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_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<sst xmlns="http://schemas.openxmlformats.org/spreadsheetml/2006/main" count="76" uniqueCount="59">
  <si>
    <t xml:space="preserve">AUDITORIA DE CADA Y BANCOS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</si>
  <si>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</si>
  <si>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</si>
  <si>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</si>
  <si>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</si>
  <si>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</si>
  <si>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</si>
  <si>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</si>
  <si>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</si>
  <si>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Caja y bancos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</si>
  <si>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</si>
  <si>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</si>
  <si>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</si>
  <si>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</si>
  <si>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</si>
  <si>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</si>
  <si>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</si>
  <si>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</si>
  <si>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</si>
  <si>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</si>
  <si>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</si>
  <si>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</si>
  <si>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</si>
  <si>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</si>
  <si>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</si>
  <si>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</si>
  <si>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</si>
  <si>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</si>
  <si>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</si>
  <si>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</si>
  <si>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Caja</t>
  </si>
  <si>
    <t xml:space="preserve">1.1.1.1</t>
  </si>
  <si>
    <t xml:space="preserve">1.1.1.2 </t>
  </si>
  <si>
    <t xml:space="preserve">Caja Chica </t>
  </si>
  <si>
    <t xml:space="preserve">Bancos</t>
  </si>
  <si>
    <t xml:space="preserve">1.1.1.3.1</t>
  </si>
  <si>
    <t xml:space="preserve">Banco Bolivariano cta cte #003-502595-3 </t>
  </si>
  <si>
    <t xml:space="preserve">1.1.1.3.3 </t>
  </si>
  <si>
    <t xml:space="preserve">Banco Bolivariano cta ahorros #0031116611 </t>
  </si>
  <si>
    <t xml:space="preserve">1.1.1.3.3</t>
  </si>
  <si>
    <t xml:space="preserve">1.1.1.3.4 </t>
  </si>
  <si>
    <t xml:space="preserve">Banco Internacional cta cte# 125-061080-2</t>
  </si>
  <si>
    <t xml:space="preserve">1.1.1.3.4</t>
  </si>
  <si>
    <t xml:space="preserve">1.1.1.3.5 </t>
  </si>
  <si>
    <t xml:space="preserve">Banco Pacífico cta cte #7961887 </t>
  </si>
  <si>
    <t xml:space="preserve">1.1.1.3.5</t>
  </si>
  <si>
    <t xml:space="preserve">Total</t>
  </si>
  <si>
    <t xml:space="preserve">Saldo al</t>
  </si>
  <si>
    <t xml:space="preserve">Nota a los Ef's</t>
  </si>
  <si>
    <t xml:space="preserve">Bancos en cuenta corriente</t>
  </si>
  <si>
    <t xml:space="preserve">Bancos, cuenta de ahorro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</si>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</sst>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</numFmts>
  <fonts count="2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b val="true"/>
      <u val="doubl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3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0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3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2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2" fillId="10" borderId="10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2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22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5" fillId="0" borderId="6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5" fillId="0" borderId="20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5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  <cellStyle name="Excel Built-in Comma 10" xfId="37"/>
    <cellStyle name="Excel Built-in Explanatory Text" xfId="3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55"/>
  <sheetViews>
    <sheetView showFormulas="false" showGridLines="fals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34" activeCellId="0" sqref="A34"/>
    </sheetView>
  </sheetViews>
  <sheetFormatPr defaultColWidth="10.585937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7" min="4" style="0" width="12.25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8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8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8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8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8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8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8" hidden="false" customHeight="false" outlineLevel="0" collapsed="false">
      <c r="B15" s="37"/>
      <c r="C15" s="38" t="s">
        <v>30</v>
      </c>
      <c r="D15" s="39"/>
      <c r="E15" s="40"/>
      <c r="F15" s="41"/>
      <c r="G15" s="42"/>
      <c r="H15" s="43"/>
      <c r="I15" s="38" t="s">
        <v>30</v>
      </c>
      <c r="J15" s="39"/>
      <c r="K15" s="44"/>
      <c r="L15" s="45"/>
      <c r="M15" s="34"/>
      <c r="N15" s="35"/>
      <c r="O15" s="46"/>
    </row>
    <row r="16" s="6" customFormat="true" ht="12.8" hidden="false" customHeight="false" outlineLevel="0" collapsed="false">
      <c r="B16" s="37" t="s">
        <v>31</v>
      </c>
      <c r="C16" s="47" t="s">
        <v>30</v>
      </c>
      <c r="D16" s="39" t="n">
        <v>0</v>
      </c>
      <c r="E16" s="40" t="n">
        <v>0</v>
      </c>
      <c r="F16" s="41" t="n">
        <v>0</v>
      </c>
      <c r="G16" s="42" t="n">
        <f aca="false">D16+E16-F16</f>
        <v>0</v>
      </c>
      <c r="H16" s="43"/>
      <c r="I16" s="38"/>
      <c r="J16" s="39" t="n">
        <v>0</v>
      </c>
      <c r="K16" s="44"/>
      <c r="L16" s="45"/>
      <c r="M16" s="34" t="n">
        <f aca="false">G16-J16</f>
        <v>0</v>
      </c>
      <c r="N16" s="35" t="n">
        <f aca="false">M16/$M$30</f>
        <v>0</v>
      </c>
      <c r="O16" s="46"/>
    </row>
    <row r="17" s="6" customFormat="true" ht="12.8" hidden="false" customHeight="false" outlineLevel="0" collapsed="false">
      <c r="B17" s="48" t="s">
        <v>32</v>
      </c>
      <c r="C17" s="47" t="s">
        <v>33</v>
      </c>
      <c r="D17" s="39" t="n">
        <v>38.83</v>
      </c>
      <c r="E17" s="40" t="n">
        <v>0</v>
      </c>
      <c r="F17" s="41" t="n">
        <v>0</v>
      </c>
      <c r="G17" s="42" t="n">
        <f aca="false">D17+E17-F17</f>
        <v>38.83</v>
      </c>
      <c r="H17" s="49" t="s">
        <v>32</v>
      </c>
      <c r="I17" s="47" t="s">
        <v>33</v>
      </c>
      <c r="J17" s="50" t="n">
        <v>99</v>
      </c>
      <c r="K17" s="44"/>
      <c r="L17" s="45"/>
      <c r="M17" s="34" t="n">
        <f aca="false">G17-J17</f>
        <v>-60.17</v>
      </c>
      <c r="N17" s="35" t="n">
        <f aca="false">M17/$M$30</f>
        <v>-0.000745756334126105</v>
      </c>
      <c r="O17" s="46"/>
    </row>
    <row r="18" s="6" customFormat="true" ht="12.8" hidden="false" customHeight="false" outlineLevel="0" collapsed="false">
      <c r="B18" s="47"/>
      <c r="C18" s="47"/>
      <c r="D18" s="39"/>
      <c r="E18" s="40" t="n">
        <v>0</v>
      </c>
      <c r="F18" s="41" t="n">
        <v>0</v>
      </c>
      <c r="G18" s="42" t="n">
        <f aca="false">D18+E18-F18</f>
        <v>0</v>
      </c>
      <c r="H18" s="51"/>
      <c r="I18" s="52"/>
      <c r="J18" s="50"/>
      <c r="K18" s="44"/>
      <c r="L18" s="45"/>
      <c r="M18" s="34"/>
      <c r="N18" s="35"/>
      <c r="O18" s="46"/>
    </row>
    <row r="19" s="53" customFormat="true" ht="12.8" hidden="false" customHeight="false" outlineLevel="0" collapsed="false">
      <c r="B19" s="54"/>
      <c r="C19" s="55" t="s">
        <v>34</v>
      </c>
      <c r="D19" s="56"/>
      <c r="E19" s="40" t="n">
        <v>0</v>
      </c>
      <c r="F19" s="41" t="n">
        <v>0</v>
      </c>
      <c r="G19" s="42" t="n">
        <f aca="false">D19+E19-F19</f>
        <v>0</v>
      </c>
      <c r="H19" s="57"/>
      <c r="I19" s="24" t="s">
        <v>34</v>
      </c>
      <c r="J19" s="39"/>
      <c r="K19" s="44"/>
      <c r="L19" s="45"/>
      <c r="M19" s="34"/>
      <c r="N19" s="35"/>
      <c r="O19" s="46"/>
    </row>
    <row r="20" s="6" customFormat="true" ht="12.8" hidden="false" customHeight="false" outlineLevel="0" collapsed="false">
      <c r="B20" s="47" t="s">
        <v>35</v>
      </c>
      <c r="C20" s="58" t="s">
        <v>36</v>
      </c>
      <c r="D20" s="39" t="n">
        <v>251250.83</v>
      </c>
      <c r="E20" s="40" t="n">
        <v>0</v>
      </c>
      <c r="F20" s="41" t="n">
        <v>0</v>
      </c>
      <c r="G20" s="42" t="n">
        <f aca="false">D20+E20-F20</f>
        <v>251250.83</v>
      </c>
      <c r="H20" s="59" t="s">
        <v>35</v>
      </c>
      <c r="I20" s="58" t="s">
        <v>36</v>
      </c>
      <c r="J20" s="50" t="n">
        <v>32246</v>
      </c>
      <c r="K20" s="60"/>
      <c r="L20" s="45"/>
      <c r="M20" s="34" t="n">
        <f aca="false">G20-J20</f>
        <v>219004.83</v>
      </c>
      <c r="N20" s="35" t="n">
        <f aca="false">M20/$M$30</f>
        <v>2.71437990986722</v>
      </c>
      <c r="O20" s="46"/>
    </row>
    <row r="21" s="6" customFormat="true" ht="12.8" hidden="false" customHeight="false" outlineLevel="0" collapsed="false">
      <c r="B21" s="47" t="s">
        <v>37</v>
      </c>
      <c r="C21" s="58" t="s">
        <v>38</v>
      </c>
      <c r="D21" s="39" t="n">
        <v>22248.99</v>
      </c>
      <c r="E21" s="40" t="n">
        <v>0</v>
      </c>
      <c r="F21" s="41" t="n">
        <v>0</v>
      </c>
      <c r="G21" s="42" t="n">
        <f aca="false">D21+E21-F21</f>
        <v>22248.99</v>
      </c>
      <c r="H21" s="59" t="s">
        <v>39</v>
      </c>
      <c r="I21" s="58" t="s">
        <v>38</v>
      </c>
      <c r="J21" s="61" t="n">
        <v>2936</v>
      </c>
      <c r="K21" s="60"/>
      <c r="L21" s="45"/>
      <c r="M21" s="34" t="n">
        <f aca="false">G21-J21</f>
        <v>19312.99</v>
      </c>
      <c r="N21" s="35" t="n">
        <f aca="false">M21/$M$30</f>
        <v>0.23936820048885</v>
      </c>
      <c r="O21" s="46"/>
    </row>
    <row r="22" s="6" customFormat="true" ht="12.8" hidden="false" customHeight="false" outlineLevel="0" collapsed="false">
      <c r="B22" s="62" t="s">
        <v>40</v>
      </c>
      <c r="C22" s="63" t="s">
        <v>41</v>
      </c>
      <c r="D22" s="64" t="n">
        <v>80936.42</v>
      </c>
      <c r="E22" s="40" t="n">
        <v>0</v>
      </c>
      <c r="F22" s="41" t="n">
        <v>0</v>
      </c>
      <c r="G22" s="42" t="n">
        <f aca="false">D22+E22-F22</f>
        <v>80936.42</v>
      </c>
      <c r="H22" s="59" t="s">
        <v>42</v>
      </c>
      <c r="I22" s="63" t="s">
        <v>41</v>
      </c>
      <c r="J22" s="65" t="n">
        <v>239886</v>
      </c>
      <c r="K22" s="44"/>
      <c r="L22" s="45"/>
      <c r="M22" s="34" t="n">
        <f aca="false">G22-J22</f>
        <v>-158949.58</v>
      </c>
      <c r="N22" s="35" t="n">
        <f aca="false">M22/$M$30</f>
        <v>-1.97004580508034</v>
      </c>
      <c r="O22" s="46"/>
    </row>
    <row r="23" s="6" customFormat="true" ht="12.8" hidden="false" customHeight="false" outlineLevel="0" collapsed="false">
      <c r="B23" s="62" t="s">
        <v>43</v>
      </c>
      <c r="C23" s="63" t="s">
        <v>44</v>
      </c>
      <c r="D23" s="66" t="n">
        <v>28234.12</v>
      </c>
      <c r="E23" s="40" t="n">
        <v>0</v>
      </c>
      <c r="F23" s="41" t="n">
        <v>0</v>
      </c>
      <c r="G23" s="42" t="n">
        <f aca="false">D23+E23-F23</f>
        <v>28234.12</v>
      </c>
      <c r="H23" s="59" t="s">
        <v>45</v>
      </c>
      <c r="I23" s="63" t="s">
        <v>44</v>
      </c>
      <c r="J23" s="65" t="n">
        <v>26859</v>
      </c>
      <c r="K23" s="44"/>
      <c r="L23" s="45"/>
      <c r="M23" s="34" t="n">
        <f aca="false">G23-J23</f>
        <v>1375.12</v>
      </c>
      <c r="N23" s="35" t="n">
        <f aca="false">M23/$M$30</f>
        <v>0.0170434510583927</v>
      </c>
      <c r="O23" s="46"/>
    </row>
    <row r="24" s="6" customFormat="true" ht="12.8" hidden="false" customHeight="false" outlineLevel="0" collapsed="false">
      <c r="B24" s="62"/>
      <c r="C24" s="63"/>
      <c r="D24" s="66"/>
      <c r="E24" s="40" t="n">
        <v>0</v>
      </c>
      <c r="F24" s="41" t="n">
        <v>0</v>
      </c>
      <c r="G24" s="42" t="n">
        <f aca="false">D24+E24-F24</f>
        <v>0</v>
      </c>
      <c r="H24" s="67"/>
      <c r="I24" s="68"/>
      <c r="J24" s="66"/>
      <c r="K24" s="44"/>
      <c r="L24" s="45"/>
      <c r="M24" s="34"/>
      <c r="N24" s="35"/>
      <c r="O24" s="46"/>
    </row>
    <row r="25" s="6" customFormat="true" ht="12.8" hidden="false" customHeight="false" outlineLevel="0" collapsed="false">
      <c r="B25" s="62"/>
      <c r="C25" s="62"/>
      <c r="D25" s="66"/>
      <c r="E25" s="40" t="n">
        <v>0</v>
      </c>
      <c r="F25" s="41" t="n">
        <v>0</v>
      </c>
      <c r="G25" s="42" t="n">
        <f aca="false">D25+E25-F25</f>
        <v>0</v>
      </c>
      <c r="H25" s="67"/>
      <c r="I25" s="68"/>
      <c r="J25" s="39"/>
      <c r="K25" s="69"/>
      <c r="L25" s="45"/>
      <c r="M25" s="34"/>
      <c r="N25" s="35"/>
      <c r="O25" s="46"/>
    </row>
    <row r="26" s="53" customFormat="true" ht="12.8" hidden="false" customHeight="false" outlineLevel="0" collapsed="false">
      <c r="B26" s="54"/>
      <c r="C26" s="54"/>
      <c r="D26" s="70"/>
      <c r="E26" s="40" t="n">
        <v>0</v>
      </c>
      <c r="F26" s="41" t="n">
        <v>0</v>
      </c>
      <c r="G26" s="42" t="n">
        <f aca="false">D26+E26-F26</f>
        <v>0</v>
      </c>
      <c r="H26" s="71"/>
      <c r="I26" s="72"/>
      <c r="J26" s="56"/>
      <c r="K26" s="44"/>
      <c r="L26" s="45"/>
      <c r="M26" s="34"/>
      <c r="N26" s="35"/>
      <c r="O26" s="46"/>
    </row>
    <row r="27" s="6" customFormat="true" ht="12.8" hidden="false" customHeight="false" outlineLevel="0" collapsed="false">
      <c r="B27" s="47"/>
      <c r="C27" s="47"/>
      <c r="D27" s="39"/>
      <c r="E27" s="40" t="n">
        <v>0</v>
      </c>
      <c r="F27" s="41" t="n">
        <v>0</v>
      </c>
      <c r="G27" s="42" t="n">
        <f aca="false">D27+E27-F27</f>
        <v>0</v>
      </c>
      <c r="H27" s="43"/>
      <c r="I27" s="73"/>
      <c r="J27" s="39"/>
      <c r="K27" s="69"/>
      <c r="L27" s="45"/>
      <c r="M27" s="34"/>
      <c r="N27" s="35"/>
      <c r="O27" s="46"/>
    </row>
    <row r="28" s="6" customFormat="true" ht="12.8" hidden="false" customHeight="false" outlineLevel="0" collapsed="false">
      <c r="B28" s="47"/>
      <c r="C28" s="47"/>
      <c r="D28" s="39"/>
      <c r="E28" s="40" t="n">
        <v>0</v>
      </c>
      <c r="F28" s="41" t="n">
        <v>0</v>
      </c>
      <c r="G28" s="42" t="n">
        <f aca="false">D28+E28-F28</f>
        <v>0</v>
      </c>
      <c r="H28" s="51"/>
      <c r="I28" s="52"/>
      <c r="J28" s="39"/>
      <c r="K28" s="69"/>
      <c r="L28" s="45"/>
      <c r="M28" s="34"/>
      <c r="N28" s="35"/>
      <c r="O28" s="46"/>
    </row>
    <row r="29" s="6" customFormat="true" ht="12.8" hidden="false" customHeight="false" outlineLevel="0" collapsed="false">
      <c r="B29" s="74"/>
      <c r="C29" s="75"/>
      <c r="D29" s="76"/>
      <c r="E29" s="40" t="n">
        <v>0</v>
      </c>
      <c r="F29" s="41" t="n">
        <v>0</v>
      </c>
      <c r="G29" s="77" t="n">
        <f aca="false">D29+E29-F29</f>
        <v>0</v>
      </c>
      <c r="H29" s="72"/>
      <c r="I29" s="78"/>
      <c r="J29" s="76"/>
      <c r="K29" s="32"/>
      <c r="L29" s="33"/>
      <c r="M29" s="79"/>
      <c r="N29" s="80"/>
      <c r="O29" s="36"/>
    </row>
    <row r="30" s="81" customFormat="true" ht="18.75" hidden="false" customHeight="true" outlineLevel="0" collapsed="false">
      <c r="B30" s="82"/>
      <c r="C30" s="83" t="s">
        <v>46</v>
      </c>
      <c r="D30" s="84" t="n">
        <f aca="false">SUM(D14:D28)</f>
        <v>382709.19</v>
      </c>
      <c r="E30" s="84" t="n">
        <f aca="false">SUM(E14:E28)</f>
        <v>0</v>
      </c>
      <c r="F30" s="84" t="n">
        <f aca="false">SUM(F14:F28)</f>
        <v>0</v>
      </c>
      <c r="G30" s="85" t="n">
        <f aca="false">SUM(G14:G28)</f>
        <v>382709.19</v>
      </c>
      <c r="H30" s="82"/>
      <c r="I30" s="82"/>
      <c r="J30" s="84" t="n">
        <f aca="false">SUM(J14:J28)</f>
        <v>302026</v>
      </c>
      <c r="K30" s="84"/>
      <c r="L30" s="84"/>
      <c r="M30" s="86" t="n">
        <f aca="false">SUM(M14:M28)</f>
        <v>80683.19</v>
      </c>
      <c r="N30" s="87"/>
      <c r="O30" s="88"/>
    </row>
    <row r="33" customFormat="false" ht="13.8" hidden="false" customHeight="false" outlineLevel="0" collapsed="false">
      <c r="C33" s="89"/>
      <c r="D33" s="90" t="s">
        <v>47</v>
      </c>
      <c r="E33" s="91" t="s">
        <v>47</v>
      </c>
    </row>
    <row r="34" customFormat="false" ht="13.8" hidden="false" customHeight="false" outlineLevel="0" collapsed="false">
      <c r="C34" s="92" t="s">
        <v>48</v>
      </c>
      <c r="D34" s="93" t="n">
        <v>44073</v>
      </c>
      <c r="E34" s="93" t="n">
        <v>43830</v>
      </c>
    </row>
    <row r="35" customFormat="false" ht="13.8" hidden="false" customHeight="false" outlineLevel="0" collapsed="false">
      <c r="C35" s="92"/>
      <c r="D35" s="93"/>
      <c r="E35" s="94"/>
    </row>
    <row r="36" customFormat="false" ht="13.8" hidden="false" customHeight="false" outlineLevel="0" collapsed="false">
      <c r="C36" s="95" t="s">
        <v>49</v>
      </c>
      <c r="D36" s="96" t="n">
        <f aca="false">D20+D22+D23</f>
        <v>360421.37</v>
      </c>
      <c r="E36" s="97" t="n">
        <v>299314</v>
      </c>
    </row>
    <row r="37" customFormat="false" ht="13.8" hidden="false" customHeight="false" outlineLevel="0" collapsed="false">
      <c r="C37" s="95" t="s">
        <v>50</v>
      </c>
      <c r="D37" s="98" t="n">
        <f aca="false">D21</f>
        <v>22248.99</v>
      </c>
      <c r="E37" s="97" t="n">
        <v>2936</v>
      </c>
    </row>
    <row r="38" customFormat="false" ht="13.8" hidden="false" customHeight="false" outlineLevel="0" collapsed="false">
      <c r="C38" s="95" t="s">
        <v>30</v>
      </c>
      <c r="D38" s="98" t="n">
        <v>39</v>
      </c>
      <c r="E38" s="97" t="n">
        <v>99</v>
      </c>
    </row>
    <row r="39" customFormat="false" ht="13.8" hidden="false" customHeight="false" outlineLevel="0" collapsed="false">
      <c r="C39" s="95"/>
      <c r="D39" s="99"/>
      <c r="E39" s="100"/>
    </row>
    <row r="40" customFormat="false" ht="13.8" hidden="false" customHeight="false" outlineLevel="0" collapsed="false">
      <c r="C40" s="101" t="s">
        <v>46</v>
      </c>
      <c r="D40" s="102" t="n">
        <f aca="false">+SUM(D36:D38)</f>
        <v>382709.36</v>
      </c>
      <c r="E40" s="103" t="n">
        <f aca="false">+SUM(E36:E38)</f>
        <v>302349</v>
      </c>
    </row>
    <row r="41" customFormat="false" ht="13.8" hidden="false" customHeight="false" outlineLevel="0" collapsed="false">
      <c r="C41" s="104"/>
      <c r="D41" s="105"/>
      <c r="E41" s="106"/>
    </row>
    <row r="42" customFormat="false" ht="13.8" hidden="false" customHeight="false" outlineLevel="0" collapsed="false">
      <c r="C42" s="107" t="s">
        <v>51</v>
      </c>
      <c r="D42" s="108"/>
      <c r="E42" s="109"/>
    </row>
    <row r="43" customFormat="false" ht="13.8" hidden="false" customHeight="false" outlineLevel="0" collapsed="false">
      <c r="C43" s="101" t="s">
        <v>52</v>
      </c>
      <c r="D43" s="110" t="n">
        <f aca="false">D40-D42</f>
        <v>382709.36</v>
      </c>
      <c r="E43" s="110" t="n">
        <f aca="false">E40-E42</f>
        <v>302349</v>
      </c>
    </row>
    <row r="47" customFormat="false" ht="13.8" hidden="false" customHeight="false" outlineLevel="0" collapsed="false">
      <c r="B47" s="111" t="s">
        <v>53</v>
      </c>
      <c r="C47" s="112"/>
      <c r="D47" s="112"/>
      <c r="E47" s="112"/>
      <c r="F47" s="112"/>
      <c r="G47" s="112"/>
      <c r="H47" s="112"/>
      <c r="I47" s="113"/>
      <c r="J47" s="114"/>
      <c r="K47" s="114"/>
      <c r="L47" s="114"/>
      <c r="M47" s="114"/>
      <c r="N47" s="115"/>
      <c r="O47" s="114"/>
    </row>
    <row r="48" customFormat="false" ht="13.8" hidden="false" customHeight="false" outlineLevel="0" collapsed="false">
      <c r="B48" s="116" t="s">
        <v>54</v>
      </c>
      <c r="I48" s="117"/>
    </row>
    <row r="49" customFormat="false" ht="13.8" hidden="false" customHeight="false" outlineLevel="0" collapsed="false">
      <c r="B49" s="116"/>
      <c r="I49" s="117"/>
    </row>
    <row r="50" customFormat="false" ht="13.8" hidden="false" customHeight="false" outlineLevel="0" collapsed="false">
      <c r="B50" s="118" t="s">
        <v>55</v>
      </c>
      <c r="I50" s="117"/>
    </row>
    <row r="51" customFormat="false" ht="13.8" hidden="false" customHeight="false" outlineLevel="0" collapsed="false">
      <c r="B51" s="116" t="s">
        <v>56</v>
      </c>
      <c r="I51" s="117"/>
    </row>
    <row r="52" customFormat="false" ht="13.8" hidden="false" customHeight="false" outlineLevel="0" collapsed="false">
      <c r="B52" s="116" t="s">
        <v>57</v>
      </c>
      <c r="I52" s="117"/>
    </row>
    <row r="53" customFormat="false" ht="13.8" hidden="false" customHeight="false" outlineLevel="0" collapsed="false">
      <c r="B53" s="116"/>
      <c r="I53" s="117"/>
    </row>
    <row r="54" customFormat="false" ht="13.8" hidden="false" customHeight="false" outlineLevel="0" collapsed="false">
      <c r="B54" s="116"/>
      <c r="I54" s="117"/>
    </row>
    <row r="55" customFormat="false" ht="13.8" hidden="false" customHeight="false" outlineLevel="0" collapsed="false">
      <c r="B55" s="118" t="s">
        <v>58</v>
      </c>
      <c r="I55" s="117"/>
    </row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conditionalFormatting sqref="H19">
    <cfRule type="expression" priority="2" aboveAverage="0" equalAverage="0" bottom="0" percent="0" rank="0" text="" dxfId="0">
      <formula>AND(COUNTIF($H$19:$H$19, H19)&gt;1,NOT(ISBLANK(H19)))</formula>
    </cfRule>
  </conditionalFormatting>
  <conditionalFormatting sqref="H19">
    <cfRule type="expression" priority="3" aboveAverage="0" equalAverage="0" bottom="0" percent="0" rank="0" text="" dxfId="1">
      <formula>AND(COUNTIF($H$19:$H$19, H19)&gt;1,NOT(ISBLANK(H19)))</formula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2020-11-12T15:54:44Z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