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<sst xmlns="http://schemas.openxmlformats.org/spreadsheetml/2006/main" count="86" uniqueCount="62">
  <si>
    <t xml:space="preserve">AUDITORIA DE CUENTAS POR PAGAR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</si>
  <si>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</si>
  <si>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</si>
  <si>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</si>
  <si>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</si>
  <si>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</si>
  <si>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</si>
  <si>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</si>
  <si>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</si>
  <si>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Proveedores y otros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</si>
  <si>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</si>
  <si>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</si>
  <si>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</si>
  <si>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</si>
  <si>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</si>
  <si>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</si>
  <si>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</si>
  <si>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</si>
  <si>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</si>
  <si>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</si>
  <si>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</si>
  <si>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</si>
  <si>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</si>
  <si>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</si>
  <si>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</si>
  <si>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</si>
  <si>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</si>
  <si>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</si>
  <si>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</si>
  <si>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</si>
  <si>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Cuentas por Pagar</t>
  </si>
  <si>
    <t xml:space="preserve">2.1.3.1.1</t>
  </si>
  <si>
    <t xml:space="preserve">Proveedores</t>
  </si>
  <si>
    <t xml:space="preserve">2.1.3.1.2</t>
  </si>
  <si>
    <t xml:space="preserve">Proveedores Exterior</t>
  </si>
  <si>
    <t xml:space="preserve">2.1.3.1.3</t>
  </si>
  <si>
    <t xml:space="preserve">Provision de Servicios</t>
  </si>
  <si>
    <t xml:space="preserve">obligaciones con Instituciones Financieras</t>
  </si>
  <si>
    <t xml:space="preserve">2.1.4.3</t>
  </si>
  <si>
    <t xml:space="preserve">Tarjeta de credito Vis Bankard</t>
  </si>
  <si>
    <t xml:space="preserve">Tarjeta de credito Visa Bankard</t>
  </si>
  <si>
    <t xml:space="preserve">2.1.4.4</t>
  </si>
  <si>
    <t xml:space="preserve">Tarjeta de credito Visa Banco International</t>
  </si>
  <si>
    <t xml:space="preserve">Provisiones</t>
  </si>
  <si>
    <t xml:space="preserve">2.1.5.1</t>
  </si>
  <si>
    <t xml:space="preserve">Provisiones locales</t>
  </si>
  <si>
    <t xml:space="preserve">Otras cuentas por Pagar</t>
  </si>
  <si>
    <t xml:space="preserve">2.1.13</t>
  </si>
  <si>
    <t xml:space="preserve">Otros pasivos corrientes</t>
  </si>
  <si>
    <t xml:space="preserve">2.1.10</t>
  </si>
  <si>
    <t xml:space="preserve">Anticipo a clientes</t>
  </si>
  <si>
    <t xml:space="preserve">Total</t>
  </si>
  <si>
    <t xml:space="preserve">Saldo al</t>
  </si>
  <si>
    <t xml:space="preserve">Nota a los Ef's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</si>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</sst>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31</v>
      </c>
      <c r="C16" s="48" t="s">
        <v>32</v>
      </c>
      <c r="D16" s="39" t="n">
        <v>17936</v>
      </c>
      <c r="E16" s="40" t="n">
        <v>0</v>
      </c>
      <c r="F16" s="41" t="n">
        <v>0</v>
      </c>
      <c r="G16" s="42" t="n">
        <f aca="false">D16+E16-F16</f>
        <v>17936</v>
      </c>
      <c r="H16" s="43" t="s">
        <v>31</v>
      </c>
      <c r="I16" s="49" t="s">
        <v>32</v>
      </c>
      <c r="J16" s="39" t="n">
        <v>13346</v>
      </c>
      <c r="K16" s="44"/>
      <c r="L16" s="45"/>
      <c r="M16" s="34" t="n">
        <f aca="false">G16-J16</f>
        <v>4590</v>
      </c>
      <c r="N16" s="35" t="n">
        <f aca="false">M16/$M$37</f>
        <v>0.185267406659939</v>
      </c>
      <c r="O16" s="46"/>
    </row>
    <row r="17" s="6" customFormat="true" ht="12.8" hidden="false" customHeight="false" outlineLevel="0" collapsed="false">
      <c r="B17" s="50" t="s">
        <v>33</v>
      </c>
      <c r="C17" s="48" t="s">
        <v>34</v>
      </c>
      <c r="D17" s="39" t="n">
        <v>21895</v>
      </c>
      <c r="E17" s="40" t="n">
        <v>0</v>
      </c>
      <c r="F17" s="41" t="n">
        <v>0</v>
      </c>
      <c r="G17" s="42" t="n">
        <f aca="false">D17+E17-F17</f>
        <v>21895</v>
      </c>
      <c r="H17" s="50" t="s">
        <v>33</v>
      </c>
      <c r="I17" s="48" t="s">
        <v>34</v>
      </c>
      <c r="J17" s="51" t="n">
        <v>0</v>
      </c>
      <c r="K17" s="44"/>
      <c r="L17" s="45"/>
      <c r="M17" s="34" t="n">
        <f aca="false">G17-J17</f>
        <v>21895</v>
      </c>
      <c r="N17" s="35" t="n">
        <f aca="false">M17/$M$37</f>
        <v>0.883753784056509</v>
      </c>
      <c r="O17" s="46"/>
    </row>
    <row r="18" s="6" customFormat="true" ht="12.8" hidden="false" customHeight="false" outlineLevel="0" collapsed="false">
      <c r="B18" s="47" t="s">
        <v>35</v>
      </c>
      <c r="C18" s="48" t="s">
        <v>36</v>
      </c>
      <c r="D18" s="39" t="n">
        <v>17</v>
      </c>
      <c r="E18" s="40" t="n">
        <v>0</v>
      </c>
      <c r="F18" s="41" t="n">
        <v>0</v>
      </c>
      <c r="G18" s="42" t="n">
        <f aca="false">D18+E18-F18</f>
        <v>17</v>
      </c>
      <c r="H18" s="52" t="s">
        <v>35</v>
      </c>
      <c r="I18" s="53" t="s">
        <v>36</v>
      </c>
      <c r="J18" s="51" t="n">
        <v>0</v>
      </c>
      <c r="K18" s="44"/>
      <c r="L18" s="45"/>
      <c r="M18" s="34" t="n">
        <f aca="false">G18-J18</f>
        <v>17</v>
      </c>
      <c r="N18" s="35" t="n">
        <f aca="false">M18/$M$37</f>
        <v>0.000686175580221998</v>
      </c>
      <c r="O18" s="46"/>
    </row>
    <row r="19" s="54" customFormat="true" ht="12.8" hidden="false" customHeight="false" outlineLevel="0" collapsed="false">
      <c r="B19" s="48"/>
      <c r="C19" s="48"/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8"/>
      <c r="I19" s="48"/>
      <c r="J19" s="39" t="n">
        <v>0</v>
      </c>
      <c r="K19" s="44"/>
      <c r="L19" s="45"/>
      <c r="M19" s="34" t="n">
        <f aca="false">G19-J19</f>
        <v>0</v>
      </c>
      <c r="N19" s="35" t="n">
        <f aca="false">M19/$M$37</f>
        <v>0</v>
      </c>
      <c r="O19" s="46"/>
    </row>
    <row r="20" s="6" customFormat="true" ht="12.8" hidden="false" customHeight="false" outlineLevel="0" collapsed="false">
      <c r="B20" s="48"/>
      <c r="C20" s="55"/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56"/>
      <c r="I20" s="55"/>
      <c r="J20" s="51" t="n">
        <v>0</v>
      </c>
      <c r="K20" s="57"/>
      <c r="L20" s="45"/>
      <c r="M20" s="34" t="n">
        <f aca="false">G20-J20</f>
        <v>0</v>
      </c>
      <c r="N20" s="35" t="n">
        <f aca="false">M20/$M$37</f>
        <v>0</v>
      </c>
      <c r="O20" s="46"/>
    </row>
    <row r="21" s="6" customFormat="true" ht="12.8" hidden="false" customHeight="false" outlineLevel="0" collapsed="false">
      <c r="B21" s="48"/>
      <c r="C21" s="55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6"/>
      <c r="I21" s="55"/>
      <c r="J21" s="58" t="n">
        <v>0</v>
      </c>
      <c r="K21" s="57"/>
      <c r="L21" s="45"/>
      <c r="M21" s="34" t="n">
        <f aca="false">G21-J21</f>
        <v>0</v>
      </c>
      <c r="N21" s="35" t="n">
        <f aca="false">M21/$M$37</f>
        <v>0</v>
      </c>
      <c r="O21" s="46"/>
    </row>
    <row r="22" s="6" customFormat="true" ht="12.8" hidden="false" customHeight="false" outlineLevel="0" collapsed="false">
      <c r="B22" s="59"/>
      <c r="C22" s="60"/>
      <c r="D22" s="61" t="n">
        <v>0</v>
      </c>
      <c r="E22" s="40" t="n">
        <v>0</v>
      </c>
      <c r="F22" s="41" t="n">
        <v>0</v>
      </c>
      <c r="G22" s="42" t="n">
        <f aca="false">D22+E22-F22</f>
        <v>0</v>
      </c>
      <c r="H22" s="56"/>
      <c r="I22" s="60"/>
      <c r="J22" s="62" t="n">
        <v>0</v>
      </c>
      <c r="K22" s="44"/>
      <c r="L22" s="45"/>
      <c r="M22" s="34" t="n">
        <f aca="false">G22-J22</f>
        <v>0</v>
      </c>
      <c r="N22" s="35" t="n">
        <f aca="false">M22/$M$37</f>
        <v>0</v>
      </c>
      <c r="O22" s="46"/>
    </row>
    <row r="23" s="6" customFormat="true" ht="12.8" hidden="false" customHeight="false" outlineLevel="0" collapsed="false">
      <c r="B23" s="59"/>
      <c r="C23" s="60"/>
      <c r="D23" s="63" t="n">
        <v>0</v>
      </c>
      <c r="E23" s="40" t="n">
        <v>0</v>
      </c>
      <c r="F23" s="41" t="n">
        <v>0</v>
      </c>
      <c r="G23" s="42" t="n">
        <f aca="false">D23+E23-F23</f>
        <v>0</v>
      </c>
      <c r="H23" s="56"/>
      <c r="I23" s="64"/>
      <c r="J23" s="62" t="n">
        <v>0</v>
      </c>
      <c r="K23" s="44"/>
      <c r="L23" s="45"/>
      <c r="M23" s="34" t="n">
        <f aca="false">G23-J23</f>
        <v>0</v>
      </c>
      <c r="N23" s="35" t="n">
        <f aca="false">M23/$M$37</f>
        <v>0</v>
      </c>
      <c r="O23" s="46"/>
    </row>
    <row r="24" s="6" customFormat="true" ht="12.8" hidden="false" customHeight="false" outlineLevel="0" collapsed="false">
      <c r="B24" s="59"/>
      <c r="C24" s="38" t="s">
        <v>37</v>
      </c>
      <c r="D24" s="63" t="n">
        <v>0</v>
      </c>
      <c r="E24" s="40" t="n">
        <v>0</v>
      </c>
      <c r="F24" s="41" t="n">
        <v>0</v>
      </c>
      <c r="G24" s="42" t="n">
        <f aca="false">D24+E24-F24</f>
        <v>0</v>
      </c>
      <c r="H24" s="65"/>
      <c r="I24" s="38" t="s">
        <v>37</v>
      </c>
      <c r="J24" s="63" t="n">
        <v>0</v>
      </c>
      <c r="K24" s="44"/>
      <c r="L24" s="45"/>
      <c r="M24" s="34" t="n">
        <f aca="false">G24-J24</f>
        <v>0</v>
      </c>
      <c r="N24" s="35" t="n">
        <f aca="false">M24/$M$37</f>
        <v>0</v>
      </c>
      <c r="O24" s="46"/>
    </row>
    <row r="25" s="6" customFormat="true" ht="12.8" hidden="false" customHeight="false" outlineLevel="0" collapsed="false">
      <c r="B25" s="59" t="s">
        <v>38</v>
      </c>
      <c r="C25" s="59" t="s">
        <v>39</v>
      </c>
      <c r="D25" s="63" t="n">
        <v>895</v>
      </c>
      <c r="E25" s="40" t="n">
        <v>0</v>
      </c>
      <c r="F25" s="41" t="n">
        <v>0</v>
      </c>
      <c r="G25" s="42" t="n">
        <f aca="false">D25+E25-F25</f>
        <v>895</v>
      </c>
      <c r="H25" s="65" t="s">
        <v>38</v>
      </c>
      <c r="I25" s="66" t="s">
        <v>40</v>
      </c>
      <c r="J25" s="39" t="n">
        <v>1134</v>
      </c>
      <c r="K25" s="67"/>
      <c r="L25" s="45"/>
      <c r="M25" s="34" t="n">
        <f aca="false">G25-J25</f>
        <v>-239</v>
      </c>
      <c r="N25" s="35" t="n">
        <f aca="false">M25/$M$37</f>
        <v>-0.0096468213925328</v>
      </c>
      <c r="O25" s="46"/>
    </row>
    <row r="26" s="54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5" t="s">
        <v>41</v>
      </c>
      <c r="I26" s="65" t="s">
        <v>42</v>
      </c>
      <c r="J26" s="39" t="n">
        <v>2070</v>
      </c>
      <c r="K26" s="44"/>
      <c r="L26" s="45"/>
      <c r="M26" s="34" t="n">
        <f aca="false">G26-J26</f>
        <v>-2070</v>
      </c>
      <c r="N26" s="35" t="n">
        <f aca="false">M26/$M$37</f>
        <v>-0.0835519677093845</v>
      </c>
      <c r="O26" s="46"/>
    </row>
    <row r="27" s="54" customFormat="true" ht="12.8" hidden="false" customHeight="false" outlineLevel="0" collapsed="false">
      <c r="B27" s="48"/>
      <c r="C27" s="48"/>
      <c r="D27" s="63" t="n">
        <v>0</v>
      </c>
      <c r="E27" s="40" t="n">
        <v>0</v>
      </c>
      <c r="F27" s="41" t="n">
        <v>0</v>
      </c>
      <c r="G27" s="42" t="n">
        <f aca="false">D27+E27-F27</f>
        <v>0</v>
      </c>
      <c r="H27" s="65"/>
      <c r="I27" s="65"/>
      <c r="J27" s="39" t="n">
        <v>0</v>
      </c>
      <c r="K27" s="44"/>
      <c r="L27" s="45"/>
      <c r="M27" s="34" t="n">
        <f aca="false">G27-J27</f>
        <v>0</v>
      </c>
      <c r="N27" s="35" t="n">
        <f aca="false">M27/$M$37</f>
        <v>0</v>
      </c>
      <c r="O27" s="46"/>
    </row>
    <row r="28" s="54" customFormat="true" ht="12.8" hidden="false" customHeight="false" outlineLevel="0" collapsed="false">
      <c r="B28" s="48"/>
      <c r="C28" s="48"/>
      <c r="D28" s="40" t="n">
        <v>0</v>
      </c>
      <c r="E28" s="40" t="n">
        <v>0</v>
      </c>
      <c r="F28" s="41" t="n">
        <v>0</v>
      </c>
      <c r="G28" s="42" t="n">
        <f aca="false">D28+E28-F28</f>
        <v>0</v>
      </c>
      <c r="H28" s="65"/>
      <c r="I28" s="65"/>
      <c r="J28" s="39" t="n">
        <v>0</v>
      </c>
      <c r="K28" s="44"/>
      <c r="L28" s="45"/>
      <c r="M28" s="34" t="n">
        <f aca="false">G28-J28</f>
        <v>0</v>
      </c>
      <c r="N28" s="35" t="n">
        <f aca="false">M28/$M$37</f>
        <v>0</v>
      </c>
      <c r="O28" s="46"/>
    </row>
    <row r="29" s="54" customFormat="true" ht="12.8" hidden="false" customHeight="false" outlineLevel="0" collapsed="false">
      <c r="B29" s="48"/>
      <c r="C29" s="38" t="s">
        <v>43</v>
      </c>
      <c r="D29" s="63" t="n">
        <v>0</v>
      </c>
      <c r="E29" s="40" t="n">
        <v>0</v>
      </c>
      <c r="F29" s="41" t="n">
        <v>0</v>
      </c>
      <c r="G29" s="42" t="n">
        <f aca="false">D29+E29-F29</f>
        <v>0</v>
      </c>
      <c r="H29" s="65"/>
      <c r="I29" s="38" t="s">
        <v>43</v>
      </c>
      <c r="J29" s="39" t="n">
        <v>0</v>
      </c>
      <c r="K29" s="44"/>
      <c r="L29" s="45"/>
      <c r="M29" s="34" t="n">
        <f aca="false">G29-J29</f>
        <v>0</v>
      </c>
      <c r="N29" s="35" t="n">
        <f aca="false">M29/$M$37</f>
        <v>0</v>
      </c>
      <c r="O29" s="46"/>
    </row>
    <row r="30" s="54" customFormat="true" ht="12.8" hidden="false" customHeight="false" outlineLevel="0" collapsed="false">
      <c r="B30" s="48" t="s">
        <v>44</v>
      </c>
      <c r="C30" s="48" t="s">
        <v>45</v>
      </c>
      <c r="D30" s="40" t="n">
        <v>788</v>
      </c>
      <c r="E30" s="40" t="n">
        <v>0</v>
      </c>
      <c r="F30" s="41" t="n">
        <v>0</v>
      </c>
      <c r="G30" s="42" t="n">
        <f aca="false">D30+E30-F30</f>
        <v>788</v>
      </c>
      <c r="H30" s="65" t="s">
        <v>44</v>
      </c>
      <c r="I30" s="65" t="s">
        <v>45</v>
      </c>
      <c r="J30" s="39" t="n">
        <v>1105</v>
      </c>
      <c r="K30" s="44"/>
      <c r="L30" s="45"/>
      <c r="M30" s="34" t="n">
        <f aca="false">G30-J30</f>
        <v>-317</v>
      </c>
      <c r="N30" s="35" t="n">
        <f aca="false">M30/$M$37</f>
        <v>-0.012795156407669</v>
      </c>
      <c r="O30" s="46"/>
    </row>
    <row r="31" s="54" customFormat="true" ht="12.8" hidden="false" customHeight="false" outlineLevel="0" collapsed="false">
      <c r="B31" s="48"/>
      <c r="C31" s="48"/>
      <c r="D31" s="63" t="n">
        <v>0</v>
      </c>
      <c r="E31" s="40" t="n">
        <v>0</v>
      </c>
      <c r="F31" s="41" t="n">
        <v>0</v>
      </c>
      <c r="G31" s="42" t="n">
        <f aca="false">D31+E31-F31</f>
        <v>0</v>
      </c>
      <c r="H31" s="65"/>
      <c r="I31" s="65"/>
      <c r="J31" s="39" t="n">
        <v>0</v>
      </c>
      <c r="K31" s="44"/>
      <c r="L31" s="45"/>
      <c r="M31" s="34" t="n">
        <f aca="false">G31-J31</f>
        <v>0</v>
      </c>
      <c r="N31" s="35" t="n">
        <f aca="false">M31/$M$37</f>
        <v>0</v>
      </c>
      <c r="O31" s="46"/>
    </row>
    <row r="32" s="54" customFormat="true" ht="12.8" hidden="false" customHeight="false" outlineLevel="0" collapsed="false">
      <c r="B32" s="48"/>
      <c r="C32" s="48"/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65"/>
      <c r="I32" s="65"/>
      <c r="J32" s="39" t="n">
        <v>0</v>
      </c>
      <c r="K32" s="68"/>
      <c r="L32" s="69"/>
      <c r="M32" s="34" t="n">
        <f aca="false">G32-J32</f>
        <v>0</v>
      </c>
      <c r="N32" s="35" t="n">
        <f aca="false">M32/$M$37</f>
        <v>0</v>
      </c>
      <c r="O32" s="46"/>
    </row>
    <row r="33" s="54" customFormat="true" ht="12.8" hidden="false" customHeight="false" outlineLevel="0" collapsed="false">
      <c r="B33" s="48"/>
      <c r="C33" s="38" t="s">
        <v>46</v>
      </c>
      <c r="D33" s="63" t="n">
        <v>0</v>
      </c>
      <c r="E33" s="40" t="n">
        <v>0</v>
      </c>
      <c r="F33" s="41" t="n">
        <v>0</v>
      </c>
      <c r="G33" s="42" t="n">
        <f aca="false">D33+E33-F33</f>
        <v>0</v>
      </c>
      <c r="H33" s="65"/>
      <c r="I33" s="38" t="s">
        <v>46</v>
      </c>
      <c r="J33" s="39" t="n">
        <v>0</v>
      </c>
      <c r="K33" s="68"/>
      <c r="L33" s="69"/>
      <c r="M33" s="34" t="n">
        <f aca="false">G33-J33</f>
        <v>0</v>
      </c>
      <c r="N33" s="35" t="n">
        <f aca="false">M33/$M$37</f>
        <v>0</v>
      </c>
      <c r="O33" s="46"/>
    </row>
    <row r="34" s="6" customFormat="true" ht="12.8" hidden="false" customHeight="false" outlineLevel="0" collapsed="false">
      <c r="B34" s="48" t="s">
        <v>47</v>
      </c>
      <c r="C34" s="48" t="s">
        <v>48</v>
      </c>
      <c r="D34" s="39" t="n">
        <v>899</v>
      </c>
      <c r="E34" s="40" t="n">
        <v>0</v>
      </c>
      <c r="F34" s="41" t="n">
        <v>0</v>
      </c>
      <c r="G34" s="42" t="n">
        <f aca="false">D34+E34-F34</f>
        <v>899</v>
      </c>
      <c r="H34" s="43" t="s">
        <v>47</v>
      </c>
      <c r="I34" s="43" t="s">
        <v>48</v>
      </c>
      <c r="J34" s="39" t="n">
        <v>0</v>
      </c>
      <c r="K34" s="70"/>
      <c r="L34" s="69"/>
      <c r="M34" s="34" t="n">
        <f aca="false">G34-J34</f>
        <v>899</v>
      </c>
      <c r="N34" s="35" t="n">
        <f aca="false">M34/$M$37</f>
        <v>0.0362865792129162</v>
      </c>
      <c r="O34" s="46"/>
    </row>
    <row r="35" s="6" customFormat="true" ht="12.8" hidden="false" customHeight="false" outlineLevel="0" collapsed="false">
      <c r="B35" s="48"/>
      <c r="C35" s="48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52" t="s">
        <v>49</v>
      </c>
      <c r="I35" s="53" t="s">
        <v>50</v>
      </c>
      <c r="J35" s="39" t="n">
        <v>0</v>
      </c>
      <c r="K35" s="70"/>
      <c r="L35" s="69"/>
      <c r="M35" s="34" t="n">
        <f aca="false">G35-J35</f>
        <v>0</v>
      </c>
      <c r="N35" s="35" t="n">
        <f aca="false">M35/$M$37</f>
        <v>0</v>
      </c>
      <c r="O35" s="46"/>
    </row>
    <row r="36" s="6" customFormat="true" ht="12.8" hidden="false" customHeight="false" outlineLevel="0" collapsed="false">
      <c r="B36" s="71"/>
      <c r="C36" s="72"/>
      <c r="D36" s="42" t="n">
        <v>0</v>
      </c>
      <c r="E36" s="40" t="n">
        <v>0</v>
      </c>
      <c r="F36" s="41" t="n">
        <v>0</v>
      </c>
      <c r="G36" s="73" t="n">
        <f aca="false">D36+E36-F36</f>
        <v>0</v>
      </c>
      <c r="H36" s="74"/>
      <c r="I36" s="75"/>
      <c r="J36" s="42" t="n">
        <v>0</v>
      </c>
      <c r="K36" s="76"/>
      <c r="L36" s="77"/>
      <c r="M36" s="34" t="n">
        <f aca="false">G36-J36</f>
        <v>0</v>
      </c>
      <c r="N36" s="35" t="n">
        <f aca="false">M36/$M$37</f>
        <v>0</v>
      </c>
      <c r="O36" s="36"/>
    </row>
    <row r="37" s="78" customFormat="true" ht="18.75" hidden="false" customHeight="true" outlineLevel="0" collapsed="false">
      <c r="B37" s="79"/>
      <c r="C37" s="80" t="s">
        <v>51</v>
      </c>
      <c r="D37" s="81" t="n">
        <f aca="false">SUM(D14:D35)</f>
        <v>42430</v>
      </c>
      <c r="E37" s="81" t="n">
        <f aca="false">SUM(E14:E35)</f>
        <v>0</v>
      </c>
      <c r="F37" s="81" t="n">
        <f aca="false">SUM(F14:F35)</f>
        <v>0</v>
      </c>
      <c r="G37" s="82" t="n">
        <f aca="false">SUM(G14:G35)</f>
        <v>42430</v>
      </c>
      <c r="H37" s="79"/>
      <c r="I37" s="79"/>
      <c r="J37" s="81" t="n">
        <f aca="false">SUM(J14:J35)</f>
        <v>17655</v>
      </c>
      <c r="K37" s="81"/>
      <c r="L37" s="81"/>
      <c r="M37" s="83" t="n">
        <f aca="false">SUM(M14:M35)</f>
        <v>24775</v>
      </c>
      <c r="N37" s="84"/>
      <c r="O37" s="85"/>
    </row>
    <row r="40" customFormat="false" ht="13.8" hidden="false" customHeight="false" outlineLevel="0" collapsed="false">
      <c r="C40" s="86"/>
      <c r="D40" s="87" t="s">
        <v>52</v>
      </c>
      <c r="E40" s="88" t="s">
        <v>52</v>
      </c>
    </row>
    <row r="41" customFormat="false" ht="13.8" hidden="false" customHeight="false" outlineLevel="0" collapsed="false">
      <c r="C41" s="89" t="s">
        <v>53</v>
      </c>
      <c r="D41" s="90" t="n">
        <v>44073</v>
      </c>
      <c r="E41" s="90" t="n">
        <v>43830</v>
      </c>
    </row>
    <row r="42" customFormat="false" ht="13.8" hidden="false" customHeight="false" outlineLevel="0" collapsed="false">
      <c r="C42" s="89"/>
      <c r="D42" s="90"/>
      <c r="E42" s="91"/>
    </row>
    <row r="43" customFormat="false" ht="13.8" hidden="false" customHeight="false" outlineLevel="0" collapsed="false">
      <c r="C43" s="92" t="s">
        <v>32</v>
      </c>
      <c r="D43" s="93" t="n">
        <f aca="false">SUM(D15:D21)</f>
        <v>39848</v>
      </c>
      <c r="E43" s="94" t="n">
        <f aca="false">SUM(J15:J21)</f>
        <v>13346</v>
      </c>
    </row>
    <row r="44" customFormat="false" ht="13.8" hidden="false" customHeight="false" outlineLevel="0" collapsed="false">
      <c r="C44" s="92" t="s">
        <v>37</v>
      </c>
      <c r="D44" s="93" t="n">
        <f aca="false">SUM(D24:D27)</f>
        <v>895</v>
      </c>
      <c r="E44" s="94" t="n">
        <f aca="false">SUM(J25:J28)</f>
        <v>3204</v>
      </c>
    </row>
    <row r="45" customFormat="false" ht="13.8" hidden="false" customHeight="false" outlineLevel="0" collapsed="false">
      <c r="C45" s="92" t="s">
        <v>46</v>
      </c>
      <c r="D45" s="93" t="n">
        <f aca="false">SUM(D29:D34)</f>
        <v>1687</v>
      </c>
      <c r="E45" s="94" t="n">
        <f aca="false">SUM(J29:J34)</f>
        <v>1105</v>
      </c>
    </row>
    <row r="46" customFormat="false" ht="13.8" hidden="false" customHeight="false" outlineLevel="0" collapsed="false">
      <c r="C46" s="92"/>
      <c r="D46" s="93"/>
      <c r="E46" s="94"/>
    </row>
    <row r="47" customFormat="false" ht="13.8" hidden="false" customHeight="false" outlineLevel="0" collapsed="false">
      <c r="C47" s="95"/>
      <c r="D47" s="96"/>
      <c r="E47" s="97"/>
    </row>
    <row r="48" customFormat="false" ht="13.8" hidden="false" customHeight="false" outlineLevel="0" collapsed="false">
      <c r="C48" s="98" t="s">
        <v>51</v>
      </c>
      <c r="D48" s="99" t="n">
        <f aca="false">+SUM(D43:D46)</f>
        <v>42430</v>
      </c>
      <c r="E48" s="100" t="n">
        <f aca="false">+SUM(E43:E46)</f>
        <v>17655</v>
      </c>
    </row>
    <row r="50" customFormat="false" ht="13.8" hidden="false" customHeight="false" outlineLevel="0" collapsed="false">
      <c r="C50" s="101" t="s">
        <v>54</v>
      </c>
      <c r="D50" s="102"/>
      <c r="E50" s="103"/>
    </row>
    <row r="51" customFormat="false" ht="13.8" hidden="false" customHeight="false" outlineLevel="0" collapsed="false">
      <c r="C51" s="98" t="s">
        <v>55</v>
      </c>
      <c r="D51" s="104" t="n">
        <f aca="false">D48-D50</f>
        <v>42430</v>
      </c>
      <c r="E51" s="104" t="n">
        <f aca="false">E48-E50</f>
        <v>17655</v>
      </c>
    </row>
    <row r="55" customFormat="false" ht="13.8" hidden="false" customHeight="false" outlineLevel="0" collapsed="false">
      <c r="B55" s="105" t="s">
        <v>56</v>
      </c>
      <c r="C55" s="106"/>
      <c r="D55" s="106"/>
      <c r="E55" s="106"/>
      <c r="F55" s="106"/>
      <c r="G55" s="106"/>
      <c r="H55" s="106"/>
      <c r="I55" s="107"/>
      <c r="J55" s="108"/>
      <c r="K55" s="108"/>
      <c r="L55" s="108"/>
      <c r="M55" s="108"/>
      <c r="N55" s="109"/>
      <c r="O55" s="108"/>
    </row>
    <row r="56" customFormat="false" ht="13.8" hidden="false" customHeight="false" outlineLevel="0" collapsed="false">
      <c r="B56" s="110" t="s">
        <v>57</v>
      </c>
      <c r="I56" s="111"/>
    </row>
    <row r="57" customFormat="false" ht="13.8" hidden="false" customHeight="false" outlineLevel="0" collapsed="false">
      <c r="B57" s="110"/>
      <c r="I57" s="111"/>
    </row>
    <row r="58" customFormat="false" ht="13.8" hidden="false" customHeight="false" outlineLevel="0" collapsed="false">
      <c r="B58" s="112" t="s">
        <v>58</v>
      </c>
      <c r="I58" s="111"/>
    </row>
    <row r="59" customFormat="false" ht="13.8" hidden="false" customHeight="false" outlineLevel="0" collapsed="false">
      <c r="B59" s="110" t="s">
        <v>59</v>
      </c>
      <c r="I59" s="111"/>
    </row>
    <row r="60" customFormat="false" ht="13.8" hidden="false" customHeight="false" outlineLevel="0" collapsed="false">
      <c r="B60" s="110" t="s">
        <v>60</v>
      </c>
      <c r="I60" s="111"/>
    </row>
    <row r="61" customFormat="false" ht="13.8" hidden="false" customHeight="false" outlineLevel="0" collapsed="false">
      <c r="B61" s="110"/>
      <c r="I61" s="111"/>
    </row>
    <row r="62" customFormat="false" ht="13.8" hidden="false" customHeight="false" outlineLevel="0" collapsed="false">
      <c r="B62" s="110"/>
      <c r="I62" s="111"/>
    </row>
    <row r="63" customFormat="false" ht="13.8" hidden="false" customHeight="false" outlineLevel="0" collapsed="false">
      <c r="B63" s="112" t="s">
        <v>61</v>
      </c>
      <c r="I63" s="111"/>
    </row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2020-11-13T14:04:19Z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