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 - Ejecucion\5000 Activos\5300 Activos por impuestos corrientes\"/>
    </mc:Choice>
  </mc:AlternateContent>
  <xr:revisionPtr revIDLastSave="0" documentId="13_ncr:1_{B9CB124E-E2AB-4A50-BCF4-463B31C53BCB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Cedula resum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1" l="1"/>
  <c r="D32" i="1"/>
  <c r="E33" i="1"/>
  <c r="E32" i="1"/>
  <c r="E35" i="1" s="1"/>
  <c r="J26" i="1"/>
  <c r="F26" i="1"/>
  <c r="E26" i="1"/>
  <c r="D26" i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11" i="1"/>
  <c r="D35" i="1" l="1"/>
  <c r="G26" i="1"/>
  <c r="K11" i="1"/>
  <c r="K26" i="1" s="1"/>
</calcChain>
</file>

<file path=xl/sharedStrings.xml><?xml version="1.0" encoding="utf-8"?>
<sst xmlns="http://schemas.openxmlformats.org/spreadsheetml/2006/main" count="84" uniqueCount="68">
  <si>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</si>
  <si>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</si>
  <si>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</si>
  <si>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</si>
  <si>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</si>
  <si>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</si>
  <si>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</si>
  <si>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</si>
  <si>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Activo por impuesto corriente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</si>
  <si>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</si>
  <si>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</si>
  <si>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</si>
  <si>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</si>
  <si>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</si>
  <si>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</si>
  <si>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</si>
  <si>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</si>
  <si>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</si>
  <si>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</si>
  <si>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</si>
  <si>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</si>
  <si>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</si>
  <si>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</si>
  <si>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</si>
  <si>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Activo por impuesto corrientes</t>
  </si>
  <si>
    <t>1.1.5</t>
  </si>
  <si>
    <t>1.1.5.1.1</t>
  </si>
  <si>
    <t>IVA sobre compras</t>
  </si>
  <si>
    <t>1.1.5.2.3</t>
  </si>
  <si>
    <t xml:space="preserve">   100% Retencion IVA</t>
  </si>
  <si>
    <t>1.1.5.2.2</t>
  </si>
  <si>
    <t>70% Servicios</t>
  </si>
  <si>
    <t xml:space="preserve">   70% Retencion IVA</t>
  </si>
  <si>
    <t>1.1.5.2.6</t>
  </si>
  <si>
    <t xml:space="preserve">   20% Retencion IVA</t>
  </si>
  <si>
    <t>1.1.5.2.8</t>
  </si>
  <si>
    <t>N/C Reclamo IVA</t>
  </si>
  <si>
    <t>1.1.5.2.9</t>
  </si>
  <si>
    <t>Credito tributario IVA</t>
  </si>
  <si>
    <t>1.1.5.2.10</t>
  </si>
  <si>
    <t>1.1.5.3.1</t>
  </si>
  <si>
    <t>1% Bienes Muebles de Naturaleza Corporal</t>
  </si>
  <si>
    <t>Retencion 1% bienes muebles</t>
  </si>
  <si>
    <t>1.1.5.3.2</t>
  </si>
  <si>
    <t>Retencion 2% servicios</t>
  </si>
  <si>
    <t>1.1.5.3.8</t>
  </si>
  <si>
    <t>2.75% Servicios</t>
  </si>
  <si>
    <t>1.1.5.3.9</t>
  </si>
  <si>
    <t>1.75% Bienes muebles de naturaleza Corporal</t>
  </si>
  <si>
    <t>1.1.5.4.3</t>
  </si>
  <si>
    <t>Credito Tributario Imp. Rta. Cia. (2019)</t>
  </si>
  <si>
    <t>Credito tributario por Impto. Rta. Cia. (2018)</t>
  </si>
  <si>
    <t>Total</t>
  </si>
  <si>
    <t>Saldo al</t>
  </si>
  <si>
    <t>Crédito tributario por IVA</t>
  </si>
  <si>
    <t>Crédito tributario por impuesto a la renta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</si>
  <si>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</si>
  <si>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</si>
  <si>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</si>
  <si>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</si>
  <si>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</si>
  <si>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</si>
  <si>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</si>
  <si>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</si>
  <si>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</si>
  <si>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</si>
  <si>
    <t>20% Retencion IVA</t>
  </si>
  <si>
    <t>70% Retencion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</si>
</sst>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20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i/>
      <sz val="11"/>
      <color rgb="FF7F7F7F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168" fontId="15" fillId="0" borderId="0" applyBorder="0" applyProtection="0"/>
    <xf numFmtId="166" fontId="15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15" fillId="0" borderId="0" applyBorder="0" applyProtection="0"/>
    <xf numFmtId="0" fontId="15" fillId="0" borderId="0" applyBorder="0" applyProtection="0"/>
    <xf numFmtId="0" fontId="13" fillId="0" borderId="0" applyBorder="0" applyProtection="0"/>
    <xf numFmtId="0" fontId="3" fillId="0" borderId="0" applyBorder="0" applyProtection="0"/>
    <xf numFmtId="165" fontId="14" fillId="0" borderId="0" applyBorder="0" applyProtection="0"/>
    <xf numFmtId="171" fontId="14" fillId="0" borderId="0" applyBorder="0" applyProtection="0"/>
  </cellStyleXfs>
  <cellXfs count="97">
    <xf numFmtId="0" fontId="0" fillId="0" borderId="0" xfId="0"/>
    <xf numFmtId="170" fontId="16" fillId="0" borderId="6" xfId="1" applyNumberFormat="1" applyFont="1" applyBorder="1" applyAlignment="1" applyProtection="1">
      <alignment horizontal="right" vertical="center"/>
    </xf>
    <xf numFmtId="170" fontId="16" fillId="0" borderId="10" xfId="1" applyNumberFormat="1" applyFont="1" applyBorder="1" applyAlignment="1" applyProtection="1">
      <alignment horizontal="right" vertical="center"/>
    </xf>
    <xf numFmtId="0" fontId="2" fillId="11" borderId="20" xfId="0" applyFont="1" applyFill="1" applyBorder="1" applyAlignment="1">
      <alignment horizontal="left"/>
    </xf>
    <xf numFmtId="49" fontId="2" fillId="10" borderId="2" xfId="0" applyNumberFormat="1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17" fillId="10" borderId="0" xfId="0" applyFont="1" applyFill="1" applyAlignment="1">
      <alignment vertical="center"/>
    </xf>
    <xf numFmtId="0" fontId="17" fillId="10" borderId="0" xfId="0" applyFont="1" applyFill="1"/>
    <xf numFmtId="164" fontId="17" fillId="10" borderId="0" xfId="0" applyNumberFormat="1" applyFont="1" applyFill="1"/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15" fontId="2" fillId="10" borderId="3" xfId="0" applyNumberFormat="1" applyFont="1" applyFill="1" applyBorder="1" applyAlignment="1">
      <alignment horizontal="center" vertical="center"/>
    </xf>
    <xf numFmtId="15" fontId="2" fillId="10" borderId="4" xfId="0" applyNumberFormat="1" applyFont="1" applyFill="1" applyBorder="1" applyAlignment="1">
      <alignment horizontal="center" vertical="center"/>
    </xf>
    <xf numFmtId="49" fontId="17" fillId="0" borderId="5" xfId="0" applyNumberFormat="1" applyFont="1" applyBorder="1" applyAlignment="1" applyProtection="1"/>
    <xf numFmtId="49" fontId="19" fillId="0" borderId="0" xfId="0" applyNumberFormat="1" applyFont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center"/>
    </xf>
    <xf numFmtId="0" fontId="17" fillId="0" borderId="6" xfId="2" applyNumberFormat="1" applyFont="1" applyBorder="1" applyAlignment="1" applyProtection="1">
      <alignment horizontal="center" vertical="center"/>
    </xf>
    <xf numFmtId="0" fontId="17" fillId="0" borderId="7" xfId="2" applyNumberFormat="1" applyFont="1" applyBorder="1" applyAlignment="1" applyProtection="1">
      <alignment horizontal="center" vertical="center"/>
    </xf>
    <xf numFmtId="0" fontId="17" fillId="0" borderId="8" xfId="2" applyNumberFormat="1" applyFont="1" applyBorder="1" applyAlignment="1" applyProtection="1">
      <alignment horizontal="center" vertical="center"/>
    </xf>
    <xf numFmtId="0" fontId="17" fillId="0" borderId="4" xfId="2" applyNumberFormat="1" applyFont="1" applyBorder="1" applyAlignment="1" applyProtection="1">
      <alignment horizontal="center" vertical="center"/>
    </xf>
    <xf numFmtId="167" fontId="17" fillId="0" borderId="0" xfId="0" applyNumberFormat="1" applyFont="1" applyBorder="1" applyAlignment="1" applyProtection="1">
      <alignment horizontal="left" vertical="center"/>
    </xf>
    <xf numFmtId="167" fontId="17" fillId="0" borderId="6" xfId="0" applyNumberFormat="1" applyFont="1" applyBorder="1" applyAlignment="1" applyProtection="1">
      <alignment horizontal="center" vertical="center"/>
    </xf>
    <xf numFmtId="169" fontId="17" fillId="0" borderId="8" xfId="1" applyNumberFormat="1" applyFont="1" applyBorder="1" applyAlignment="1" applyProtection="1">
      <alignment horizontal="right"/>
    </xf>
    <xf numFmtId="0" fontId="19" fillId="10" borderId="7" xfId="0" applyFont="1" applyFill="1" applyBorder="1" applyAlignment="1" applyProtection="1">
      <alignment horizontal="left"/>
    </xf>
    <xf numFmtId="169" fontId="17" fillId="10" borderId="7" xfId="1" applyNumberFormat="1" applyFont="1" applyFill="1" applyBorder="1" applyAlignment="1" applyProtection="1">
      <alignment horizontal="right" vertical="center"/>
    </xf>
    <xf numFmtId="169" fontId="17" fillId="10" borderId="8" xfId="1" applyNumberFormat="1" applyFont="1" applyFill="1" applyBorder="1" applyAlignment="1" applyProtection="1">
      <alignment horizontal="right" vertical="center"/>
    </xf>
    <xf numFmtId="169" fontId="17" fillId="0" borderId="6" xfId="1" applyNumberFormat="1" applyFont="1" applyBorder="1" applyAlignment="1" applyProtection="1">
      <alignment horizontal="right" vertical="center"/>
    </xf>
    <xf numFmtId="167" fontId="17" fillId="10" borderId="7" xfId="0" applyNumberFormat="1" applyFont="1" applyFill="1" applyBorder="1" applyAlignment="1" applyProtection="1">
      <alignment horizontal="left" vertical="center"/>
    </xf>
    <xf numFmtId="49" fontId="17" fillId="10" borderId="5" xfId="0" applyNumberFormat="1" applyFont="1" applyFill="1" applyBorder="1" applyAlignment="1" applyProtection="1">
      <alignment horizontal="left"/>
    </xf>
    <xf numFmtId="0" fontId="17" fillId="10" borderId="6" xfId="0" applyFont="1" applyFill="1" applyBorder="1" applyAlignment="1" applyProtection="1"/>
    <xf numFmtId="0" fontId="17" fillId="10" borderId="7" xfId="0" applyFont="1" applyFill="1" applyBorder="1" applyAlignment="1" applyProtection="1">
      <alignment horizontal="left"/>
    </xf>
    <xf numFmtId="49" fontId="17" fillId="10" borderId="7" xfId="0" applyNumberFormat="1" applyFont="1" applyFill="1" applyBorder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top"/>
      <protection locked="0"/>
    </xf>
    <xf numFmtId="167" fontId="17" fillId="10" borderId="0" xfId="0" applyNumberFormat="1" applyFont="1" applyFill="1" applyBorder="1" applyAlignment="1" applyProtection="1">
      <alignment horizontal="left" vertical="center"/>
    </xf>
    <xf numFmtId="167" fontId="17" fillId="10" borderId="6" xfId="0" applyNumberFormat="1" applyFont="1" applyFill="1" applyBorder="1" applyAlignment="1" applyProtection="1">
      <alignment horizontal="left" vertical="center"/>
    </xf>
    <xf numFmtId="49" fontId="17" fillId="0" borderId="0" xfId="0" applyNumberFormat="1" applyFont="1" applyAlignment="1" applyProtection="1">
      <alignment horizontal="left"/>
    </xf>
    <xf numFmtId="0" fontId="2" fillId="10" borderId="0" xfId="0" applyFont="1" applyFill="1" applyAlignment="1">
      <alignment vertical="center"/>
    </xf>
    <xf numFmtId="0" fontId="17" fillId="10" borderId="0" xfId="0" applyFont="1" applyFill="1" applyAlignment="1" applyProtection="1"/>
    <xf numFmtId="169" fontId="17" fillId="10" borderId="6" xfId="1" applyNumberFormat="1" applyFont="1" applyFill="1" applyBorder="1" applyAlignment="1" applyProtection="1">
      <alignment horizontal="right"/>
    </xf>
    <xf numFmtId="49" fontId="17" fillId="10" borderId="6" xfId="0" applyNumberFormat="1" applyFont="1" applyFill="1" applyBorder="1" applyAlignment="1" applyProtection="1"/>
    <xf numFmtId="0" fontId="17" fillId="10" borderId="7" xfId="0" applyFont="1" applyFill="1" applyBorder="1" applyAlignment="1" applyProtection="1"/>
    <xf numFmtId="169" fontId="17" fillId="10" borderId="7" xfId="1" applyNumberFormat="1" applyFont="1" applyFill="1" applyBorder="1" applyAlignment="1" applyProtection="1">
      <alignment horizontal="right" vertical="top"/>
      <protection locked="0"/>
    </xf>
    <xf numFmtId="169" fontId="17" fillId="10" borderId="7" xfId="1" applyNumberFormat="1" applyFont="1" applyFill="1" applyBorder="1" applyAlignment="1" applyProtection="1">
      <alignment horizontal="right"/>
    </xf>
    <xf numFmtId="167" fontId="17" fillId="0" borderId="7" xfId="0" applyNumberFormat="1" applyFont="1" applyBorder="1" applyAlignment="1" applyProtection="1">
      <alignment horizontal="left" vertical="center"/>
    </xf>
    <xf numFmtId="170" fontId="17" fillId="0" borderId="7" xfId="0" applyNumberFormat="1" applyFont="1" applyBorder="1" applyAlignment="1">
      <alignment horizontal="left"/>
    </xf>
    <xf numFmtId="49" fontId="17" fillId="0" borderId="6" xfId="0" applyNumberFormat="1" applyFont="1" applyBorder="1" applyAlignment="1" applyProtection="1"/>
    <xf numFmtId="169" fontId="17" fillId="0" borderId="9" xfId="1" applyNumberFormat="1" applyFont="1" applyBorder="1" applyAlignment="1" applyProtection="1">
      <alignment horizontal="right" vertical="center"/>
    </xf>
    <xf numFmtId="167" fontId="2" fillId="0" borderId="7" xfId="0" applyNumberFormat="1" applyFont="1" applyBorder="1" applyAlignment="1" applyProtection="1">
      <alignment horizontal="center" vertical="center"/>
    </xf>
    <xf numFmtId="167" fontId="2" fillId="0" borderId="6" xfId="0" applyNumberFormat="1" applyFont="1" applyBorder="1" applyAlignment="1" applyProtection="1">
      <alignment horizontal="center" vertical="center"/>
    </xf>
    <xf numFmtId="167" fontId="2" fillId="0" borderId="10" xfId="0" applyNumberFormat="1" applyFont="1" applyBorder="1" applyAlignment="1" applyProtection="1">
      <alignment horizontal="center" vertical="center"/>
    </xf>
    <xf numFmtId="167" fontId="2" fillId="0" borderId="11" xfId="0" applyNumberFormat="1" applyFont="1" applyBorder="1" applyAlignment="1" applyProtection="1">
      <alignment horizontal="left" vertical="center"/>
    </xf>
    <xf numFmtId="169" fontId="2" fillId="0" borderId="10" xfId="1" applyNumberFormat="1" applyFont="1" applyBorder="1" applyAlignment="1" applyProtection="1">
      <alignment horizontal="right" vertical="center"/>
    </xf>
    <xf numFmtId="169" fontId="2" fillId="0" borderId="12" xfId="1" applyNumberFormat="1" applyFont="1" applyBorder="1" applyAlignment="1" applyProtection="1">
      <alignment horizontal="right" vertical="center"/>
    </xf>
    <xf numFmtId="0" fontId="17" fillId="0" borderId="0" xfId="0" applyFont="1" applyAlignment="1" applyProtection="1">
      <alignment vertical="center"/>
    </xf>
    <xf numFmtId="0" fontId="17" fillId="0" borderId="13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center"/>
    </xf>
    <xf numFmtId="167" fontId="2" fillId="0" borderId="4" xfId="0" applyNumberFormat="1" applyFont="1" applyBorder="1" applyAlignment="1" applyProtection="1">
      <alignment horizontal="center" wrapText="1"/>
    </xf>
    <xf numFmtId="0" fontId="2" fillId="0" borderId="15" xfId="0" applyFont="1" applyBorder="1" applyAlignment="1" applyProtection="1">
      <alignment horizontal="left"/>
    </xf>
    <xf numFmtId="14" fontId="19" fillId="0" borderId="9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2" fillId="0" borderId="8" xfId="0" applyFont="1" applyBorder="1" applyAlignment="1" applyProtection="1">
      <alignment horizontal="left"/>
    </xf>
    <xf numFmtId="14" fontId="19" fillId="0" borderId="6" xfId="0" applyNumberFormat="1" applyFont="1" applyBorder="1" applyAlignment="1" applyProtection="1">
      <alignment horizontal="center"/>
    </xf>
    <xf numFmtId="14" fontId="19" fillId="0" borderId="7" xfId="0" applyNumberFormat="1" applyFont="1" applyBorder="1" applyAlignment="1" applyProtection="1">
      <alignment horizontal="center"/>
    </xf>
    <xf numFmtId="0" fontId="17" fillId="10" borderId="0" xfId="0" applyFont="1" applyFill="1" applyBorder="1"/>
    <xf numFmtId="169" fontId="17" fillId="10" borderId="8" xfId="1" applyNumberFormat="1" applyFont="1" applyFill="1" applyBorder="1" applyAlignment="1" applyProtection="1">
      <alignment horizontal="center" vertical="center"/>
    </xf>
    <xf numFmtId="169" fontId="17" fillId="0" borderId="6" xfId="1" applyNumberFormat="1" applyFont="1" applyBorder="1" applyAlignment="1" applyProtection="1">
      <alignment horizontal="center"/>
    </xf>
    <xf numFmtId="49" fontId="17" fillId="0" borderId="0" xfId="0" applyNumberFormat="1" applyFont="1" applyBorder="1" applyAlignment="1" applyProtection="1">
      <alignment horizontal="left"/>
    </xf>
    <xf numFmtId="169" fontId="17" fillId="0" borderId="14" xfId="1" applyNumberFormat="1" applyFont="1" applyBorder="1" applyAlignment="1" applyProtection="1">
      <alignment horizontal="center"/>
    </xf>
    <xf numFmtId="169" fontId="17" fillId="0" borderId="12" xfId="1" applyNumberFormat="1" applyFont="1" applyBorder="1" applyAlignment="1" applyProtection="1">
      <alignment horizontal="center"/>
    </xf>
    <xf numFmtId="169" fontId="2" fillId="0" borderId="15" xfId="1" applyNumberFormat="1" applyFont="1" applyBorder="1" applyAlignment="1" applyProtection="1"/>
    <xf numFmtId="169" fontId="2" fillId="0" borderId="9" xfId="1" applyNumberFormat="1" applyFont="1" applyBorder="1" applyAlignment="1" applyProtection="1"/>
    <xf numFmtId="0" fontId="2" fillId="0" borderId="13" xfId="0" applyFont="1" applyBorder="1" applyAlignment="1" applyProtection="1"/>
    <xf numFmtId="0" fontId="17" fillId="0" borderId="8" xfId="0" applyFont="1" applyBorder="1" applyAlignment="1" applyProtection="1"/>
    <xf numFmtId="0" fontId="2" fillId="0" borderId="8" xfId="0" applyFont="1" applyBorder="1" applyAlignment="1" applyProtection="1"/>
    <xf numFmtId="0" fontId="2" fillId="11" borderId="21" xfId="0" applyFont="1" applyFill="1" applyBorder="1"/>
    <xf numFmtId="0" fontId="17" fillId="0" borderId="0" xfId="0" applyFont="1"/>
    <xf numFmtId="164" fontId="17" fillId="0" borderId="0" xfId="0" applyNumberFormat="1" applyFont="1"/>
    <xf numFmtId="0" fontId="17" fillId="0" borderId="7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0" fontId="17" fillId="0" borderId="18" xfId="0" applyFont="1" applyBorder="1"/>
    <xf numFmtId="164" fontId="17" fillId="10" borderId="3" xfId="0" applyNumberFormat="1" applyFont="1" applyFill="1" applyBorder="1" applyAlignment="1">
      <alignment horizontal="center" vertical="center"/>
    </xf>
    <xf numFmtId="0" fontId="17" fillId="10" borderId="3" xfId="0" applyFont="1" applyFill="1" applyBorder="1"/>
    <xf numFmtId="49" fontId="2" fillId="10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/>
    </xf>
    <xf numFmtId="14" fontId="17" fillId="10" borderId="3" xfId="0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7" fillId="10" borderId="22" xfId="0" applyFont="1" applyFill="1" applyBorder="1" applyAlignment="1">
      <alignment horizontal="left" vertical="center"/>
    </xf>
    <xf numFmtId="0" fontId="17" fillId="10" borderId="23" xfId="0" applyFont="1" applyFill="1" applyBorder="1" applyAlignment="1">
      <alignment horizontal="left" vertical="center"/>
    </xf>
    <xf numFmtId="0" fontId="17" fillId="10" borderId="0" xfId="0" applyFont="1" applyFill="1" applyAlignment="1">
      <alignment horizontal="left"/>
    </xf>
  </cellXfs>
  <cellStyles count="23">
    <cellStyle name="Accent 1 5" xfId="3" xr:uid="{00000000-0005-0000-0000-000000000000}"/>
    <cellStyle name="Accent 2 6" xfId="4" xr:uid="{00000000-0005-0000-0000-000001000000}"/>
    <cellStyle name="Accent 3 7" xfId="5" xr:uid="{00000000-0005-0000-0000-000002000000}"/>
    <cellStyle name="Accent 4" xfId="6" xr:uid="{00000000-0005-0000-0000-000003000000}"/>
    <cellStyle name="Bad 8" xfId="7" xr:uid="{00000000-0005-0000-0000-000004000000}"/>
    <cellStyle name="cf1" xfId="8" xr:uid="{00000000-0005-0000-0000-000005000000}"/>
    <cellStyle name="Comma" xfId="1" builtinId="3"/>
    <cellStyle name="Currency" xfId="2" builtinId="4"/>
    <cellStyle name="Error 9" xfId="9" xr:uid="{00000000-0005-0000-0000-000006000000}"/>
    <cellStyle name="Excel Built-in Comma 10" xfId="21" xr:uid="{00000000-0005-0000-0000-000007000000}"/>
    <cellStyle name="Excel Built-in Explanatory Text" xfId="22" xr:uid="{00000000-0005-0000-0000-000008000000}"/>
    <cellStyle name="Footnote 11" xfId="10" xr:uid="{00000000-0005-0000-0000-000009000000}"/>
    <cellStyle name="Good 12" xfId="11" xr:uid="{00000000-0005-0000-0000-00000A000000}"/>
    <cellStyle name="Heading (user) 13" xfId="12" xr:uid="{00000000-0005-0000-0000-00000B000000}"/>
    <cellStyle name="Heading 1 14" xfId="13" xr:uid="{00000000-0005-0000-0000-00000C000000}"/>
    <cellStyle name="Heading 2 15" xfId="14" xr:uid="{00000000-0005-0000-0000-00000D000000}"/>
    <cellStyle name="Hyperlink 16" xfId="15" xr:uid="{00000000-0005-0000-0000-00000E000000}"/>
    <cellStyle name="Normal" xfId="0" builtinId="0"/>
    <cellStyle name="Note 17" xfId="16" xr:uid="{00000000-0005-0000-0000-000012000000}"/>
    <cellStyle name="Status 18" xfId="17" xr:uid="{00000000-0005-0000-0000-000013000000}"/>
    <cellStyle name="Text 19" xfId="18" xr:uid="{00000000-0005-0000-0000-000014000000}"/>
    <cellStyle name="Texto explicativo" xfId="19" xr:uid="{00000000-0005-0000-0000-000015000000}"/>
    <cellStyle name="Warning 20" xfId="20" xr:uid="{00000000-0005-0000-0000-000016000000}"/>
  </cellStyles>
  <dxfs count="2">
    <dxf>
      <font>
        <sz val="11"/>
        <color rgb="FF9C0006"/>
        <name val="Arial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sz val="11"/>
        <color rgb="FF9C0006"/>
        <name val="Arial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showGridLines="0" tabSelected="1" topLeftCell="A4" zoomScaleNormal="100" workbookViewId="0">
      <selection activeCell="G32" sqref="G32"/>
    </sheetView>
  </sheetViews>
  <sheetFormatPr defaultColWidth="10.5" defaultRowHeight="12.75" x14ac:dyDescent="0.2"/>
  <cols>
    <col min="1" max="1" width="11.125" style="76" customWidth="1"/>
    <col min="2" max="2" width="34.375" style="76" customWidth="1"/>
    <col min="3" max="3" width="9.5" style="76" bestFit="1" customWidth="1"/>
    <col min="4" max="4" width="10.5" style="76" customWidth="1"/>
    <col min="5" max="5" width="8.875" style="76" bestFit="1" customWidth="1"/>
    <col min="6" max="6" width="7.375" style="76" bestFit="1" customWidth="1"/>
    <col min="7" max="7" width="10.5" style="76" customWidth="1"/>
    <col min="8" max="8" width="9.625" style="76" customWidth="1"/>
    <col min="9" max="9" width="32.25" style="76" customWidth="1"/>
    <col min="10" max="10" width="12.25" style="76" customWidth="1"/>
    <col min="11" max="11" width="10.25" style="76" bestFit="1" customWidth="1"/>
    <col min="12" max="12" width="8.5" style="76" customWidth="1"/>
    <col min="13" max="13" width="12.25" style="76" customWidth="1"/>
    <col min="14" max="14" width="12.25" style="77" customWidth="1"/>
    <col min="15" max="15" width="8.5" style="76" customWidth="1"/>
    <col min="16" max="16384" width="10.5" style="76"/>
  </cols>
  <sheetData>
    <row r="1" spans="1:14" s="6" customFormat="1" ht="20.25" x14ac:dyDescent="0.3">
      <c r="A1" s="4" t="s">
        <v>0</v>
      </c>
      <c r="B1" s="93" t="s">
        <v>1</v>
      </c>
      <c r="C1" s="94"/>
      <c r="D1" s="94"/>
      <c r="E1" s="94"/>
      <c r="F1" s="94"/>
      <c r="G1" s="94"/>
      <c r="H1" s="95"/>
      <c r="I1" s="5" t="s">
        <v>2</v>
      </c>
      <c r="J1" s="91">
        <v>5301</v>
      </c>
      <c r="K1" s="91"/>
    </row>
    <row r="2" spans="1:14" s="6" customFormat="1" x14ac:dyDescent="0.2">
      <c r="A2" s="4" t="s">
        <v>3</v>
      </c>
      <c r="B2" s="93" t="s">
        <v>4</v>
      </c>
      <c r="C2" s="94"/>
      <c r="D2" s="94"/>
      <c r="E2" s="94"/>
      <c r="F2" s="94"/>
      <c r="G2" s="94"/>
      <c r="H2" s="95"/>
      <c r="I2" s="5" t="s">
        <v>5</v>
      </c>
      <c r="J2" s="84" t="s">
        <v>6</v>
      </c>
      <c r="K2" s="84"/>
    </row>
    <row r="3" spans="1:14" s="6" customFormat="1" x14ac:dyDescent="0.2">
      <c r="A3" s="4" t="s">
        <v>7</v>
      </c>
      <c r="B3" s="93" t="s">
        <v>8</v>
      </c>
      <c r="C3" s="94"/>
      <c r="D3" s="94"/>
      <c r="E3" s="94"/>
      <c r="F3" s="94"/>
      <c r="G3" s="94"/>
      <c r="H3" s="95"/>
      <c r="I3" s="5" t="s">
        <v>9</v>
      </c>
      <c r="J3" s="92">
        <v>44134</v>
      </c>
      <c r="K3" s="92"/>
    </row>
    <row r="4" spans="1:14" s="6" customFormat="1" x14ac:dyDescent="0.2">
      <c r="A4" s="4" t="s">
        <v>10</v>
      </c>
      <c r="B4" s="93" t="s">
        <v>11</v>
      </c>
      <c r="C4" s="94"/>
      <c r="D4" s="94"/>
      <c r="E4" s="94"/>
      <c r="F4" s="94"/>
      <c r="G4" s="94"/>
      <c r="H4" s="95"/>
      <c r="I4" s="5" t="s">
        <v>12</v>
      </c>
      <c r="J4" s="84" t="s">
        <v>13</v>
      </c>
      <c r="K4" s="84"/>
    </row>
    <row r="5" spans="1:14" s="6" customFormat="1" x14ac:dyDescent="0.2">
      <c r="A5" s="4" t="s">
        <v>14</v>
      </c>
      <c r="B5" s="93" t="s">
        <v>15</v>
      </c>
      <c r="C5" s="94"/>
      <c r="D5" s="94"/>
      <c r="E5" s="94"/>
      <c r="F5" s="94"/>
      <c r="G5" s="94"/>
      <c r="H5" s="95"/>
      <c r="I5" s="5" t="s">
        <v>9</v>
      </c>
      <c r="J5" s="85"/>
      <c r="K5" s="85"/>
    </row>
    <row r="6" spans="1:14" s="7" customFormat="1" x14ac:dyDescent="0.2">
      <c r="B6" s="96"/>
      <c r="C6" s="96"/>
      <c r="D6" s="96"/>
      <c r="E6" s="96"/>
      <c r="F6" s="96"/>
      <c r="G6" s="96"/>
      <c r="H6" s="96"/>
      <c r="N6" s="8"/>
    </row>
    <row r="7" spans="1:14" s="7" customFormat="1" ht="39.75" customHeight="1" x14ac:dyDescent="0.2">
      <c r="A7" s="86" t="s">
        <v>16</v>
      </c>
      <c r="B7" s="87" t="s">
        <v>17</v>
      </c>
      <c r="C7" s="89" t="s">
        <v>63</v>
      </c>
      <c r="D7" s="9" t="s">
        <v>18</v>
      </c>
      <c r="E7" s="88" t="s">
        <v>62</v>
      </c>
      <c r="F7" s="88"/>
      <c r="G7" s="10" t="s">
        <v>19</v>
      </c>
      <c r="H7" s="86" t="s">
        <v>16</v>
      </c>
      <c r="I7" s="87" t="s">
        <v>17</v>
      </c>
      <c r="J7" s="9" t="s">
        <v>19</v>
      </c>
      <c r="K7" s="11" t="s">
        <v>20</v>
      </c>
    </row>
    <row r="8" spans="1:14" s="7" customFormat="1" x14ac:dyDescent="0.2">
      <c r="A8" s="86"/>
      <c r="B8" s="87"/>
      <c r="C8" s="90"/>
      <c r="D8" s="12">
        <v>44073</v>
      </c>
      <c r="E8" s="12" t="s">
        <v>21</v>
      </c>
      <c r="F8" s="12" t="s">
        <v>22</v>
      </c>
      <c r="G8" s="13">
        <v>44196</v>
      </c>
      <c r="H8" s="86"/>
      <c r="I8" s="87"/>
      <c r="J8" s="12">
        <v>43830</v>
      </c>
      <c r="K8" s="11" t="s">
        <v>23</v>
      </c>
    </row>
    <row r="9" spans="1:14" s="6" customFormat="1" x14ac:dyDescent="0.2">
      <c r="A9" s="14"/>
      <c r="B9" s="15"/>
      <c r="C9" s="16"/>
      <c r="D9" s="17"/>
      <c r="E9" s="18"/>
      <c r="F9" s="19"/>
      <c r="G9" s="20"/>
      <c r="H9" s="21"/>
      <c r="I9" s="22"/>
      <c r="J9" s="23"/>
      <c r="K9" s="1"/>
    </row>
    <row r="10" spans="1:14" s="6" customFormat="1" x14ac:dyDescent="0.2">
      <c r="A10" s="28" t="s">
        <v>25</v>
      </c>
      <c r="B10" s="24" t="s">
        <v>24</v>
      </c>
      <c r="C10" s="16"/>
      <c r="D10" s="16"/>
      <c r="E10" s="25"/>
      <c r="F10" s="26"/>
      <c r="G10" s="27"/>
      <c r="H10" s="28" t="s">
        <v>25</v>
      </c>
      <c r="I10" s="24" t="s">
        <v>24</v>
      </c>
      <c r="J10" s="16"/>
      <c r="K10" s="1"/>
    </row>
    <row r="11" spans="1:14" s="6" customFormat="1" x14ac:dyDescent="0.2">
      <c r="A11" s="29" t="s">
        <v>26</v>
      </c>
      <c r="B11" s="30" t="s">
        <v>27</v>
      </c>
      <c r="C11" s="16"/>
      <c r="D11" s="16">
        <v>85065</v>
      </c>
      <c r="E11" s="25">
        <v>27042.86</v>
      </c>
      <c r="F11" s="26">
        <v>0.47</v>
      </c>
      <c r="G11" s="27">
        <f t="shared" ref="G11:G25" si="0">D11+E11-F11</f>
        <v>112107.39</v>
      </c>
      <c r="H11" s="28" t="s">
        <v>26</v>
      </c>
      <c r="I11" s="31" t="s">
        <v>27</v>
      </c>
      <c r="J11" s="16">
        <v>0</v>
      </c>
      <c r="K11" s="1">
        <f>G11-J11</f>
        <v>112107.39</v>
      </c>
    </row>
    <row r="12" spans="1:14" s="6" customFormat="1" x14ac:dyDescent="0.2">
      <c r="A12" s="30"/>
      <c r="B12" s="30"/>
      <c r="C12" s="16"/>
      <c r="D12" s="16"/>
      <c r="E12" s="25"/>
      <c r="F12" s="26"/>
      <c r="G12" s="27"/>
      <c r="H12" s="34"/>
      <c r="I12" s="35"/>
      <c r="J12" s="33"/>
      <c r="K12" s="1"/>
    </row>
    <row r="13" spans="1:14" s="37" customFormat="1" x14ac:dyDescent="0.2">
      <c r="A13" s="30"/>
      <c r="B13" s="30"/>
      <c r="C13" s="16"/>
      <c r="D13" s="16">
        <v>0</v>
      </c>
      <c r="E13" s="25">
        <v>0</v>
      </c>
      <c r="F13" s="26">
        <v>0</v>
      </c>
      <c r="G13" s="27">
        <f t="shared" si="0"/>
        <v>0</v>
      </c>
      <c r="H13" s="31" t="s">
        <v>28</v>
      </c>
      <c r="I13" s="36" t="s">
        <v>29</v>
      </c>
      <c r="J13" s="16">
        <v>486</v>
      </c>
      <c r="K13" s="1">
        <f t="shared" ref="K13:K25" si="1">G13-J13</f>
        <v>-486</v>
      </c>
    </row>
    <row r="14" spans="1:14" s="6" customFormat="1" x14ac:dyDescent="0.2">
      <c r="A14" s="30" t="s">
        <v>30</v>
      </c>
      <c r="B14" s="38" t="s">
        <v>67</v>
      </c>
      <c r="C14" s="16"/>
      <c r="D14" s="16">
        <v>80348.27</v>
      </c>
      <c r="E14" s="25">
        <v>24792.26</v>
      </c>
      <c r="F14" s="26">
        <v>0</v>
      </c>
      <c r="G14" s="27">
        <f t="shared" si="0"/>
        <v>105140.53</v>
      </c>
      <c r="H14" s="32" t="s">
        <v>30</v>
      </c>
      <c r="I14" s="38" t="s">
        <v>32</v>
      </c>
      <c r="J14" s="39">
        <v>165199</v>
      </c>
      <c r="K14" s="1">
        <f t="shared" si="1"/>
        <v>-60058.47</v>
      </c>
    </row>
    <row r="15" spans="1:14" s="6" customFormat="1" x14ac:dyDescent="0.2">
      <c r="A15" s="32" t="s">
        <v>33</v>
      </c>
      <c r="B15" s="41" t="s">
        <v>66</v>
      </c>
      <c r="C15" s="16"/>
      <c r="D15" s="42">
        <v>0</v>
      </c>
      <c r="E15" s="25">
        <v>73.34</v>
      </c>
      <c r="F15" s="26">
        <v>0</v>
      </c>
      <c r="G15" s="27">
        <f t="shared" si="0"/>
        <v>73.34</v>
      </c>
      <c r="H15" s="32" t="s">
        <v>33</v>
      </c>
      <c r="I15" s="41" t="s">
        <v>34</v>
      </c>
      <c r="J15" s="43">
        <v>189</v>
      </c>
      <c r="K15" s="1">
        <f t="shared" si="1"/>
        <v>-115.66</v>
      </c>
    </row>
    <row r="16" spans="1:14" s="6" customFormat="1" x14ac:dyDescent="0.2">
      <c r="A16" s="40"/>
      <c r="B16" s="41"/>
      <c r="C16" s="16"/>
      <c r="D16" s="43">
        <v>0</v>
      </c>
      <c r="E16" s="25">
        <v>0</v>
      </c>
      <c r="F16" s="26">
        <v>0</v>
      </c>
      <c r="G16" s="27">
        <f t="shared" si="0"/>
        <v>0</v>
      </c>
      <c r="H16" s="32" t="s">
        <v>35</v>
      </c>
      <c r="I16" s="31" t="s">
        <v>36</v>
      </c>
      <c r="J16" s="43">
        <v>-79806</v>
      </c>
      <c r="K16" s="1">
        <f t="shared" si="1"/>
        <v>79806</v>
      </c>
    </row>
    <row r="17" spans="1:11" s="6" customFormat="1" x14ac:dyDescent="0.2">
      <c r="A17" s="40"/>
      <c r="B17" s="41"/>
      <c r="C17" s="16"/>
      <c r="D17" s="43">
        <v>0</v>
      </c>
      <c r="E17" s="25">
        <v>0</v>
      </c>
      <c r="F17" s="26">
        <v>0</v>
      </c>
      <c r="G17" s="27">
        <f t="shared" si="0"/>
        <v>0</v>
      </c>
      <c r="H17" s="44" t="s">
        <v>37</v>
      </c>
      <c r="I17" s="45" t="s">
        <v>38</v>
      </c>
      <c r="J17" s="43">
        <v>-29730</v>
      </c>
      <c r="K17" s="1">
        <f t="shared" si="1"/>
        <v>29730</v>
      </c>
    </row>
    <row r="18" spans="1:11" s="6" customFormat="1" x14ac:dyDescent="0.2">
      <c r="A18" s="40" t="s">
        <v>39</v>
      </c>
      <c r="B18" s="40" t="s">
        <v>31</v>
      </c>
      <c r="C18" s="16"/>
      <c r="D18" s="43">
        <v>56543</v>
      </c>
      <c r="E18" s="25">
        <v>0</v>
      </c>
      <c r="F18" s="26">
        <v>0</v>
      </c>
      <c r="G18" s="27">
        <f t="shared" si="0"/>
        <v>56543</v>
      </c>
      <c r="H18" s="44"/>
      <c r="I18" s="45"/>
      <c r="J18" s="16">
        <v>0</v>
      </c>
      <c r="K18" s="1">
        <f t="shared" si="1"/>
        <v>56543</v>
      </c>
    </row>
    <row r="19" spans="1:11" s="37" customFormat="1" x14ac:dyDescent="0.2">
      <c r="A19" s="30"/>
      <c r="B19" s="30"/>
      <c r="C19" s="16"/>
      <c r="D19" s="25">
        <v>0</v>
      </c>
      <c r="E19" s="25">
        <v>0</v>
      </c>
      <c r="F19" s="26">
        <v>0</v>
      </c>
      <c r="G19" s="27">
        <f t="shared" si="0"/>
        <v>0</v>
      </c>
      <c r="H19" s="44"/>
      <c r="I19" s="44"/>
      <c r="J19" s="16">
        <v>0</v>
      </c>
      <c r="K19" s="1">
        <f t="shared" si="1"/>
        <v>0</v>
      </c>
    </row>
    <row r="20" spans="1:11" s="37" customFormat="1" x14ac:dyDescent="0.2">
      <c r="A20" s="30" t="s">
        <v>40</v>
      </c>
      <c r="B20" s="30" t="s">
        <v>41</v>
      </c>
      <c r="C20" s="16"/>
      <c r="D20" s="43">
        <v>8426</v>
      </c>
      <c r="E20" s="25">
        <v>1367.02</v>
      </c>
      <c r="F20" s="26">
        <v>0</v>
      </c>
      <c r="G20" s="27">
        <f t="shared" si="0"/>
        <v>9793.02</v>
      </c>
      <c r="H20" s="44" t="s">
        <v>40</v>
      </c>
      <c r="I20" s="44" t="s">
        <v>42</v>
      </c>
      <c r="J20" s="16">
        <v>5295</v>
      </c>
      <c r="K20" s="1">
        <f t="shared" si="1"/>
        <v>4498.0200000000004</v>
      </c>
    </row>
    <row r="21" spans="1:11" s="37" customFormat="1" x14ac:dyDescent="0.2">
      <c r="A21" s="30" t="s">
        <v>43</v>
      </c>
      <c r="B21" s="30" t="s">
        <v>44</v>
      </c>
      <c r="C21" s="16"/>
      <c r="D21" s="25">
        <v>1813</v>
      </c>
      <c r="E21" s="25">
        <v>0</v>
      </c>
      <c r="F21" s="26">
        <v>0</v>
      </c>
      <c r="G21" s="27">
        <f t="shared" si="0"/>
        <v>1813</v>
      </c>
      <c r="H21" s="44" t="s">
        <v>43</v>
      </c>
      <c r="I21" s="44" t="s">
        <v>44</v>
      </c>
      <c r="J21" s="16">
        <v>13433</v>
      </c>
      <c r="K21" s="1">
        <f t="shared" si="1"/>
        <v>-11620</v>
      </c>
    </row>
    <row r="22" spans="1:11" s="37" customFormat="1" x14ac:dyDescent="0.2">
      <c r="A22" s="30" t="s">
        <v>45</v>
      </c>
      <c r="B22" s="30" t="s">
        <v>46</v>
      </c>
      <c r="C22" s="16"/>
      <c r="D22" s="43">
        <v>2098</v>
      </c>
      <c r="E22" s="25">
        <v>6053.58</v>
      </c>
      <c r="F22" s="26">
        <v>0</v>
      </c>
      <c r="G22" s="27">
        <f t="shared" si="0"/>
        <v>8151.58</v>
      </c>
      <c r="H22" s="44"/>
      <c r="I22" s="44"/>
      <c r="J22" s="16">
        <v>0</v>
      </c>
      <c r="K22" s="1">
        <f t="shared" si="1"/>
        <v>8151.58</v>
      </c>
    </row>
    <row r="23" spans="1:11" s="37" customFormat="1" x14ac:dyDescent="0.2">
      <c r="A23" s="30" t="s">
        <v>47</v>
      </c>
      <c r="B23" s="30" t="s">
        <v>48</v>
      </c>
      <c r="C23" s="16"/>
      <c r="D23" s="25">
        <v>0</v>
      </c>
      <c r="E23" s="25">
        <v>0</v>
      </c>
      <c r="F23" s="26">
        <v>0</v>
      </c>
      <c r="G23" s="27">
        <f t="shared" si="0"/>
        <v>0</v>
      </c>
      <c r="H23" s="44"/>
      <c r="I23" s="44"/>
      <c r="J23" s="16">
        <v>0</v>
      </c>
      <c r="K23" s="1">
        <f t="shared" si="1"/>
        <v>0</v>
      </c>
    </row>
    <row r="24" spans="1:11" s="37" customFormat="1" x14ac:dyDescent="0.2">
      <c r="A24" s="30" t="s">
        <v>49</v>
      </c>
      <c r="B24" s="30" t="s">
        <v>50</v>
      </c>
      <c r="C24" s="16"/>
      <c r="D24" s="43">
        <v>34918</v>
      </c>
      <c r="E24" s="25">
        <v>0</v>
      </c>
      <c r="F24" s="26">
        <v>0</v>
      </c>
      <c r="G24" s="27">
        <f t="shared" si="0"/>
        <v>34918</v>
      </c>
      <c r="H24" s="44" t="s">
        <v>49</v>
      </c>
      <c r="I24" s="44" t="s">
        <v>51</v>
      </c>
      <c r="J24" s="16">
        <v>21242</v>
      </c>
      <c r="K24" s="1">
        <f t="shared" si="1"/>
        <v>13676</v>
      </c>
    </row>
    <row r="25" spans="1:11" s="6" customFormat="1" x14ac:dyDescent="0.2">
      <c r="A25" s="46"/>
      <c r="B25" s="36"/>
      <c r="C25" s="16"/>
      <c r="D25" s="27">
        <v>0</v>
      </c>
      <c r="E25" s="25">
        <v>0</v>
      </c>
      <c r="F25" s="26">
        <v>0</v>
      </c>
      <c r="G25" s="47">
        <f t="shared" si="0"/>
        <v>0</v>
      </c>
      <c r="H25" s="48"/>
      <c r="I25" s="49"/>
      <c r="J25" s="27">
        <v>0</v>
      </c>
      <c r="K25" s="1">
        <f t="shared" si="1"/>
        <v>0</v>
      </c>
    </row>
    <row r="26" spans="1:11" s="54" customFormat="1" ht="18.75" customHeight="1" thickBot="1" x14ac:dyDescent="0.25">
      <c r="A26" s="50"/>
      <c r="B26" s="51" t="s">
        <v>52</v>
      </c>
      <c r="C26" s="51"/>
      <c r="D26" s="52">
        <f>SUM(D9:D24)</f>
        <v>269211.27</v>
      </c>
      <c r="E26" s="52">
        <f>SUM(E9:E24)</f>
        <v>59329.05999999999</v>
      </c>
      <c r="F26" s="52">
        <f>SUM(F9:F24)</f>
        <v>0.47</v>
      </c>
      <c r="G26" s="53">
        <f>SUM(G9:G24)</f>
        <v>328539.86000000004</v>
      </c>
      <c r="H26" s="50"/>
      <c r="I26" s="50"/>
      <c r="J26" s="52">
        <f>SUM(J9:J24)</f>
        <v>96308</v>
      </c>
      <c r="K26" s="2">
        <f>SUM(K9:K24)</f>
        <v>232231.86</v>
      </c>
    </row>
    <row r="27" spans="1:11" ht="13.5" thickTop="1" x14ac:dyDescent="0.2"/>
    <row r="29" spans="1:11" x14ac:dyDescent="0.2">
      <c r="B29" s="55"/>
      <c r="C29" s="55"/>
      <c r="D29" s="56" t="s">
        <v>53</v>
      </c>
      <c r="E29" s="57" t="s">
        <v>53</v>
      </c>
    </row>
    <row r="30" spans="1:11" x14ac:dyDescent="0.2">
      <c r="B30" s="3" t="s">
        <v>64</v>
      </c>
      <c r="C30" s="58"/>
      <c r="D30" s="59">
        <v>44196</v>
      </c>
      <c r="E30" s="59">
        <v>43830</v>
      </c>
    </row>
    <row r="31" spans="1:11" x14ac:dyDescent="0.2">
      <c r="A31" s="78"/>
      <c r="B31" s="60"/>
      <c r="C31" s="61"/>
      <c r="D31" s="62"/>
      <c r="E31" s="63"/>
    </row>
    <row r="32" spans="1:11" x14ac:dyDescent="0.2">
      <c r="A32" s="78"/>
      <c r="B32" s="64" t="s">
        <v>54</v>
      </c>
      <c r="C32" s="61"/>
      <c r="D32" s="65">
        <f>SUM(G11:G18)</f>
        <v>273864.26</v>
      </c>
      <c r="E32" s="66">
        <f>SUM(J13:J17)</f>
        <v>56338</v>
      </c>
    </row>
    <row r="33" spans="1:15" x14ac:dyDescent="0.2">
      <c r="A33" s="78"/>
      <c r="B33" s="64" t="s">
        <v>55</v>
      </c>
      <c r="C33" s="61"/>
      <c r="D33" s="65">
        <f>+G26-D32</f>
        <v>54675.600000000035</v>
      </c>
      <c r="E33" s="66">
        <f>+J26-E32</f>
        <v>39970</v>
      </c>
    </row>
    <row r="34" spans="1:15" ht="13.5" thickBot="1" x14ac:dyDescent="0.25">
      <c r="A34" s="78"/>
      <c r="B34" s="67"/>
      <c r="C34" s="61"/>
      <c r="D34" s="68"/>
      <c r="E34" s="69"/>
    </row>
    <row r="35" spans="1:15" ht="13.5" thickTop="1" x14ac:dyDescent="0.2">
      <c r="B35" s="58" t="s">
        <v>52</v>
      </c>
      <c r="C35" s="58"/>
      <c r="D35" s="70">
        <f>+SUM(D32:D33)</f>
        <v>328539.86000000004</v>
      </c>
      <c r="E35" s="71">
        <f>+SUM(E32:E33)</f>
        <v>96308</v>
      </c>
    </row>
    <row r="40" spans="1:15" x14ac:dyDescent="0.2">
      <c r="A40" s="72" t="s">
        <v>56</v>
      </c>
      <c r="B40" s="79"/>
      <c r="C40" s="79"/>
      <c r="D40" s="79"/>
      <c r="E40" s="79"/>
      <c r="F40" s="79"/>
      <c r="G40" s="79"/>
      <c r="H40" s="79"/>
      <c r="I40" s="80"/>
      <c r="J40" s="81"/>
      <c r="K40" s="81"/>
      <c r="L40" s="81"/>
      <c r="M40" s="81"/>
      <c r="N40" s="82"/>
      <c r="O40" s="81"/>
    </row>
    <row r="41" spans="1:15" x14ac:dyDescent="0.2">
      <c r="A41" s="73" t="s">
        <v>57</v>
      </c>
      <c r="I41" s="83"/>
    </row>
    <row r="42" spans="1:15" x14ac:dyDescent="0.2">
      <c r="A42" s="73"/>
      <c r="I42" s="83"/>
    </row>
    <row r="43" spans="1:15" x14ac:dyDescent="0.2">
      <c r="A43" s="74" t="s">
        <v>58</v>
      </c>
      <c r="I43" s="83"/>
    </row>
    <row r="44" spans="1:15" x14ac:dyDescent="0.2">
      <c r="A44" s="73" t="s">
        <v>59</v>
      </c>
      <c r="I44" s="83"/>
    </row>
    <row r="45" spans="1:15" x14ac:dyDescent="0.2">
      <c r="A45" s="73" t="s">
        <v>60</v>
      </c>
      <c r="I45" s="83"/>
    </row>
    <row r="46" spans="1:15" x14ac:dyDescent="0.2">
      <c r="A46" s="73"/>
      <c r="I46" s="83"/>
    </row>
    <row r="47" spans="1:15" x14ac:dyDescent="0.2">
      <c r="A47" s="73"/>
      <c r="I47" s="83"/>
    </row>
    <row r="48" spans="1:15" x14ac:dyDescent="0.2">
      <c r="A48" s="74" t="s">
        <v>61</v>
      </c>
      <c r="I48" s="83"/>
    </row>
    <row r="50" spans="1:1" x14ac:dyDescent="0.2">
      <c r="A50" s="75" t="s">
        <v>65</v>
      </c>
    </row>
  </sheetData>
  <mergeCells count="16">
    <mergeCell ref="J1:K1"/>
    <mergeCell ref="J2:K2"/>
    <mergeCell ref="B1:H1"/>
    <mergeCell ref="B2:H2"/>
    <mergeCell ref="J3:K3"/>
    <mergeCell ref="J4:K4"/>
    <mergeCell ref="B3:H3"/>
    <mergeCell ref="B4:H4"/>
    <mergeCell ref="J5:K5"/>
    <mergeCell ref="A7:A8"/>
    <mergeCell ref="B7:B8"/>
    <mergeCell ref="E7:F7"/>
    <mergeCell ref="H7:H8"/>
    <mergeCell ref="I7:I8"/>
    <mergeCell ref="C7:C8"/>
    <mergeCell ref="B5:H5"/>
  </mergeCells>
  <conditionalFormatting sqref="H13">
    <cfRule type="expression" dxfId="1" priority="2">
      <formula>AND(COUNTIF($H$13:$H$13, H13)&gt;1,NOT(ISBLANK(H13)))</formula>
    </cfRule>
  </conditionalFormatting>
  <conditionalFormatting sqref="H13">
    <cfRule type="expression" dxfId="0" priority="3">
      <formula>AND(COUNTIF($H$13:$H$13, H13)&gt;1,NOT(ISBLANK(H13)))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Cedula 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Carlos Almeida</cp:lastModifiedBy>
  <cp:revision>7</cp:revision>
  <dcterms:created xsi:type="dcterms:W3CDTF">2020-10-19T12:23:50Z</dcterms:created>
  <dcterms:modified xsi:type="dcterms:W3CDTF">2021-03-16T15:30:24Z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