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VISACOM\FASE II - Ejecucion\5000 Activos\5100 Efectivo y equivalentes de efectivo\"/>
    </mc:Choice>
  </mc:AlternateContent>
  <xr:revisionPtr revIDLastSave="0" documentId="13_ncr:1_{5E3C8A88-B09D-45AC-9AF2-05F9ADB8F8B5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Cedula resumen" sheetId="1" r:id="rId1"/>
    <sheet name="Conciliaciones" sheetId="2" r:id="rId2"/>
    <sheet name="EB B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0" i="1" l="1"/>
  <c r="D27" i="1"/>
  <c r="D26" i="1"/>
  <c r="J20" i="1"/>
  <c r="F20" i="1"/>
  <c r="E20" i="1"/>
  <c r="D20" i="1"/>
  <c r="G19" i="1"/>
  <c r="G18" i="1"/>
  <c r="K18" i="1" s="1"/>
  <c r="G17" i="1"/>
  <c r="K17" i="1" s="1"/>
  <c r="G16" i="1"/>
  <c r="K16" i="1" s="1"/>
  <c r="G15" i="1"/>
  <c r="K15" i="1" s="1"/>
  <c r="G14" i="1"/>
  <c r="G13" i="1"/>
  <c r="G12" i="1"/>
  <c r="K12" i="1" s="1"/>
  <c r="G11" i="1"/>
  <c r="D30" i="1" l="1"/>
  <c r="G20" i="1"/>
  <c r="K11" i="1"/>
  <c r="K20" i="1" l="1"/>
</calcChain>
</file>

<file path=xl/sharedStrings.xml><?xml version="1.0" encoding="utf-8"?>
<sst xmlns="http://schemas.openxmlformats.org/spreadsheetml/2006/main" count="71" uniqueCount="54">
  <si>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</si>
  <si>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</si>
  <si>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</si>
  <si>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</si>
  <si>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</si>
  <si>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</si>
  <si>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</si>
  <si>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</si>
  <si>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Caja y bancos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</si>
  <si>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</si>
  <si>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</si>
  <si>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</si>
  <si>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</si>
  <si>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</si>
  <si>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</si>
  <si>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Agosto del 2020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</si>
  <si>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</si>
  <si>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</si>
  <si>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</si>
  <si>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</si>
  <si>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</si>
  <si>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</si>
  <si>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</si>
  <si>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</si>
  <si>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Caja</t>
  </si>
  <si>
    <t>1.1.1.1</t>
  </si>
  <si>
    <t xml:space="preserve">1.1.1.2 </t>
  </si>
  <si>
    <t xml:space="preserve">Caja Chica </t>
  </si>
  <si>
    <t>Bancos</t>
  </si>
  <si>
    <t>1.1.1.3.1</t>
  </si>
  <si>
    <t xml:space="preserve">Banco Bolivariano cta cte #003-502595-3 </t>
  </si>
  <si>
    <t xml:space="preserve">1.1.1.3.3 </t>
  </si>
  <si>
    <t xml:space="preserve">Banco Bolivariano cta ahorros #0031116611 </t>
  </si>
  <si>
    <t>1.1.1.3.3</t>
  </si>
  <si>
    <t xml:space="preserve">1.1.1.3.4 </t>
  </si>
  <si>
    <t>Banco Internacional cta cte# 125-061080-2</t>
  </si>
  <si>
    <t>1.1.1.3.4</t>
  </si>
  <si>
    <t xml:space="preserve">1.1.1.3.5 </t>
  </si>
  <si>
    <t xml:space="preserve">Banco Pacífico cta cte #7961887 </t>
  </si>
  <si>
    <t>1.1.1.3.5</t>
  </si>
  <si>
    <t>Total</t>
  </si>
  <si>
    <t>Saldo al</t>
  </si>
  <si>
    <t>Bancos en cuenta corriente</t>
  </si>
  <si>
    <t>Bancos, cuenta de ahorro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</si>
  <si>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</si>
  <si>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</si>
  <si>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</si>
  <si>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</si>
  <si>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</si>
  <si>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</si>
  <si>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Movimiento</t>
  </si>
  <si>
    <t>Referencia</t>
  </si>
  <si>
    <t>Nota a los estados financieros:</t>
  </si>
  <si>
    <t>Conclusiones (A ser completado por el Auditor a cargo del compromiso):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</si>
</sst>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\ %"/>
    <numFmt numFmtId="165" formatCode="#,##0.00\ ;\(#,##0.00\);\-#\ ;@\ "/>
    <numFmt numFmtId="166" formatCode="_ \$* #,##0.00_ ;_ \$* \-#,##0.00_ ;_ \$* \-??_ ;_ @_ "/>
    <numFmt numFmtId="167" formatCode="#,##0\ ;\(#,##0\);\-#\ ;@\ "/>
    <numFmt numFmtId="168" formatCode="_ * #,##0.00_ ;_ * \-#,##0.00_ ;_ * \-??_ ;_ @_ "/>
    <numFmt numFmtId="169" formatCode="_ * #,##0_ ;_ * \-#,##0_ ;_ * \-??_ ;_ @_ "/>
    <numFmt numFmtId="170" formatCode="#,##0\ ;\(#,##0\)"/>
    <numFmt numFmtId="171" formatCode="0\ %"/>
    <numFmt numFmtId="172" formatCode="0&quot; &quot;;&quot;(&quot;0&quot;)&quot;;&quot;-&quot;#&quot; &quot;;&quot; &quot;@&quot; &quot;"/>
  </numFmts>
  <fonts count="20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Arial"/>
      <family val="2"/>
    </font>
    <font>
      <b/>
      <u val="double"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168" fontId="14" fillId="0" borderId="0" applyBorder="0" applyProtection="0"/>
    <xf numFmtId="166" fontId="14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14" fillId="0" borderId="0" applyBorder="0" applyProtection="0"/>
    <xf numFmtId="0" fontId="14" fillId="0" borderId="0" applyBorder="0" applyProtection="0"/>
    <xf numFmtId="0" fontId="3" fillId="0" borderId="0" applyBorder="0" applyProtection="0"/>
    <xf numFmtId="165" fontId="13" fillId="0" borderId="0" applyBorder="0" applyProtection="0"/>
    <xf numFmtId="171" fontId="13" fillId="0" borderId="0" applyBorder="0" applyProtection="0"/>
  </cellStyleXfs>
  <cellXfs count="96">
    <xf numFmtId="0" fontId="0" fillId="0" borderId="0" xfId="0"/>
    <xf numFmtId="170" fontId="15" fillId="0" borderId="6" xfId="1" applyNumberFormat="1" applyFont="1" applyBorder="1" applyAlignment="1" applyProtection="1">
      <alignment horizontal="right" vertical="center"/>
    </xf>
    <xf numFmtId="170" fontId="15" fillId="0" borderId="10" xfId="1" applyNumberFormat="1" applyFont="1" applyBorder="1" applyAlignment="1" applyProtection="1">
      <alignment horizontal="right" vertical="center"/>
    </xf>
    <xf numFmtId="0" fontId="2" fillId="11" borderId="20" xfId="0" applyFont="1" applyFill="1" applyBorder="1" applyAlignment="1">
      <alignment horizontal="center"/>
    </xf>
    <xf numFmtId="172" fontId="2" fillId="11" borderId="21" xfId="0" applyNumberFormat="1" applyFont="1" applyFill="1" applyBorder="1" applyAlignment="1">
      <alignment horizontal="center" wrapText="1"/>
    </xf>
    <xf numFmtId="0" fontId="2" fillId="11" borderId="22" xfId="0" applyFont="1" applyFill="1" applyBorder="1" applyAlignment="1">
      <alignment horizontal="left"/>
    </xf>
    <xf numFmtId="14" fontId="16" fillId="11" borderId="22" xfId="0" applyNumberFormat="1" applyFont="1" applyFill="1" applyBorder="1" applyAlignment="1">
      <alignment horizontal="center"/>
    </xf>
    <xf numFmtId="14" fontId="16" fillId="11" borderId="23" xfId="0" applyNumberFormat="1" applyFont="1" applyFill="1" applyBorder="1" applyAlignment="1">
      <alignment horizontal="center"/>
    </xf>
    <xf numFmtId="49" fontId="2" fillId="10" borderId="2" xfId="0" applyNumberFormat="1" applyFont="1" applyFill="1" applyBorder="1" applyAlignment="1">
      <alignment horizontal="left" vertical="center"/>
    </xf>
    <xf numFmtId="0" fontId="17" fillId="10" borderId="0" xfId="0" applyFont="1" applyFill="1" applyAlignment="1">
      <alignment vertical="center"/>
    </xf>
    <xf numFmtId="0" fontId="17" fillId="10" borderId="0" xfId="0" applyFont="1" applyFill="1"/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15" fontId="2" fillId="10" borderId="3" xfId="0" applyNumberFormat="1" applyFont="1" applyFill="1" applyBorder="1" applyAlignment="1">
      <alignment horizontal="center" vertical="center"/>
    </xf>
    <xf numFmtId="15" fontId="2" fillId="10" borderId="4" xfId="0" applyNumberFormat="1" applyFont="1" applyFill="1" applyBorder="1" applyAlignment="1">
      <alignment horizontal="center" vertical="center"/>
    </xf>
    <xf numFmtId="49" fontId="17" fillId="0" borderId="5" xfId="0" applyNumberFormat="1" applyFont="1" applyBorder="1" applyAlignment="1" applyProtection="1"/>
    <xf numFmtId="49" fontId="16" fillId="0" borderId="0" xfId="0" applyNumberFormat="1" applyFont="1" applyAlignment="1" applyProtection="1">
      <alignment horizontal="left"/>
    </xf>
    <xf numFmtId="169" fontId="17" fillId="10" borderId="6" xfId="1" applyNumberFormat="1" applyFont="1" applyFill="1" applyBorder="1" applyAlignment="1" applyProtection="1">
      <alignment horizontal="right" vertical="center"/>
    </xf>
    <xf numFmtId="0" fontId="17" fillId="0" borderId="6" xfId="2" applyNumberFormat="1" applyFont="1" applyBorder="1" applyAlignment="1" applyProtection="1">
      <alignment horizontal="center" vertical="center"/>
    </xf>
    <xf numFmtId="0" fontId="17" fillId="0" borderId="7" xfId="2" applyNumberFormat="1" applyFont="1" applyBorder="1" applyAlignment="1" applyProtection="1">
      <alignment horizontal="center" vertical="center"/>
    </xf>
    <xf numFmtId="0" fontId="17" fillId="0" borderId="8" xfId="2" applyNumberFormat="1" applyFont="1" applyBorder="1" applyAlignment="1" applyProtection="1">
      <alignment horizontal="center" vertical="center"/>
    </xf>
    <xf numFmtId="0" fontId="17" fillId="0" borderId="4" xfId="2" applyNumberFormat="1" applyFont="1" applyBorder="1" applyAlignment="1" applyProtection="1">
      <alignment horizontal="center" vertical="center"/>
    </xf>
    <xf numFmtId="167" fontId="17" fillId="0" borderId="0" xfId="0" applyNumberFormat="1" applyFont="1" applyBorder="1" applyAlignment="1" applyProtection="1">
      <alignment horizontal="left" vertical="center"/>
    </xf>
    <xf numFmtId="167" fontId="17" fillId="0" borderId="6" xfId="0" applyNumberFormat="1" applyFont="1" applyBorder="1" applyAlignment="1" applyProtection="1">
      <alignment horizontal="center" vertical="center"/>
    </xf>
    <xf numFmtId="169" fontId="17" fillId="0" borderId="8" xfId="1" applyNumberFormat="1" applyFont="1" applyBorder="1" applyAlignment="1" applyProtection="1">
      <alignment horizontal="right"/>
    </xf>
    <xf numFmtId="49" fontId="17" fillId="10" borderId="5" xfId="0" applyNumberFormat="1" applyFont="1" applyFill="1" applyBorder="1" applyAlignment="1" applyProtection="1">
      <alignment horizontal="left"/>
    </xf>
    <xf numFmtId="0" fontId="16" fillId="10" borderId="7" xfId="0" applyFont="1" applyFill="1" applyBorder="1" applyAlignment="1" applyProtection="1">
      <alignment horizontal="left"/>
    </xf>
    <xf numFmtId="0" fontId="2" fillId="10" borderId="7" xfId="0" applyFont="1" applyFill="1" applyBorder="1" applyAlignment="1" applyProtection="1"/>
    <xf numFmtId="169" fontId="17" fillId="10" borderId="7" xfId="1" applyNumberFormat="1" applyFont="1" applyFill="1" applyBorder="1" applyAlignment="1" applyProtection="1">
      <alignment horizontal="right" vertical="center"/>
    </xf>
    <xf numFmtId="169" fontId="17" fillId="10" borderId="8" xfId="1" applyNumberFormat="1" applyFont="1" applyFill="1" applyBorder="1" applyAlignment="1" applyProtection="1">
      <alignment horizontal="right" vertical="center"/>
    </xf>
    <xf numFmtId="169" fontId="17" fillId="0" borderId="6" xfId="1" applyNumberFormat="1" applyFont="1" applyBorder="1" applyAlignment="1" applyProtection="1">
      <alignment horizontal="right" vertical="center"/>
    </xf>
    <xf numFmtId="167" fontId="17" fillId="10" borderId="7" xfId="0" applyNumberFormat="1" applyFont="1" applyFill="1" applyBorder="1" applyAlignment="1" applyProtection="1">
      <alignment horizontal="left" vertical="center"/>
    </xf>
    <xf numFmtId="0" fontId="17" fillId="10" borderId="6" xfId="0" applyFont="1" applyFill="1" applyBorder="1" applyAlignment="1" applyProtection="1"/>
    <xf numFmtId="49" fontId="17" fillId="10" borderId="5" xfId="0" applyNumberFormat="1" applyFont="1" applyFill="1" applyBorder="1" applyAlignment="1" applyProtection="1"/>
    <xf numFmtId="49" fontId="17" fillId="10" borderId="7" xfId="0" applyNumberFormat="1" applyFont="1" applyFill="1" applyBorder="1" applyAlignment="1" applyProtection="1">
      <alignment horizontal="left"/>
    </xf>
    <xf numFmtId="169" fontId="17" fillId="10" borderId="6" xfId="1" applyNumberFormat="1" applyFont="1" applyFill="1" applyBorder="1" applyAlignment="1" applyProtection="1">
      <alignment horizontal="right" vertical="top"/>
      <protection locked="0"/>
    </xf>
    <xf numFmtId="167" fontId="17" fillId="10" borderId="0" xfId="0" applyNumberFormat="1" applyFont="1" applyFill="1" applyBorder="1" applyAlignment="1" applyProtection="1">
      <alignment horizontal="left" vertical="center"/>
    </xf>
    <xf numFmtId="167" fontId="17" fillId="10" borderId="6" xfId="0" applyNumberFormat="1" applyFont="1" applyFill="1" applyBorder="1" applyAlignment="1" applyProtection="1">
      <alignment horizontal="center" vertical="center"/>
    </xf>
    <xf numFmtId="0" fontId="2" fillId="10" borderId="6" xfId="0" applyFont="1" applyFill="1" applyBorder="1" applyAlignment="1" applyProtection="1"/>
    <xf numFmtId="0" fontId="16" fillId="10" borderId="6" xfId="0" applyFont="1" applyFill="1" applyBorder="1" applyAlignment="1" applyProtection="1"/>
    <xf numFmtId="169" fontId="2" fillId="10" borderId="6" xfId="1" applyNumberFormat="1" applyFont="1" applyFill="1" applyBorder="1" applyAlignment="1" applyProtection="1">
      <alignment horizontal="right" vertical="center"/>
    </xf>
    <xf numFmtId="0" fontId="17" fillId="10" borderId="7" xfId="0" applyFont="1" applyFill="1" applyBorder="1" applyAlignment="1" applyProtection="1">
      <alignment horizontal="left"/>
    </xf>
    <xf numFmtId="0" fontId="2" fillId="10" borderId="0" xfId="0" applyFont="1" applyFill="1" applyAlignment="1">
      <alignment vertical="center"/>
    </xf>
    <xf numFmtId="0" fontId="17" fillId="10" borderId="0" xfId="0" applyFont="1" applyFill="1" applyAlignment="1" applyProtection="1"/>
    <xf numFmtId="169" fontId="17" fillId="10" borderId="6" xfId="1" applyNumberFormat="1" applyFont="1" applyFill="1" applyBorder="1" applyAlignment="1" applyProtection="1">
      <alignment horizontal="right"/>
    </xf>
    <xf numFmtId="49" fontId="17" fillId="10" borderId="6" xfId="0" applyNumberFormat="1" applyFont="1" applyFill="1" applyBorder="1" applyAlignment="1" applyProtection="1"/>
    <xf numFmtId="0" fontId="17" fillId="10" borderId="7" xfId="0" applyFont="1" applyFill="1" applyBorder="1" applyAlignment="1" applyProtection="1"/>
    <xf numFmtId="169" fontId="17" fillId="10" borderId="7" xfId="1" applyNumberFormat="1" applyFont="1" applyFill="1" applyBorder="1" applyAlignment="1" applyProtection="1">
      <alignment horizontal="right" vertical="top"/>
      <protection locked="0"/>
    </xf>
    <xf numFmtId="169" fontId="17" fillId="10" borderId="7" xfId="1" applyNumberFormat="1" applyFont="1" applyFill="1" applyBorder="1" applyAlignment="1" applyProtection="1">
      <alignment horizontal="right"/>
    </xf>
    <xf numFmtId="167" fontId="17" fillId="0" borderId="7" xfId="0" applyNumberFormat="1" applyFont="1" applyBorder="1" applyAlignment="1" applyProtection="1">
      <alignment horizontal="left" vertical="center"/>
    </xf>
    <xf numFmtId="170" fontId="17" fillId="0" borderId="7" xfId="0" applyNumberFormat="1" applyFont="1" applyBorder="1" applyAlignment="1">
      <alignment horizontal="left"/>
    </xf>
    <xf numFmtId="167" fontId="2" fillId="0" borderId="10" xfId="0" applyNumberFormat="1" applyFont="1" applyBorder="1" applyAlignment="1" applyProtection="1">
      <alignment horizontal="center" vertical="center"/>
    </xf>
    <xf numFmtId="167" fontId="2" fillId="0" borderId="11" xfId="0" applyNumberFormat="1" applyFont="1" applyBorder="1" applyAlignment="1" applyProtection="1">
      <alignment horizontal="left" vertical="center"/>
    </xf>
    <xf numFmtId="169" fontId="2" fillId="0" borderId="10" xfId="1" applyNumberFormat="1" applyFont="1" applyBorder="1" applyAlignment="1" applyProtection="1">
      <alignment horizontal="right" vertical="center"/>
    </xf>
    <xf numFmtId="169" fontId="2" fillId="0" borderId="12" xfId="1" applyNumberFormat="1" applyFont="1" applyBorder="1" applyAlignment="1" applyProtection="1">
      <alignment horizontal="right" vertical="center"/>
    </xf>
    <xf numFmtId="0" fontId="17" fillId="0" borderId="0" xfId="0" applyFont="1" applyAlignment="1" applyProtection="1">
      <alignment vertical="center"/>
    </xf>
    <xf numFmtId="0" fontId="17" fillId="11" borderId="20" xfId="0" applyFont="1" applyFill="1" applyBorder="1" applyAlignment="1">
      <alignment horizontal="left"/>
    </xf>
    <xf numFmtId="0" fontId="2" fillId="0" borderId="8" xfId="0" applyFont="1" applyBorder="1" applyAlignment="1" applyProtection="1">
      <alignment horizontal="left"/>
    </xf>
    <xf numFmtId="14" fontId="16" fillId="0" borderId="6" xfId="0" applyNumberFormat="1" applyFont="1" applyBorder="1" applyAlignment="1" applyProtection="1">
      <alignment horizontal="center"/>
    </xf>
    <xf numFmtId="14" fontId="16" fillId="0" borderId="7" xfId="0" applyNumberFormat="1" applyFont="1" applyBorder="1" applyAlignment="1" applyProtection="1">
      <alignment horizontal="center"/>
    </xf>
    <xf numFmtId="49" fontId="17" fillId="0" borderId="8" xfId="0" applyNumberFormat="1" applyFont="1" applyBorder="1" applyAlignment="1" applyProtection="1">
      <alignment horizontal="left"/>
    </xf>
    <xf numFmtId="169" fontId="17" fillId="10" borderId="8" xfId="1" applyNumberFormat="1" applyFont="1" applyFill="1" applyBorder="1" applyAlignment="1" applyProtection="1">
      <alignment horizontal="center" vertical="center"/>
    </xf>
    <xf numFmtId="169" fontId="17" fillId="0" borderId="6" xfId="1" applyNumberFormat="1" applyFont="1" applyBorder="1" applyAlignment="1" applyProtection="1">
      <alignment horizontal="center"/>
    </xf>
    <xf numFmtId="169" fontId="17" fillId="0" borderId="8" xfId="1" applyNumberFormat="1" applyFont="1" applyBorder="1" applyAlignment="1" applyProtection="1">
      <alignment horizontal="center"/>
    </xf>
    <xf numFmtId="169" fontId="17" fillId="0" borderId="14" xfId="1" applyNumberFormat="1" applyFont="1" applyBorder="1" applyAlignment="1" applyProtection="1">
      <alignment horizontal="center"/>
    </xf>
    <xf numFmtId="169" fontId="17" fillId="0" borderId="12" xfId="1" applyNumberFormat="1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left"/>
    </xf>
    <xf numFmtId="169" fontId="2" fillId="0" borderId="15" xfId="1" applyNumberFormat="1" applyFont="1" applyBorder="1" applyAlignment="1" applyProtection="1"/>
    <xf numFmtId="169" fontId="2" fillId="0" borderId="9" xfId="1" applyNumberFormat="1" applyFont="1" applyBorder="1" applyAlignment="1" applyProtection="1"/>
    <xf numFmtId="0" fontId="2" fillId="0" borderId="0" xfId="0" applyFont="1" applyAlignment="1" applyProtection="1">
      <alignment horizontal="left" indent="15"/>
    </xf>
    <xf numFmtId="0" fontId="17" fillId="0" borderId="0" xfId="0" applyFont="1" applyAlignment="1" applyProtection="1">
      <alignment horizontal="left"/>
    </xf>
    <xf numFmtId="167" fontId="19" fillId="0" borderId="0" xfId="0" applyNumberFormat="1" applyFont="1" applyAlignment="1" applyProtection="1"/>
    <xf numFmtId="0" fontId="2" fillId="0" borderId="13" xfId="0" applyFont="1" applyBorder="1" applyAlignment="1" applyProtection="1"/>
    <xf numFmtId="0" fontId="17" fillId="0" borderId="8" xfId="0" applyFont="1" applyBorder="1" applyAlignment="1" applyProtection="1"/>
    <xf numFmtId="0" fontId="2" fillId="0" borderId="8" xfId="0" applyFont="1" applyBorder="1" applyAlignment="1" applyProtection="1"/>
    <xf numFmtId="0" fontId="2" fillId="11" borderId="24" xfId="0" applyFont="1" applyFill="1" applyBorder="1"/>
    <xf numFmtId="0" fontId="17" fillId="0" borderId="0" xfId="0" applyFont="1"/>
    <xf numFmtId="164" fontId="17" fillId="0" borderId="0" xfId="0" applyNumberFormat="1" applyFont="1"/>
    <xf numFmtId="0" fontId="17" fillId="0" borderId="16" xfId="0" applyFont="1" applyBorder="1"/>
    <xf numFmtId="0" fontId="17" fillId="0" borderId="17" xfId="0" applyFont="1" applyBorder="1"/>
    <xf numFmtId="0" fontId="17" fillId="0" borderId="0" xfId="0" applyFont="1" applyBorder="1"/>
    <xf numFmtId="164" fontId="17" fillId="0" borderId="0" xfId="0" applyNumberFormat="1" applyFont="1" applyBorder="1"/>
    <xf numFmtId="0" fontId="17" fillId="0" borderId="18" xfId="0" applyFont="1" applyBorder="1"/>
    <xf numFmtId="0" fontId="17" fillId="10" borderId="2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17" fillId="10" borderId="3" xfId="0" applyFont="1" applyFill="1" applyBorder="1"/>
    <xf numFmtId="0" fontId="2" fillId="1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4" fontId="17" fillId="10" borderId="3" xfId="0" applyNumberFormat="1" applyFont="1" applyFill="1" applyBorder="1" applyAlignment="1">
      <alignment horizontal="center" vertical="center"/>
    </xf>
    <xf numFmtId="164" fontId="17" fillId="10" borderId="3" xfId="0" applyNumberFormat="1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/>
    </xf>
    <xf numFmtId="49" fontId="2" fillId="10" borderId="4" xfId="0" applyNumberFormat="1" applyFont="1" applyFill="1" applyBorder="1" applyAlignment="1">
      <alignment horizontal="center" vertical="center"/>
    </xf>
    <xf numFmtId="49" fontId="2" fillId="10" borderId="9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25" xfId="0" applyFont="1" applyFill="1" applyBorder="1" applyAlignment="1">
      <alignment horizontal="center" vertical="center" wrapText="1"/>
    </xf>
  </cellXfs>
  <cellStyles count="22">
    <cellStyle name="Accent 1 5" xfId="3" xr:uid="{00000000-0005-0000-0000-000006000000}"/>
    <cellStyle name="Accent 2 6" xfId="4" xr:uid="{00000000-0005-0000-0000-000007000000}"/>
    <cellStyle name="Accent 3 7" xfId="5" xr:uid="{00000000-0005-0000-0000-000008000000}"/>
    <cellStyle name="Accent 4" xfId="6" xr:uid="{00000000-0005-0000-0000-000009000000}"/>
    <cellStyle name="Bad 8" xfId="7" xr:uid="{00000000-0005-0000-0000-00000A000000}"/>
    <cellStyle name="cf1" xfId="8" xr:uid="{00000000-0005-0000-0000-00000B000000}"/>
    <cellStyle name="Comma" xfId="1" builtinId="3"/>
    <cellStyle name="Currency" xfId="2" builtinId="4"/>
    <cellStyle name="Error 9" xfId="9" xr:uid="{00000000-0005-0000-0000-00000C000000}"/>
    <cellStyle name="Excel Built-in Comma 10" xfId="20" xr:uid="{00000000-0005-0000-0000-000017000000}"/>
    <cellStyle name="Excel Built-in Explanatory Text" xfId="21" xr:uid="{00000000-0005-0000-0000-000018000000}"/>
    <cellStyle name="Footnote 11" xfId="10" xr:uid="{00000000-0005-0000-0000-00000D000000}"/>
    <cellStyle name="Good 12" xfId="11" xr:uid="{00000000-0005-0000-0000-00000E000000}"/>
    <cellStyle name="Heading (user) 13" xfId="12" xr:uid="{00000000-0005-0000-0000-00000F000000}"/>
    <cellStyle name="Heading 1 14" xfId="13" xr:uid="{00000000-0005-0000-0000-000010000000}"/>
    <cellStyle name="Heading 2 15" xfId="14" xr:uid="{00000000-0005-0000-0000-000011000000}"/>
    <cellStyle name="Hyperlink 16" xfId="15" xr:uid="{00000000-0005-0000-0000-000012000000}"/>
    <cellStyle name="Normal" xfId="0" builtinId="0"/>
    <cellStyle name="Note 17" xfId="16" xr:uid="{00000000-0005-0000-0000-000013000000}"/>
    <cellStyle name="Status 18" xfId="17" xr:uid="{00000000-0005-0000-0000-000014000000}"/>
    <cellStyle name="Text 19" xfId="18" xr:uid="{00000000-0005-0000-0000-000015000000}"/>
    <cellStyle name="Warning 20" xfId="19" xr:uid="{00000000-0005-0000-0000-00001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showGridLines="0" tabSelected="1" zoomScaleNormal="100" workbookViewId="0">
      <selection activeCell="A16" sqref="A16"/>
    </sheetView>
  </sheetViews>
  <sheetFormatPr defaultColWidth="10.625" defaultRowHeight="12.75" x14ac:dyDescent="0.2"/>
  <cols>
    <col min="1" max="1" width="11.125" style="77" customWidth="1"/>
    <col min="2" max="2" width="34.875" style="77" customWidth="1"/>
    <col min="3" max="3" width="9.5" style="77" bestFit="1" customWidth="1"/>
    <col min="4" max="7" width="12.25" style="77" customWidth="1"/>
    <col min="8" max="8" width="11.125" style="77" customWidth="1"/>
    <col min="9" max="9" width="34.875" style="77" customWidth="1"/>
    <col min="10" max="10" width="12.25" style="77" customWidth="1"/>
    <col min="11" max="11" width="10.25" style="77" bestFit="1" customWidth="1"/>
    <col min="12" max="12" width="8.5" style="77" customWidth="1"/>
    <col min="13" max="13" width="12.25" style="77" customWidth="1"/>
    <col min="14" max="14" width="12.25" style="78" customWidth="1"/>
    <col min="15" max="15" width="8.5" style="77" customWidth="1"/>
    <col min="16" max="16384" width="10.625" style="77"/>
  </cols>
  <sheetData>
    <row r="1" spans="1:15" s="9" customFormat="1" ht="20.25" x14ac:dyDescent="0.3">
      <c r="A1" s="8" t="s">
        <v>0</v>
      </c>
      <c r="B1" s="84" t="s">
        <v>1</v>
      </c>
      <c r="C1" s="84"/>
      <c r="D1" s="84"/>
      <c r="E1" s="84"/>
      <c r="F1" s="84"/>
      <c r="G1" s="84"/>
      <c r="H1" s="84"/>
      <c r="I1" s="84"/>
      <c r="J1" s="84"/>
      <c r="K1" s="85" t="s">
        <v>2</v>
      </c>
      <c r="L1" s="85"/>
      <c r="M1" s="85"/>
      <c r="N1" s="91">
        <v>5101</v>
      </c>
      <c r="O1" s="91"/>
    </row>
    <row r="2" spans="1:15" s="9" customFormat="1" x14ac:dyDescent="0.2">
      <c r="A2" s="8" t="s">
        <v>3</v>
      </c>
      <c r="B2" s="84" t="s">
        <v>4</v>
      </c>
      <c r="C2" s="84"/>
      <c r="D2" s="84"/>
      <c r="E2" s="84"/>
      <c r="F2" s="84"/>
      <c r="G2" s="84"/>
      <c r="H2" s="84"/>
      <c r="I2" s="84"/>
      <c r="J2" s="84"/>
      <c r="K2" s="85" t="s">
        <v>5</v>
      </c>
      <c r="L2" s="85"/>
      <c r="M2" s="85"/>
      <c r="N2" s="90" t="s">
        <v>6</v>
      </c>
      <c r="O2" s="90"/>
    </row>
    <row r="3" spans="1:15" s="9" customFormat="1" x14ac:dyDescent="0.2">
      <c r="A3" s="8" t="s">
        <v>7</v>
      </c>
      <c r="B3" s="84" t="s">
        <v>8</v>
      </c>
      <c r="C3" s="84"/>
      <c r="D3" s="84"/>
      <c r="E3" s="84"/>
      <c r="F3" s="84"/>
      <c r="G3" s="84"/>
      <c r="H3" s="84"/>
      <c r="I3" s="84"/>
      <c r="J3" s="84"/>
      <c r="K3" s="85" t="s">
        <v>9</v>
      </c>
      <c r="L3" s="85"/>
      <c r="M3" s="85"/>
      <c r="N3" s="89">
        <v>44134</v>
      </c>
      <c r="O3" s="89"/>
    </row>
    <row r="4" spans="1:15" s="9" customFormat="1" x14ac:dyDescent="0.2">
      <c r="A4" s="8" t="s">
        <v>10</v>
      </c>
      <c r="B4" s="84" t="s">
        <v>11</v>
      </c>
      <c r="C4" s="84"/>
      <c r="D4" s="84"/>
      <c r="E4" s="84"/>
      <c r="F4" s="84"/>
      <c r="G4" s="84"/>
      <c r="H4" s="84"/>
      <c r="I4" s="84"/>
      <c r="J4" s="84"/>
      <c r="K4" s="85" t="s">
        <v>12</v>
      </c>
      <c r="L4" s="85"/>
      <c r="M4" s="85"/>
      <c r="N4" s="90" t="s">
        <v>13</v>
      </c>
      <c r="O4" s="90"/>
    </row>
    <row r="5" spans="1:15" s="9" customFormat="1" x14ac:dyDescent="0.2">
      <c r="A5" s="8" t="s">
        <v>14</v>
      </c>
      <c r="B5" s="84" t="s">
        <v>15</v>
      </c>
      <c r="C5" s="84"/>
      <c r="D5" s="84"/>
      <c r="E5" s="84"/>
      <c r="F5" s="84"/>
      <c r="G5" s="84"/>
      <c r="H5" s="84"/>
      <c r="I5" s="84"/>
      <c r="J5" s="84"/>
      <c r="K5" s="85" t="s">
        <v>9</v>
      </c>
      <c r="L5" s="85"/>
      <c r="M5" s="85"/>
      <c r="N5" s="86"/>
      <c r="O5" s="86"/>
    </row>
    <row r="7" spans="1:15" s="10" customFormat="1" ht="39.75" customHeight="1" x14ac:dyDescent="0.2">
      <c r="A7" s="92" t="s">
        <v>16</v>
      </c>
      <c r="B7" s="87" t="s">
        <v>17</v>
      </c>
      <c r="C7" s="87" t="s">
        <v>51</v>
      </c>
      <c r="D7" s="11" t="s">
        <v>18</v>
      </c>
      <c r="E7" s="94" t="s">
        <v>50</v>
      </c>
      <c r="F7" s="95"/>
      <c r="G7" s="12" t="s">
        <v>19</v>
      </c>
      <c r="H7" s="92" t="s">
        <v>16</v>
      </c>
      <c r="I7" s="87" t="s">
        <v>17</v>
      </c>
      <c r="J7" s="11" t="s">
        <v>19</v>
      </c>
      <c r="K7" s="13" t="s">
        <v>20</v>
      </c>
    </row>
    <row r="8" spans="1:15" s="10" customFormat="1" x14ac:dyDescent="0.2">
      <c r="A8" s="93"/>
      <c r="B8" s="88"/>
      <c r="C8" s="88"/>
      <c r="D8" s="14">
        <v>44073</v>
      </c>
      <c r="E8" s="14" t="s">
        <v>21</v>
      </c>
      <c r="F8" s="14" t="s">
        <v>22</v>
      </c>
      <c r="G8" s="15">
        <v>44196</v>
      </c>
      <c r="H8" s="93"/>
      <c r="I8" s="88"/>
      <c r="J8" s="14">
        <v>43830</v>
      </c>
      <c r="K8" s="13" t="s">
        <v>23</v>
      </c>
    </row>
    <row r="9" spans="1:15" s="9" customFormat="1" x14ac:dyDescent="0.2">
      <c r="A9" s="16"/>
      <c r="B9" s="17"/>
      <c r="C9" s="18"/>
      <c r="D9" s="19"/>
      <c r="E9" s="20"/>
      <c r="F9" s="21"/>
      <c r="G9" s="22"/>
      <c r="H9" s="23"/>
      <c r="I9" s="24"/>
      <c r="J9" s="25"/>
      <c r="K9" s="1"/>
    </row>
    <row r="10" spans="1:15" s="9" customFormat="1" x14ac:dyDescent="0.2">
      <c r="A10" s="26"/>
      <c r="B10" s="27" t="s">
        <v>24</v>
      </c>
      <c r="C10" s="28"/>
      <c r="D10" s="18"/>
      <c r="E10" s="29"/>
      <c r="F10" s="30"/>
      <c r="G10" s="31"/>
      <c r="H10" s="32"/>
      <c r="I10" s="27" t="s">
        <v>24</v>
      </c>
      <c r="J10" s="18"/>
      <c r="K10" s="1"/>
    </row>
    <row r="11" spans="1:15" s="9" customFormat="1" x14ac:dyDescent="0.2">
      <c r="A11" s="26" t="s">
        <v>25</v>
      </c>
      <c r="B11" s="33" t="s">
        <v>24</v>
      </c>
      <c r="C11" s="28"/>
      <c r="D11" s="18">
        <v>0</v>
      </c>
      <c r="E11" s="29">
        <v>0</v>
      </c>
      <c r="F11" s="30">
        <v>0</v>
      </c>
      <c r="G11" s="31">
        <f t="shared" ref="G11:G19" si="0">D11+E11-F11</f>
        <v>0</v>
      </c>
      <c r="H11" s="32"/>
      <c r="I11" s="27"/>
      <c r="J11" s="18">
        <v>0</v>
      </c>
      <c r="K11" s="1">
        <f>G11-J11</f>
        <v>0</v>
      </c>
    </row>
    <row r="12" spans="1:15" s="9" customFormat="1" x14ac:dyDescent="0.2">
      <c r="A12" s="34" t="s">
        <v>26</v>
      </c>
      <c r="B12" s="33" t="s">
        <v>27</v>
      </c>
      <c r="C12" s="28"/>
      <c r="D12" s="18">
        <v>38.83</v>
      </c>
      <c r="E12" s="29">
        <v>0</v>
      </c>
      <c r="F12" s="30">
        <v>0</v>
      </c>
      <c r="G12" s="31">
        <f t="shared" si="0"/>
        <v>38.83</v>
      </c>
      <c r="H12" s="35" t="s">
        <v>26</v>
      </c>
      <c r="I12" s="33" t="s">
        <v>27</v>
      </c>
      <c r="J12" s="36">
        <v>99</v>
      </c>
      <c r="K12" s="1">
        <f>G12-J12</f>
        <v>-60.17</v>
      </c>
    </row>
    <row r="13" spans="1:15" s="9" customFormat="1" x14ac:dyDescent="0.2">
      <c r="A13" s="33"/>
      <c r="B13" s="33"/>
      <c r="C13" s="28"/>
      <c r="D13" s="18"/>
      <c r="E13" s="29">
        <v>0</v>
      </c>
      <c r="F13" s="30">
        <v>0</v>
      </c>
      <c r="G13" s="31">
        <f t="shared" si="0"/>
        <v>0</v>
      </c>
      <c r="H13" s="37"/>
      <c r="I13" s="38"/>
      <c r="J13" s="36"/>
      <c r="K13" s="1"/>
    </row>
    <row r="14" spans="1:15" s="43" customFormat="1" x14ac:dyDescent="0.2">
      <c r="A14" s="39"/>
      <c r="B14" s="40" t="s">
        <v>28</v>
      </c>
      <c r="C14" s="28"/>
      <c r="D14" s="41"/>
      <c r="E14" s="29">
        <v>0</v>
      </c>
      <c r="F14" s="30">
        <v>0</v>
      </c>
      <c r="G14" s="31">
        <f t="shared" si="0"/>
        <v>0</v>
      </c>
      <c r="H14" s="42"/>
      <c r="I14" s="17" t="s">
        <v>28</v>
      </c>
      <c r="J14" s="18"/>
      <c r="K14" s="1"/>
    </row>
    <row r="15" spans="1:15" s="9" customFormat="1" x14ac:dyDescent="0.2">
      <c r="A15" s="33" t="s">
        <v>29</v>
      </c>
      <c r="B15" s="44" t="s">
        <v>30</v>
      </c>
      <c r="C15" s="18"/>
      <c r="D15" s="18">
        <v>251250.83</v>
      </c>
      <c r="E15" s="29">
        <v>0</v>
      </c>
      <c r="F15" s="30">
        <v>0</v>
      </c>
      <c r="G15" s="31">
        <f t="shared" si="0"/>
        <v>251250.83</v>
      </c>
      <c r="H15" s="35" t="s">
        <v>29</v>
      </c>
      <c r="I15" s="44" t="s">
        <v>30</v>
      </c>
      <c r="J15" s="36">
        <v>32246</v>
      </c>
      <c r="K15" s="1">
        <f>G15-J15</f>
        <v>219004.83</v>
      </c>
    </row>
    <row r="16" spans="1:15" s="9" customFormat="1" x14ac:dyDescent="0.2">
      <c r="A16" s="33" t="s">
        <v>31</v>
      </c>
      <c r="B16" s="44" t="s">
        <v>32</v>
      </c>
      <c r="C16" s="18"/>
      <c r="D16" s="18">
        <v>22248.99</v>
      </c>
      <c r="E16" s="29">
        <v>0</v>
      </c>
      <c r="F16" s="30">
        <v>0</v>
      </c>
      <c r="G16" s="31">
        <f t="shared" si="0"/>
        <v>22248.99</v>
      </c>
      <c r="H16" s="35" t="s">
        <v>33</v>
      </c>
      <c r="I16" s="44" t="s">
        <v>32</v>
      </c>
      <c r="J16" s="45">
        <v>2936</v>
      </c>
      <c r="K16" s="1">
        <f>G16-J16</f>
        <v>19312.990000000002</v>
      </c>
    </row>
    <row r="17" spans="1:11" s="9" customFormat="1" x14ac:dyDescent="0.2">
      <c r="A17" s="46" t="s">
        <v>34</v>
      </c>
      <c r="B17" s="47" t="s">
        <v>35</v>
      </c>
      <c r="C17" s="28"/>
      <c r="D17" s="48">
        <v>80936.42</v>
      </c>
      <c r="E17" s="29">
        <v>0</v>
      </c>
      <c r="F17" s="30">
        <v>0</v>
      </c>
      <c r="G17" s="31">
        <f t="shared" si="0"/>
        <v>80936.42</v>
      </c>
      <c r="H17" s="35" t="s">
        <v>36</v>
      </c>
      <c r="I17" s="47" t="s">
        <v>35</v>
      </c>
      <c r="J17" s="49">
        <v>239886</v>
      </c>
      <c r="K17" s="1">
        <f>G17-J17</f>
        <v>-158949.58000000002</v>
      </c>
    </row>
    <row r="18" spans="1:11" s="9" customFormat="1" x14ac:dyDescent="0.2">
      <c r="A18" s="46" t="s">
        <v>37</v>
      </c>
      <c r="B18" s="47" t="s">
        <v>38</v>
      </c>
      <c r="C18" s="28"/>
      <c r="D18" s="49">
        <v>28234.12</v>
      </c>
      <c r="E18" s="29">
        <v>0</v>
      </c>
      <c r="F18" s="30">
        <v>0</v>
      </c>
      <c r="G18" s="31">
        <f t="shared" si="0"/>
        <v>28234.12</v>
      </c>
      <c r="H18" s="35" t="s">
        <v>39</v>
      </c>
      <c r="I18" s="47" t="s">
        <v>38</v>
      </c>
      <c r="J18" s="49">
        <v>26859</v>
      </c>
      <c r="K18" s="1">
        <f>G18-J18</f>
        <v>1375.119999999999</v>
      </c>
    </row>
    <row r="19" spans="1:11" s="9" customFormat="1" x14ac:dyDescent="0.2">
      <c r="A19" s="46"/>
      <c r="B19" s="47"/>
      <c r="C19" s="28"/>
      <c r="D19" s="49"/>
      <c r="E19" s="29">
        <v>0</v>
      </c>
      <c r="F19" s="30">
        <v>0</v>
      </c>
      <c r="G19" s="31">
        <f t="shared" si="0"/>
        <v>0</v>
      </c>
      <c r="H19" s="50"/>
      <c r="I19" s="51"/>
      <c r="J19" s="49"/>
      <c r="K19" s="1"/>
    </row>
    <row r="20" spans="1:11" s="56" customFormat="1" ht="18.75" customHeight="1" thickBot="1" x14ac:dyDescent="0.25">
      <c r="A20" s="52"/>
      <c r="B20" s="53" t="s">
        <v>40</v>
      </c>
      <c r="C20" s="53"/>
      <c r="D20" s="54">
        <f>SUM(D9:D19)</f>
        <v>382709.18999999994</v>
      </c>
      <c r="E20" s="54">
        <f>SUM(E9:E19)</f>
        <v>0</v>
      </c>
      <c r="F20" s="54">
        <f>SUM(F9:F19)</f>
        <v>0</v>
      </c>
      <c r="G20" s="55">
        <f>SUM(G9:G19)</f>
        <v>382709.18999999994</v>
      </c>
      <c r="H20" s="52"/>
      <c r="I20" s="52"/>
      <c r="J20" s="54">
        <f>SUM(J9:J19)</f>
        <v>302026</v>
      </c>
      <c r="K20" s="2">
        <f>SUM(K9:K19)</f>
        <v>80683.189999999944</v>
      </c>
    </row>
    <row r="21" spans="1:11" ht="13.5" thickTop="1" x14ac:dyDescent="0.2"/>
    <row r="23" spans="1:11" x14ac:dyDescent="0.2">
      <c r="B23" s="57"/>
      <c r="C23" s="57"/>
      <c r="D23" s="3" t="s">
        <v>41</v>
      </c>
      <c r="E23" s="4" t="s">
        <v>41</v>
      </c>
    </row>
    <row r="24" spans="1:11" x14ac:dyDescent="0.2">
      <c r="B24" s="5" t="s">
        <v>52</v>
      </c>
      <c r="C24" s="5"/>
      <c r="D24" s="6">
        <v>44073</v>
      </c>
      <c r="E24" s="7">
        <v>43830</v>
      </c>
    </row>
    <row r="25" spans="1:11" x14ac:dyDescent="0.2">
      <c r="B25" s="58"/>
      <c r="C25" s="58"/>
      <c r="D25" s="59"/>
      <c r="E25" s="60"/>
    </row>
    <row r="26" spans="1:11" x14ac:dyDescent="0.2">
      <c r="B26" s="61" t="s">
        <v>42</v>
      </c>
      <c r="C26" s="61"/>
      <c r="D26" s="62">
        <f>D15+D17+D18</f>
        <v>360421.37</v>
      </c>
      <c r="E26" s="63">
        <v>299314</v>
      </c>
    </row>
    <row r="27" spans="1:11" x14ac:dyDescent="0.2">
      <c r="B27" s="61" t="s">
        <v>43</v>
      </c>
      <c r="C27" s="61"/>
      <c r="D27" s="64">
        <f>D16</f>
        <v>22248.99</v>
      </c>
      <c r="E27" s="63">
        <v>2936</v>
      </c>
    </row>
    <row r="28" spans="1:11" x14ac:dyDescent="0.2">
      <c r="B28" s="61" t="s">
        <v>24</v>
      </c>
      <c r="C28" s="61"/>
      <c r="D28" s="64">
        <v>39</v>
      </c>
      <c r="E28" s="63">
        <v>99</v>
      </c>
    </row>
    <row r="29" spans="1:11" ht="13.5" thickBot="1" x14ac:dyDescent="0.25">
      <c r="B29" s="61"/>
      <c r="C29" s="61"/>
      <c r="D29" s="65"/>
      <c r="E29" s="66"/>
    </row>
    <row r="30" spans="1:11" ht="13.5" thickTop="1" x14ac:dyDescent="0.2">
      <c r="B30" s="67" t="s">
        <v>40</v>
      </c>
      <c r="C30" s="67"/>
      <c r="D30" s="68">
        <f>+SUM(D26:D28)</f>
        <v>382709.36</v>
      </c>
      <c r="E30" s="69">
        <f>+SUM(E26:E28)</f>
        <v>302349</v>
      </c>
    </row>
    <row r="31" spans="1:11" x14ac:dyDescent="0.2">
      <c r="B31" s="70"/>
      <c r="C31" s="70"/>
      <c r="D31" s="71"/>
      <c r="E31" s="72"/>
    </row>
    <row r="35" spans="1:15" x14ac:dyDescent="0.2">
      <c r="A35" s="73" t="s">
        <v>44</v>
      </c>
      <c r="B35" s="79"/>
      <c r="C35" s="79"/>
      <c r="D35" s="79"/>
      <c r="E35" s="79"/>
      <c r="F35" s="79"/>
      <c r="G35" s="79"/>
      <c r="H35" s="79"/>
      <c r="I35" s="80"/>
      <c r="J35" s="81"/>
      <c r="K35" s="81"/>
      <c r="L35" s="81"/>
      <c r="M35" s="81"/>
      <c r="N35" s="82"/>
      <c r="O35" s="81"/>
    </row>
    <row r="36" spans="1:15" x14ac:dyDescent="0.2">
      <c r="A36" s="74" t="s">
        <v>45</v>
      </c>
      <c r="I36" s="83"/>
    </row>
    <row r="37" spans="1:15" x14ac:dyDescent="0.2">
      <c r="A37" s="74"/>
      <c r="I37" s="83"/>
    </row>
    <row r="38" spans="1:15" x14ac:dyDescent="0.2">
      <c r="A38" s="75" t="s">
        <v>46</v>
      </c>
      <c r="I38" s="83"/>
    </row>
    <row r="39" spans="1:15" x14ac:dyDescent="0.2">
      <c r="A39" s="74" t="s">
        <v>47</v>
      </c>
      <c r="I39" s="83"/>
    </row>
    <row r="40" spans="1:15" x14ac:dyDescent="0.2">
      <c r="A40" s="74" t="s">
        <v>48</v>
      </c>
      <c r="I40" s="83"/>
    </row>
    <row r="41" spans="1:15" x14ac:dyDescent="0.2">
      <c r="A41" s="74"/>
      <c r="I41" s="83"/>
    </row>
    <row r="42" spans="1:15" x14ac:dyDescent="0.2">
      <c r="A42" s="74"/>
      <c r="I42" s="83"/>
    </row>
    <row r="43" spans="1:15" x14ac:dyDescent="0.2">
      <c r="A43" s="75" t="s">
        <v>49</v>
      </c>
      <c r="I43" s="83"/>
    </row>
    <row r="45" spans="1:15" x14ac:dyDescent="0.2">
      <c r="A45" s="76" t="s">
        <v>53</v>
      </c>
    </row>
  </sheetData>
  <mergeCells count="21">
    <mergeCell ref="A7:A8"/>
    <mergeCell ref="I7:I8"/>
    <mergeCell ref="H7:H8"/>
    <mergeCell ref="E7:F7"/>
    <mergeCell ref="C7:C8"/>
    <mergeCell ref="B7:B8"/>
    <mergeCell ref="B1:J1"/>
    <mergeCell ref="K1:M1"/>
    <mergeCell ref="N1:O1"/>
    <mergeCell ref="B2:J2"/>
    <mergeCell ref="K2:M2"/>
    <mergeCell ref="N2:O2"/>
    <mergeCell ref="B3:J3"/>
    <mergeCell ref="K3:M3"/>
    <mergeCell ref="N3:O3"/>
    <mergeCell ref="B4:J4"/>
    <mergeCell ref="K4:M4"/>
    <mergeCell ref="N4:O4"/>
    <mergeCell ref="B5:J5"/>
    <mergeCell ref="K5:M5"/>
    <mergeCell ref="N5:O5"/>
  </mergeCells>
  <conditionalFormatting sqref="H14">
    <cfRule type="expression" dxfId="1" priority="2">
      <formula>AND(COUNTIF($H$14:$H$14, H14)&gt;1,NOT(ISBLANK(H14)))</formula>
    </cfRule>
  </conditionalFormatting>
  <conditionalFormatting sqref="H14">
    <cfRule type="expression" dxfId="0" priority="3">
      <formula>AND(COUNTIF($H$14:$H$14, H14)&gt;1,NOT(ISBLANK(H14)))</formula>
    </cfRule>
  </conditionalFormatting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59503-2BA4-4BA1-8568-92B87CA88565}">
  <dimension ref="A1"/>
  <sheetViews>
    <sheetView workbookViewId="0">
      <selection activeCell="B7" sqref="B7"/>
    </sheetView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88F2-B9A3-4C9F-BFF3-ACF58830D126}">
  <dimension ref="A1"/>
  <sheetViews>
    <sheetView workbookViewId="0">
      <selection activeCell="G18" sqref="G18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Cedula resumen</vt:lpstr>
      <vt:lpstr>Conciliaciones</vt:lpstr>
      <vt:lpstr>EB BG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Carlos Almeida</cp:lastModifiedBy>
  <cp:revision>8</cp:revision>
  <dcterms:created xsi:type="dcterms:W3CDTF">2020-10-19T12:23:50Z</dcterms:created>
  <dcterms:modified xsi:type="dcterms:W3CDTF">2021-03-12T17:36:45Z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