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 Macias\Desktop\FASE II - Ejecucion - Visacom\5000 Activos\5100 Efectivo y equivalentes de efectivo\"/>
    </mc:Choice>
  </mc:AlternateContent>
  <xr:revisionPtr revIDLastSave="0" documentId="13_ncr:1_{BCAE2488-9AE2-4088-9F9C-9C3563ECBD72}" xr6:coauthVersionLast="46" xr6:coauthVersionMax="46" xr10:uidLastSave="{00000000-0000-0000-0000-000000000000}"/>
  <bookViews>
    <workbookView xWindow="-120" yWindow="-120" windowWidth="19800" windowHeight="11760" tabRatio="500" xr2:uid="{00000000-000D-0000-FFFF-FFFF00000000}"/>
  </bookViews>
  <sheets>
    <sheet name="Cedula_Resumen" sheetId="1" r:id="rId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7" i="1" l="1"/>
  <c r="D34" i="1"/>
  <c r="D33" i="1"/>
  <c r="D37" i="1" s="1"/>
  <c r="J27" i="1"/>
  <c r="F27" i="1"/>
  <c r="E27" i="1"/>
  <c r="D27" i="1"/>
  <c r="G26" i="1"/>
  <c r="G25" i="1"/>
  <c r="G24" i="1"/>
  <c r="G23" i="1"/>
  <c r="G22" i="1"/>
  <c r="G21" i="1"/>
  <c r="G20" i="1"/>
  <c r="K20" i="1" s="1"/>
  <c r="G19" i="1"/>
  <c r="K19" i="1" s="1"/>
  <c r="G18" i="1"/>
  <c r="K18" i="1" s="1"/>
  <c r="G17" i="1"/>
  <c r="K17" i="1" s="1"/>
  <c r="G16" i="1"/>
  <c r="G15" i="1"/>
  <c r="G14" i="1"/>
  <c r="K14" i="1" s="1"/>
  <c r="G13" i="1"/>
  <c r="G27" i="1" l="1"/>
  <c r="K13" i="1"/>
  <c r="K27" i="1" l="1"/>
</calcChain>
</file>

<file path=xl/sharedStrings.xml><?xml version="1.0" encoding="utf-8"?>
<sst xmlns="http://schemas.openxmlformats.org/spreadsheetml/2006/main" count="71" uniqueCount="54">
  <si>
    <t>Cliente:</t>
  </si>
  <si>
    <t>VISACOM S.A</t>
  </si>
  <si>
    <t>P/T:</t>
  </si>
  <si>
    <t>Sección:</t>
  </si>
  <si>
    <t>Fase 2 – Ejecución</t>
  </si>
  <si>
    <t>Preparado por:</t>
  </si>
  <si>
    <t>Dara Macias</t>
  </si>
  <si>
    <t>Area:</t>
  </si>
  <si>
    <t>Caja y bancos</t>
  </si>
  <si>
    <t>Fecha:</t>
  </si>
  <si>
    <t>Prueba:</t>
  </si>
  <si>
    <t>Análisis variaciones de grupo contable</t>
  </si>
  <si>
    <t>Revisado por:</t>
  </si>
  <si>
    <t>Carlos Almeida</t>
  </si>
  <si>
    <t>Con corte al:</t>
  </si>
  <si>
    <t>Al 31 de Agosto del 2020</t>
  </si>
  <si>
    <t>Código</t>
  </si>
  <si>
    <t>Cuenta</t>
  </si>
  <si>
    <t>Saldos contables al</t>
  </si>
  <si>
    <t>Saldos auditados al</t>
  </si>
  <si>
    <t>Variaciones</t>
  </si>
  <si>
    <t>Débitos</t>
  </si>
  <si>
    <t>Créditos</t>
  </si>
  <si>
    <t>Valor</t>
  </si>
  <si>
    <t>Caja</t>
  </si>
  <si>
    <t>1.1.1.1</t>
  </si>
  <si>
    <t xml:space="preserve">1.1.1.2 </t>
  </si>
  <si>
    <t xml:space="preserve">Caja Chica </t>
  </si>
  <si>
    <t>Bancos</t>
  </si>
  <si>
    <t>1.1.1.3.1</t>
  </si>
  <si>
    <t xml:space="preserve">Banco Bolivariano cta cte #003-502595-3 </t>
  </si>
  <si>
    <t xml:space="preserve">1.1.1.3.3 </t>
  </si>
  <si>
    <t xml:space="preserve">Banco Bolivariano cta ahorros #0031116611 </t>
  </si>
  <si>
    <t>1.1.1.3.3</t>
  </si>
  <si>
    <t xml:space="preserve">1.1.1.3.4 </t>
  </si>
  <si>
    <t>Banco Internacional cta cte# 125-061080-2</t>
  </si>
  <si>
    <t>1.1.1.3.4</t>
  </si>
  <si>
    <t xml:space="preserve">1.1.1.3.5 </t>
  </si>
  <si>
    <t xml:space="preserve">Banco Pacífico cta cte #7961887 </t>
  </si>
  <si>
    <t>1.1.1.3.5</t>
  </si>
  <si>
    <t>Total</t>
  </si>
  <si>
    <t>Saldo al</t>
  </si>
  <si>
    <t>Bancos en cuenta corriente</t>
  </si>
  <si>
    <t>Bancos, cuenta de ahorro</t>
  </si>
  <si>
    <t>Fuente:</t>
  </si>
  <si>
    <t>Estados Financieros de la compañía</t>
  </si>
  <si>
    <t>Objetivo:</t>
  </si>
  <si>
    <t>Obtener un detalle comparativo de los saldos entre periodos, esto con la finalidad de diseñar procedimientos de auditoría sobre los saldos de las cuentas</t>
  </si>
  <si>
    <t>Identificar las principales variaciones de los saldos.</t>
  </si>
  <si>
    <t>Observaciones:</t>
  </si>
  <si>
    <t>Movimiento</t>
  </si>
  <si>
    <t>Referencia</t>
  </si>
  <si>
    <t>Nota a los estados financieros:</t>
  </si>
  <si>
    <t>Conclusiones (A ser completado por el Auditor a cargo del compromiso):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</si>
</sst>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\ %"/>
    <numFmt numFmtId="165" formatCode="#,##0.00\ ;\(#,##0.00\);\-#\ ;@\ "/>
    <numFmt numFmtId="166" formatCode="_ \$* #,##0.00_ ;_ \$* \-#,##0.00_ ;_ \$* \-??_ ;_ @_ "/>
    <numFmt numFmtId="167" formatCode="#,##0\ ;\(#,##0\);\-#\ ;@\ "/>
    <numFmt numFmtId="168" formatCode="_ * #,##0.00_ ;_ * \-#,##0.00_ ;_ * \-??_ ;_ @_ "/>
    <numFmt numFmtId="169" formatCode="_ * #,##0_ ;_ * \-#,##0_ ;_ * \-??_ ;_ @_ "/>
    <numFmt numFmtId="170" formatCode="#,##0\ ;\(#,##0\)"/>
    <numFmt numFmtId="171" formatCode="0\ %"/>
    <numFmt numFmtId="172" formatCode="0&quot; &quot;;&quot;(&quot;0&quot;)&quot;;&quot;-&quot;#&quot; &quot;;&quot; &quot;@&quot; &quot;"/>
  </numFmts>
  <fonts count="20" x14ac:knownFonts="1">
    <font>
      <sz val="11"/>
      <color rgb="FF000000"/>
      <name val="Arial"/>
      <charset val="1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CC0000"/>
      <name val="Arial"/>
      <family val="2"/>
    </font>
    <font>
      <sz val="11"/>
      <color rgb="FF9C0006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</font>
    <font>
      <b/>
      <sz val="10"/>
      <color rgb="FFFF000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FF0000"/>
      <name val="Arial"/>
      <family val="2"/>
    </font>
    <font>
      <b/>
      <u val="double"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2">
    <xf numFmtId="0" fontId="0" fillId="0" borderId="0"/>
    <xf numFmtId="168" fontId="14" fillId="0" borderId="0" applyBorder="0" applyProtection="0"/>
    <xf numFmtId="166" fontId="14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7" borderId="0" applyBorder="0" applyProtection="0"/>
    <xf numFmtId="0" fontId="6" fillId="0" borderId="0" applyBorder="0" applyProtection="0"/>
    <xf numFmtId="0" fontId="7" fillId="8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0" borderId="0" applyBorder="0" applyProtection="0"/>
    <xf numFmtId="0" fontId="12" fillId="9" borderId="1" applyProtection="0"/>
    <xf numFmtId="0" fontId="14" fillId="0" borderId="0" applyBorder="0" applyProtection="0"/>
    <xf numFmtId="0" fontId="14" fillId="0" borderId="0" applyBorder="0" applyProtection="0"/>
    <xf numFmtId="0" fontId="3" fillId="0" borderId="0" applyBorder="0" applyProtection="0"/>
    <xf numFmtId="165" fontId="13" fillId="0" borderId="0" applyBorder="0" applyProtection="0"/>
    <xf numFmtId="171" fontId="13" fillId="0" borderId="0" applyBorder="0" applyProtection="0"/>
  </cellStyleXfs>
  <cellXfs count="105">
    <xf numFmtId="0" fontId="0" fillId="0" borderId="0" xfId="0"/>
    <xf numFmtId="170" fontId="15" fillId="0" borderId="6" xfId="1" applyNumberFormat="1" applyFont="1" applyBorder="1" applyAlignment="1" applyProtection="1">
      <alignment horizontal="right" vertical="center"/>
    </xf>
    <xf numFmtId="170" fontId="15" fillId="0" borderId="10" xfId="1" applyNumberFormat="1" applyFont="1" applyBorder="1" applyAlignment="1" applyProtection="1">
      <alignment horizontal="right" vertical="center"/>
    </xf>
    <xf numFmtId="0" fontId="2" fillId="11" borderId="20" xfId="0" applyFont="1" applyFill="1" applyBorder="1" applyAlignment="1">
      <alignment horizontal="center"/>
    </xf>
    <xf numFmtId="172" fontId="2" fillId="11" borderId="21" xfId="0" applyNumberFormat="1" applyFont="1" applyFill="1" applyBorder="1" applyAlignment="1">
      <alignment horizontal="center" wrapText="1"/>
    </xf>
    <xf numFmtId="0" fontId="2" fillId="11" borderId="22" xfId="0" applyFont="1" applyFill="1" applyBorder="1" applyAlignment="1">
      <alignment horizontal="left"/>
    </xf>
    <xf numFmtId="14" fontId="16" fillId="11" borderId="22" xfId="0" applyNumberFormat="1" applyFont="1" applyFill="1" applyBorder="1" applyAlignment="1">
      <alignment horizontal="center"/>
    </xf>
    <xf numFmtId="14" fontId="16" fillId="11" borderId="23" xfId="0" applyNumberFormat="1" applyFont="1" applyFill="1" applyBorder="1" applyAlignment="1">
      <alignment horizontal="center"/>
    </xf>
    <xf numFmtId="49" fontId="2" fillId="10" borderId="2" xfId="0" applyNumberFormat="1" applyFont="1" applyFill="1" applyBorder="1" applyAlignment="1">
      <alignment horizontal="left" vertical="center"/>
    </xf>
    <xf numFmtId="0" fontId="17" fillId="10" borderId="2" xfId="0" applyFont="1" applyFill="1" applyBorder="1" applyAlignment="1">
      <alignment horizontal="left" vertical="center"/>
    </xf>
    <xf numFmtId="0" fontId="2" fillId="10" borderId="2" xfId="0" applyFont="1" applyFill="1" applyBorder="1" applyAlignment="1">
      <alignment horizontal="left" vertical="center"/>
    </xf>
    <xf numFmtId="0" fontId="18" fillId="11" borderId="19" xfId="0" applyFont="1" applyFill="1" applyBorder="1" applyAlignment="1">
      <alignment horizontal="center"/>
    </xf>
    <xf numFmtId="0" fontId="17" fillId="10" borderId="0" xfId="0" applyFont="1" applyFill="1" applyAlignment="1">
      <alignment vertical="center"/>
    </xf>
    <xf numFmtId="164" fontId="17" fillId="10" borderId="3" xfId="0" applyNumberFormat="1" applyFont="1" applyFill="1" applyBorder="1" applyAlignment="1">
      <alignment horizontal="center" vertical="center"/>
    </xf>
    <xf numFmtId="14" fontId="17" fillId="10" borderId="3" xfId="0" applyNumberFormat="1" applyFont="1" applyFill="1" applyBorder="1" applyAlignment="1">
      <alignment horizontal="center" vertical="center"/>
    </xf>
    <xf numFmtId="0" fontId="17" fillId="10" borderId="0" xfId="0" applyFont="1" applyFill="1"/>
    <xf numFmtId="164" fontId="17" fillId="10" borderId="0" xfId="0" applyNumberFormat="1" applyFont="1" applyFill="1"/>
    <xf numFmtId="49" fontId="2" fillId="10" borderId="3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5" fontId="2" fillId="10" borderId="3" xfId="0" applyNumberFormat="1" applyFont="1" applyFill="1" applyBorder="1" applyAlignment="1">
      <alignment horizontal="center" vertical="center"/>
    </xf>
    <xf numFmtId="15" fontId="2" fillId="10" borderId="4" xfId="0" applyNumberFormat="1" applyFont="1" applyFill="1" applyBorder="1" applyAlignment="1">
      <alignment horizontal="center" vertical="center"/>
    </xf>
    <xf numFmtId="49" fontId="17" fillId="0" borderId="5" xfId="0" applyNumberFormat="1" applyFont="1" applyBorder="1" applyAlignment="1" applyProtection="1"/>
    <xf numFmtId="49" fontId="16" fillId="0" borderId="0" xfId="0" applyNumberFormat="1" applyFont="1" applyAlignment="1" applyProtection="1">
      <alignment horizontal="left"/>
    </xf>
    <xf numFmtId="169" fontId="17" fillId="10" borderId="6" xfId="1" applyNumberFormat="1" applyFont="1" applyFill="1" applyBorder="1" applyAlignment="1" applyProtection="1">
      <alignment horizontal="right" vertical="center"/>
    </xf>
    <xf numFmtId="0" fontId="17" fillId="0" borderId="6" xfId="2" applyNumberFormat="1" applyFont="1" applyBorder="1" applyAlignment="1" applyProtection="1">
      <alignment horizontal="center" vertical="center"/>
    </xf>
    <xf numFmtId="0" fontId="17" fillId="0" borderId="7" xfId="2" applyNumberFormat="1" applyFont="1" applyBorder="1" applyAlignment="1" applyProtection="1">
      <alignment horizontal="center" vertical="center"/>
    </xf>
    <xf numFmtId="0" fontId="17" fillId="0" borderId="8" xfId="2" applyNumberFormat="1" applyFont="1" applyBorder="1" applyAlignment="1" applyProtection="1">
      <alignment horizontal="center" vertical="center"/>
    </xf>
    <xf numFmtId="0" fontId="17" fillId="0" borderId="4" xfId="2" applyNumberFormat="1" applyFont="1" applyBorder="1" applyAlignment="1" applyProtection="1">
      <alignment horizontal="center" vertical="center"/>
    </xf>
    <xf numFmtId="167" fontId="17" fillId="0" borderId="0" xfId="0" applyNumberFormat="1" applyFont="1" applyBorder="1" applyAlignment="1" applyProtection="1">
      <alignment horizontal="left" vertical="center"/>
    </xf>
    <xf numFmtId="167" fontId="17" fillId="0" borderId="6" xfId="0" applyNumberFormat="1" applyFont="1" applyBorder="1" applyAlignment="1" applyProtection="1">
      <alignment horizontal="center" vertical="center"/>
    </xf>
    <xf numFmtId="169" fontId="17" fillId="0" borderId="8" xfId="1" applyNumberFormat="1" applyFont="1" applyBorder="1" applyAlignment="1" applyProtection="1">
      <alignment horizontal="right"/>
    </xf>
    <xf numFmtId="49" fontId="17" fillId="10" borderId="5" xfId="0" applyNumberFormat="1" applyFont="1" applyFill="1" applyBorder="1" applyAlignment="1" applyProtection="1">
      <alignment horizontal="left"/>
    </xf>
    <xf numFmtId="0" fontId="16" fillId="10" borderId="7" xfId="0" applyFont="1" applyFill="1" applyBorder="1" applyAlignment="1" applyProtection="1">
      <alignment horizontal="left"/>
    </xf>
    <xf numFmtId="0" fontId="2" fillId="10" borderId="7" xfId="0" applyFont="1" applyFill="1" applyBorder="1" applyAlignment="1" applyProtection="1"/>
    <xf numFmtId="169" fontId="17" fillId="10" borderId="7" xfId="1" applyNumberFormat="1" applyFont="1" applyFill="1" applyBorder="1" applyAlignment="1" applyProtection="1">
      <alignment horizontal="right" vertical="center"/>
    </xf>
    <xf numFmtId="169" fontId="17" fillId="10" borderId="8" xfId="1" applyNumberFormat="1" applyFont="1" applyFill="1" applyBorder="1" applyAlignment="1" applyProtection="1">
      <alignment horizontal="right" vertical="center"/>
    </xf>
    <xf numFmtId="169" fontId="17" fillId="0" borderId="6" xfId="1" applyNumberFormat="1" applyFont="1" applyBorder="1" applyAlignment="1" applyProtection="1">
      <alignment horizontal="right" vertical="center"/>
    </xf>
    <xf numFmtId="167" fontId="17" fillId="10" borderId="7" xfId="0" applyNumberFormat="1" applyFont="1" applyFill="1" applyBorder="1" applyAlignment="1" applyProtection="1">
      <alignment horizontal="left" vertical="center"/>
    </xf>
    <xf numFmtId="0" fontId="17" fillId="10" borderId="6" xfId="0" applyFont="1" applyFill="1" applyBorder="1" applyAlignment="1" applyProtection="1"/>
    <xf numFmtId="49" fontId="17" fillId="10" borderId="5" xfId="0" applyNumberFormat="1" applyFont="1" applyFill="1" applyBorder="1" applyAlignment="1" applyProtection="1"/>
    <xf numFmtId="49" fontId="17" fillId="10" borderId="7" xfId="0" applyNumberFormat="1" applyFont="1" applyFill="1" applyBorder="1" applyAlignment="1" applyProtection="1">
      <alignment horizontal="left"/>
    </xf>
    <xf numFmtId="169" fontId="17" fillId="10" borderId="6" xfId="1" applyNumberFormat="1" applyFont="1" applyFill="1" applyBorder="1" applyAlignment="1" applyProtection="1">
      <alignment horizontal="right" vertical="top"/>
      <protection locked="0"/>
    </xf>
    <xf numFmtId="167" fontId="17" fillId="10" borderId="0" xfId="0" applyNumberFormat="1" applyFont="1" applyFill="1" applyBorder="1" applyAlignment="1" applyProtection="1">
      <alignment horizontal="left" vertical="center"/>
    </xf>
    <xf numFmtId="167" fontId="17" fillId="10" borderId="6" xfId="0" applyNumberFormat="1" applyFont="1" applyFill="1" applyBorder="1" applyAlignment="1" applyProtection="1">
      <alignment horizontal="center" vertical="center"/>
    </xf>
    <xf numFmtId="0" fontId="2" fillId="10" borderId="6" xfId="0" applyFont="1" applyFill="1" applyBorder="1" applyAlignment="1" applyProtection="1"/>
    <xf numFmtId="0" fontId="16" fillId="10" borderId="6" xfId="0" applyFont="1" applyFill="1" applyBorder="1" applyAlignment="1" applyProtection="1"/>
    <xf numFmtId="169" fontId="2" fillId="10" borderId="6" xfId="1" applyNumberFormat="1" applyFont="1" applyFill="1" applyBorder="1" applyAlignment="1" applyProtection="1">
      <alignment horizontal="right" vertical="center"/>
    </xf>
    <xf numFmtId="0" fontId="17" fillId="10" borderId="7" xfId="0" applyFont="1" applyFill="1" applyBorder="1" applyAlignment="1" applyProtection="1">
      <alignment horizontal="left"/>
    </xf>
    <xf numFmtId="0" fontId="2" fillId="10" borderId="0" xfId="0" applyFont="1" applyFill="1" applyAlignment="1">
      <alignment vertical="center"/>
    </xf>
    <xf numFmtId="0" fontId="17" fillId="10" borderId="0" xfId="0" applyFont="1" applyFill="1" applyAlignment="1" applyProtection="1"/>
    <xf numFmtId="169" fontId="17" fillId="10" borderId="6" xfId="1" applyNumberFormat="1" applyFont="1" applyFill="1" applyBorder="1" applyAlignment="1" applyProtection="1">
      <alignment horizontal="right"/>
    </xf>
    <xf numFmtId="49" fontId="17" fillId="10" borderId="6" xfId="0" applyNumberFormat="1" applyFont="1" applyFill="1" applyBorder="1" applyAlignment="1" applyProtection="1"/>
    <xf numFmtId="0" fontId="17" fillId="10" borderId="7" xfId="0" applyFont="1" applyFill="1" applyBorder="1" applyAlignment="1" applyProtection="1"/>
    <xf numFmtId="169" fontId="17" fillId="10" borderId="7" xfId="1" applyNumberFormat="1" applyFont="1" applyFill="1" applyBorder="1" applyAlignment="1" applyProtection="1">
      <alignment horizontal="right" vertical="top"/>
      <protection locked="0"/>
    </xf>
    <xf numFmtId="169" fontId="17" fillId="10" borderId="7" xfId="1" applyNumberFormat="1" applyFont="1" applyFill="1" applyBorder="1" applyAlignment="1" applyProtection="1">
      <alignment horizontal="right"/>
    </xf>
    <xf numFmtId="167" fontId="17" fillId="0" borderId="7" xfId="0" applyNumberFormat="1" applyFont="1" applyBorder="1" applyAlignment="1" applyProtection="1">
      <alignment horizontal="left" vertical="center"/>
    </xf>
    <xf numFmtId="170" fontId="17" fillId="0" borderId="7" xfId="0" applyNumberFormat="1" applyFont="1" applyBorder="1" applyAlignment="1">
      <alignment horizontal="left"/>
    </xf>
    <xf numFmtId="169" fontId="2" fillId="10" borderId="7" xfId="1" applyNumberFormat="1" applyFont="1" applyFill="1" applyBorder="1" applyAlignment="1" applyProtection="1">
      <alignment horizontal="right" vertical="center"/>
    </xf>
    <xf numFmtId="167" fontId="2" fillId="0" borderId="7" xfId="0" applyNumberFormat="1" applyFont="1" applyBorder="1" applyAlignment="1" applyProtection="1">
      <alignment horizontal="left" vertical="center"/>
    </xf>
    <xf numFmtId="167" fontId="2" fillId="0" borderId="7" xfId="0" applyNumberFormat="1" applyFont="1" applyBorder="1" applyAlignment="1" applyProtection="1">
      <alignment horizontal="center" vertical="center"/>
    </xf>
    <xf numFmtId="167" fontId="17" fillId="10" borderId="7" xfId="0" applyNumberFormat="1" applyFont="1" applyFill="1" applyBorder="1" applyAlignment="1" applyProtection="1">
      <alignment horizontal="center" vertical="center"/>
    </xf>
    <xf numFmtId="49" fontId="17" fillId="0" borderId="6" xfId="0" applyNumberFormat="1" applyFont="1" applyBorder="1" applyAlignment="1" applyProtection="1"/>
    <xf numFmtId="49" fontId="17" fillId="0" borderId="0" xfId="0" applyNumberFormat="1" applyFont="1" applyAlignment="1" applyProtection="1">
      <alignment horizontal="left"/>
    </xf>
    <xf numFmtId="169" fontId="2" fillId="0" borderId="6" xfId="1" applyNumberFormat="1" applyFont="1" applyBorder="1" applyAlignment="1" applyProtection="1">
      <alignment horizontal="right" vertical="center"/>
    </xf>
    <xf numFmtId="169" fontId="17" fillId="0" borderId="9" xfId="1" applyNumberFormat="1" applyFont="1" applyBorder="1" applyAlignment="1" applyProtection="1">
      <alignment horizontal="right" vertical="center"/>
    </xf>
    <xf numFmtId="167" fontId="2" fillId="0" borderId="6" xfId="0" applyNumberFormat="1" applyFont="1" applyBorder="1" applyAlignment="1" applyProtection="1">
      <alignment horizontal="center" vertical="center"/>
    </xf>
    <xf numFmtId="167" fontId="2" fillId="0" borderId="10" xfId="0" applyNumberFormat="1" applyFont="1" applyBorder="1" applyAlignment="1" applyProtection="1">
      <alignment horizontal="center" vertical="center"/>
    </xf>
    <xf numFmtId="167" fontId="2" fillId="0" borderId="11" xfId="0" applyNumberFormat="1" applyFont="1" applyBorder="1" applyAlignment="1" applyProtection="1">
      <alignment horizontal="left" vertical="center"/>
    </xf>
    <xf numFmtId="169" fontId="2" fillId="0" borderId="10" xfId="1" applyNumberFormat="1" applyFont="1" applyBorder="1" applyAlignment="1" applyProtection="1">
      <alignment horizontal="right" vertical="center"/>
    </xf>
    <xf numFmtId="169" fontId="2" fillId="0" borderId="12" xfId="1" applyNumberFormat="1" applyFont="1" applyBorder="1" applyAlignment="1" applyProtection="1">
      <alignment horizontal="right" vertical="center"/>
    </xf>
    <xf numFmtId="0" fontId="17" fillId="0" borderId="0" xfId="0" applyFont="1" applyAlignment="1" applyProtection="1">
      <alignment vertical="center"/>
    </xf>
    <xf numFmtId="0" fontId="17" fillId="11" borderId="20" xfId="0" applyFont="1" applyFill="1" applyBorder="1" applyAlignment="1">
      <alignment horizontal="left"/>
    </xf>
    <xf numFmtId="0" fontId="2" fillId="0" borderId="8" xfId="0" applyFont="1" applyBorder="1" applyAlignment="1" applyProtection="1">
      <alignment horizontal="left"/>
    </xf>
    <xf numFmtId="14" fontId="16" fillId="0" borderId="6" xfId="0" applyNumberFormat="1" applyFont="1" applyBorder="1" applyAlignment="1" applyProtection="1">
      <alignment horizontal="center"/>
    </xf>
    <xf numFmtId="14" fontId="16" fillId="0" borderId="7" xfId="0" applyNumberFormat="1" applyFont="1" applyBorder="1" applyAlignment="1" applyProtection="1">
      <alignment horizontal="center"/>
    </xf>
    <xf numFmtId="49" fontId="17" fillId="0" borderId="8" xfId="0" applyNumberFormat="1" applyFont="1" applyBorder="1" applyAlignment="1" applyProtection="1">
      <alignment horizontal="left"/>
    </xf>
    <xf numFmtId="169" fontId="17" fillId="10" borderId="8" xfId="1" applyNumberFormat="1" applyFont="1" applyFill="1" applyBorder="1" applyAlignment="1" applyProtection="1">
      <alignment horizontal="center" vertical="center"/>
    </xf>
    <xf numFmtId="169" fontId="17" fillId="0" borderId="6" xfId="1" applyNumberFormat="1" applyFont="1" applyBorder="1" applyAlignment="1" applyProtection="1">
      <alignment horizontal="center"/>
    </xf>
    <xf numFmtId="169" fontId="17" fillId="0" borderId="8" xfId="1" applyNumberFormat="1" applyFont="1" applyBorder="1" applyAlignment="1" applyProtection="1">
      <alignment horizontal="center"/>
    </xf>
    <xf numFmtId="169" fontId="17" fillId="0" borderId="14" xfId="1" applyNumberFormat="1" applyFont="1" applyBorder="1" applyAlignment="1" applyProtection="1">
      <alignment horizontal="center"/>
    </xf>
    <xf numFmtId="169" fontId="17" fillId="0" borderId="12" xfId="1" applyNumberFormat="1" applyFont="1" applyBorder="1" applyAlignment="1" applyProtection="1">
      <alignment horizontal="center"/>
    </xf>
    <xf numFmtId="0" fontId="2" fillId="0" borderId="15" xfId="0" applyFont="1" applyBorder="1" applyAlignment="1" applyProtection="1">
      <alignment horizontal="left"/>
    </xf>
    <xf numFmtId="169" fontId="2" fillId="0" borderId="15" xfId="1" applyNumberFormat="1" applyFont="1" applyBorder="1" applyAlignment="1" applyProtection="1"/>
    <xf numFmtId="169" fontId="2" fillId="0" borderId="9" xfId="1" applyNumberFormat="1" applyFont="1" applyBorder="1" applyAlignment="1" applyProtection="1"/>
    <xf numFmtId="0" fontId="2" fillId="0" borderId="0" xfId="0" applyFont="1" applyAlignment="1" applyProtection="1">
      <alignment horizontal="left" indent="15"/>
    </xf>
    <xf numFmtId="0" fontId="17" fillId="0" borderId="0" xfId="0" applyFont="1" applyAlignment="1" applyProtection="1">
      <alignment horizontal="left"/>
    </xf>
    <xf numFmtId="167" fontId="19" fillId="0" borderId="0" xfId="0" applyNumberFormat="1" applyFont="1" applyAlignment="1" applyProtection="1"/>
    <xf numFmtId="0" fontId="2" fillId="0" borderId="13" xfId="0" applyFont="1" applyBorder="1" applyAlignment="1" applyProtection="1"/>
    <xf numFmtId="0" fontId="17" fillId="0" borderId="8" xfId="0" applyFont="1" applyBorder="1" applyAlignment="1" applyProtection="1"/>
    <xf numFmtId="0" fontId="2" fillId="0" borderId="8" xfId="0" applyFont="1" applyBorder="1" applyAlignment="1" applyProtection="1"/>
    <xf numFmtId="0" fontId="2" fillId="11" borderId="24" xfId="0" applyFont="1" applyFill="1" applyBorder="1"/>
    <xf numFmtId="0" fontId="17" fillId="10" borderId="3" xfId="0" applyFont="1" applyFill="1" applyBorder="1"/>
    <xf numFmtId="0" fontId="17" fillId="0" borderId="0" xfId="0" applyFont="1"/>
    <xf numFmtId="164" fontId="17" fillId="0" borderId="0" xfId="0" applyNumberFormat="1" applyFont="1"/>
    <xf numFmtId="0" fontId="17" fillId="0" borderId="16" xfId="0" applyFont="1" applyBorder="1"/>
    <xf numFmtId="0" fontId="17" fillId="0" borderId="17" xfId="0" applyFont="1" applyBorder="1"/>
    <xf numFmtId="0" fontId="17" fillId="0" borderId="0" xfId="0" applyFont="1" applyBorder="1"/>
    <xf numFmtId="164" fontId="17" fillId="0" borderId="0" xfId="0" applyNumberFormat="1" applyFont="1" applyBorder="1"/>
    <xf numFmtId="0" fontId="17" fillId="0" borderId="18" xfId="0" applyFont="1" applyBorder="1"/>
  </cellXfs>
  <cellStyles count="22">
    <cellStyle name="Accent 1 5" xfId="3" xr:uid="{00000000-0005-0000-0000-000006000000}"/>
    <cellStyle name="Accent 2 6" xfId="4" xr:uid="{00000000-0005-0000-0000-000007000000}"/>
    <cellStyle name="Accent 3 7" xfId="5" xr:uid="{00000000-0005-0000-0000-000008000000}"/>
    <cellStyle name="Accent 4" xfId="6" xr:uid="{00000000-0005-0000-0000-000009000000}"/>
    <cellStyle name="Bad 8" xfId="7" xr:uid="{00000000-0005-0000-0000-00000A000000}"/>
    <cellStyle name="cf1" xfId="8" xr:uid="{00000000-0005-0000-0000-00000B000000}"/>
    <cellStyle name="Error 9" xfId="9" xr:uid="{00000000-0005-0000-0000-00000C000000}"/>
    <cellStyle name="Excel Built-in Comma 10" xfId="20" xr:uid="{00000000-0005-0000-0000-000017000000}"/>
    <cellStyle name="Excel Built-in Explanatory Text" xfId="21" xr:uid="{00000000-0005-0000-0000-000018000000}"/>
    <cellStyle name="Footnote 11" xfId="10" xr:uid="{00000000-0005-0000-0000-00000D000000}"/>
    <cellStyle name="Good 12" xfId="11" xr:uid="{00000000-0005-0000-0000-00000E000000}"/>
    <cellStyle name="Heading (user) 13" xfId="12" xr:uid="{00000000-0005-0000-0000-00000F000000}"/>
    <cellStyle name="Heading 1 14" xfId="13" xr:uid="{00000000-0005-0000-0000-000010000000}"/>
    <cellStyle name="Heading 2 15" xfId="14" xr:uid="{00000000-0005-0000-0000-000011000000}"/>
    <cellStyle name="Hyperlink 16" xfId="15" xr:uid="{00000000-0005-0000-0000-000012000000}"/>
    <cellStyle name="Millares" xfId="1" builtinId="3"/>
    <cellStyle name="Moneda" xfId="2" builtinId="4"/>
    <cellStyle name="Normal" xfId="0" builtinId="0"/>
    <cellStyle name="Note 17" xfId="16" xr:uid="{00000000-0005-0000-0000-000013000000}"/>
    <cellStyle name="Status 18" xfId="17" xr:uid="{00000000-0005-0000-0000-000014000000}"/>
    <cellStyle name="Text 19" xfId="18" xr:uid="{00000000-0005-0000-0000-000015000000}"/>
    <cellStyle name="Warning 20" xfId="19" xr:uid="{00000000-0005-0000-0000-000016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showGridLines="0" tabSelected="1" topLeftCell="E1" zoomScaleNormal="100" workbookViewId="0">
      <selection activeCell="N1" sqref="N1:O1"/>
    </sheetView>
  </sheetViews>
  <sheetFormatPr baseColWidth="10" defaultColWidth="10.625" defaultRowHeight="12.75" x14ac:dyDescent="0.2"/>
  <cols>
    <col min="1" max="1" width="11.125" style="98" customWidth="1"/>
    <col min="2" max="2" width="34.875" style="98" customWidth="1"/>
    <col min="3" max="3" width="9.5" style="98" bestFit="1" customWidth="1"/>
    <col min="4" max="7" width="12.25" style="98" customWidth="1"/>
    <col min="8" max="8" width="11.125" style="98" customWidth="1"/>
    <col min="9" max="9" width="34.875" style="98" customWidth="1"/>
    <col min="10" max="10" width="12.25" style="98" customWidth="1"/>
    <col min="11" max="11" width="10.25" style="98" bestFit="1" customWidth="1"/>
    <col min="12" max="12" width="8.5" style="98" customWidth="1"/>
    <col min="13" max="13" width="12.25" style="98" customWidth="1"/>
    <col min="14" max="14" width="12.25" style="99" customWidth="1"/>
    <col min="15" max="15" width="8.5" style="98" customWidth="1"/>
    <col min="16" max="16384" width="10.625" style="98"/>
  </cols>
  <sheetData>
    <row r="1" spans="1:15" s="12" customFormat="1" ht="20.25" x14ac:dyDescent="0.3">
      <c r="A1" s="8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10" t="s">
        <v>2</v>
      </c>
      <c r="L1" s="10"/>
      <c r="M1" s="10"/>
      <c r="N1" s="11">
        <v>5101</v>
      </c>
      <c r="O1" s="11"/>
    </row>
    <row r="2" spans="1:15" s="12" customFormat="1" x14ac:dyDescent="0.2">
      <c r="A2" s="8" t="s">
        <v>3</v>
      </c>
      <c r="B2" s="9" t="s">
        <v>4</v>
      </c>
      <c r="C2" s="9"/>
      <c r="D2" s="9"/>
      <c r="E2" s="9"/>
      <c r="F2" s="9"/>
      <c r="G2" s="9"/>
      <c r="H2" s="9"/>
      <c r="I2" s="9"/>
      <c r="J2" s="9"/>
      <c r="K2" s="10" t="s">
        <v>5</v>
      </c>
      <c r="L2" s="10"/>
      <c r="M2" s="10"/>
      <c r="N2" s="13" t="s">
        <v>6</v>
      </c>
      <c r="O2" s="13"/>
    </row>
    <row r="3" spans="1:15" s="12" customFormat="1" x14ac:dyDescent="0.2">
      <c r="A3" s="8" t="s">
        <v>7</v>
      </c>
      <c r="B3" s="9" t="s">
        <v>8</v>
      </c>
      <c r="C3" s="9"/>
      <c r="D3" s="9"/>
      <c r="E3" s="9"/>
      <c r="F3" s="9"/>
      <c r="G3" s="9"/>
      <c r="H3" s="9"/>
      <c r="I3" s="9"/>
      <c r="J3" s="9"/>
      <c r="K3" s="10" t="s">
        <v>9</v>
      </c>
      <c r="L3" s="10"/>
      <c r="M3" s="10"/>
      <c r="N3" s="14">
        <v>44134</v>
      </c>
      <c r="O3" s="14"/>
    </row>
    <row r="4" spans="1:15" s="12" customFormat="1" x14ac:dyDescent="0.2">
      <c r="A4" s="8" t="s">
        <v>10</v>
      </c>
      <c r="B4" s="9" t="s">
        <v>11</v>
      </c>
      <c r="C4" s="9"/>
      <c r="D4" s="9"/>
      <c r="E4" s="9"/>
      <c r="F4" s="9"/>
      <c r="G4" s="9"/>
      <c r="H4" s="9"/>
      <c r="I4" s="9"/>
      <c r="J4" s="9"/>
      <c r="K4" s="10" t="s">
        <v>12</v>
      </c>
      <c r="L4" s="10"/>
      <c r="M4" s="10"/>
      <c r="N4" s="13" t="s">
        <v>13</v>
      </c>
      <c r="O4" s="13"/>
    </row>
    <row r="5" spans="1:15" s="12" customFormat="1" x14ac:dyDescent="0.2">
      <c r="A5" s="8" t="s">
        <v>14</v>
      </c>
      <c r="B5" s="9" t="s">
        <v>15</v>
      </c>
      <c r="C5" s="9"/>
      <c r="D5" s="9"/>
      <c r="E5" s="9"/>
      <c r="F5" s="9"/>
      <c r="G5" s="9"/>
      <c r="H5" s="9"/>
      <c r="I5" s="9"/>
      <c r="J5" s="9"/>
      <c r="K5" s="10" t="s">
        <v>9</v>
      </c>
      <c r="L5" s="10"/>
      <c r="M5" s="10"/>
      <c r="N5" s="97"/>
      <c r="O5" s="97"/>
    </row>
    <row r="6" spans="1:15" s="15" customFormat="1" x14ac:dyDescent="0.2">
      <c r="N6" s="16"/>
    </row>
    <row r="9" spans="1:15" s="15" customFormat="1" ht="39.75" customHeight="1" x14ac:dyDescent="0.2">
      <c r="A9" s="17" t="s">
        <v>16</v>
      </c>
      <c r="B9" s="18" t="s">
        <v>17</v>
      </c>
      <c r="C9" s="19" t="s">
        <v>51</v>
      </c>
      <c r="D9" s="20" t="s">
        <v>18</v>
      </c>
      <c r="E9" s="21" t="s">
        <v>50</v>
      </c>
      <c r="F9" s="21"/>
      <c r="G9" s="22" t="s">
        <v>19</v>
      </c>
      <c r="H9" s="17" t="s">
        <v>16</v>
      </c>
      <c r="I9" s="18" t="s">
        <v>17</v>
      </c>
      <c r="J9" s="20" t="s">
        <v>19</v>
      </c>
      <c r="K9" s="23" t="s">
        <v>20</v>
      </c>
    </row>
    <row r="10" spans="1:15" s="15" customFormat="1" x14ac:dyDescent="0.2">
      <c r="A10" s="17"/>
      <c r="B10" s="18"/>
      <c r="C10" s="24"/>
      <c r="D10" s="25">
        <v>44073</v>
      </c>
      <c r="E10" s="25" t="s">
        <v>21</v>
      </c>
      <c r="F10" s="25" t="s">
        <v>22</v>
      </c>
      <c r="G10" s="26">
        <v>44196</v>
      </c>
      <c r="H10" s="17"/>
      <c r="I10" s="18"/>
      <c r="J10" s="25">
        <v>43830</v>
      </c>
      <c r="K10" s="23" t="s">
        <v>23</v>
      </c>
    </row>
    <row r="11" spans="1:15" s="12" customFormat="1" x14ac:dyDescent="0.2">
      <c r="A11" s="27"/>
      <c r="B11" s="28"/>
      <c r="C11" s="29"/>
      <c r="D11" s="30"/>
      <c r="E11" s="31"/>
      <c r="F11" s="32"/>
      <c r="G11" s="33"/>
      <c r="H11" s="34"/>
      <c r="I11" s="35"/>
      <c r="J11" s="36"/>
      <c r="K11" s="1"/>
    </row>
    <row r="12" spans="1:15" s="12" customFormat="1" x14ac:dyDescent="0.2">
      <c r="A12" s="37"/>
      <c r="B12" s="38" t="s">
        <v>24</v>
      </c>
      <c r="C12" s="39"/>
      <c r="D12" s="29"/>
      <c r="E12" s="40"/>
      <c r="F12" s="41"/>
      <c r="G12" s="42"/>
      <c r="H12" s="43"/>
      <c r="I12" s="38" t="s">
        <v>24</v>
      </c>
      <c r="J12" s="29"/>
      <c r="K12" s="1"/>
    </row>
    <row r="13" spans="1:15" s="12" customFormat="1" x14ac:dyDescent="0.2">
      <c r="A13" s="37" t="s">
        <v>25</v>
      </c>
      <c r="B13" s="44" t="s">
        <v>24</v>
      </c>
      <c r="C13" s="39"/>
      <c r="D13" s="29">
        <v>0</v>
      </c>
      <c r="E13" s="40">
        <v>0</v>
      </c>
      <c r="F13" s="41">
        <v>0</v>
      </c>
      <c r="G13" s="42">
        <f t="shared" ref="G13:G26" si="0">D13+E13-F13</f>
        <v>0</v>
      </c>
      <c r="H13" s="43"/>
      <c r="I13" s="38"/>
      <c r="J13" s="29">
        <v>0</v>
      </c>
      <c r="K13" s="1">
        <f>G13-J13</f>
        <v>0</v>
      </c>
    </row>
    <row r="14" spans="1:15" s="12" customFormat="1" x14ac:dyDescent="0.2">
      <c r="A14" s="45" t="s">
        <v>26</v>
      </c>
      <c r="B14" s="44" t="s">
        <v>27</v>
      </c>
      <c r="C14" s="39"/>
      <c r="D14" s="29">
        <v>38.83</v>
      </c>
      <c r="E14" s="40">
        <v>0</v>
      </c>
      <c r="F14" s="41">
        <v>0</v>
      </c>
      <c r="G14" s="42">
        <f t="shared" si="0"/>
        <v>38.83</v>
      </c>
      <c r="H14" s="46" t="s">
        <v>26</v>
      </c>
      <c r="I14" s="44" t="s">
        <v>27</v>
      </c>
      <c r="J14" s="47">
        <v>99</v>
      </c>
      <c r="K14" s="1">
        <f>G14-J14</f>
        <v>-60.17</v>
      </c>
    </row>
    <row r="15" spans="1:15" s="12" customFormat="1" x14ac:dyDescent="0.2">
      <c r="A15" s="44"/>
      <c r="B15" s="44"/>
      <c r="C15" s="39"/>
      <c r="D15" s="29"/>
      <c r="E15" s="40">
        <v>0</v>
      </c>
      <c r="F15" s="41">
        <v>0</v>
      </c>
      <c r="G15" s="42">
        <f t="shared" si="0"/>
        <v>0</v>
      </c>
      <c r="H15" s="48"/>
      <c r="I15" s="49"/>
      <c r="J15" s="47"/>
      <c r="K15" s="1"/>
    </row>
    <row r="16" spans="1:15" s="54" customFormat="1" x14ac:dyDescent="0.2">
      <c r="A16" s="50"/>
      <c r="B16" s="51" t="s">
        <v>28</v>
      </c>
      <c r="C16" s="39"/>
      <c r="D16" s="52"/>
      <c r="E16" s="40">
        <v>0</v>
      </c>
      <c r="F16" s="41">
        <v>0</v>
      </c>
      <c r="G16" s="42">
        <f t="shared" si="0"/>
        <v>0</v>
      </c>
      <c r="H16" s="53"/>
      <c r="I16" s="28" t="s">
        <v>28</v>
      </c>
      <c r="J16" s="29"/>
      <c r="K16" s="1"/>
    </row>
    <row r="17" spans="1:11" s="12" customFormat="1" x14ac:dyDescent="0.2">
      <c r="A17" s="44" t="s">
        <v>29</v>
      </c>
      <c r="B17" s="55" t="s">
        <v>30</v>
      </c>
      <c r="C17" s="29"/>
      <c r="D17" s="29">
        <v>251250.83</v>
      </c>
      <c r="E17" s="40">
        <v>0</v>
      </c>
      <c r="F17" s="41">
        <v>0</v>
      </c>
      <c r="G17" s="42">
        <f t="shared" si="0"/>
        <v>251250.83</v>
      </c>
      <c r="H17" s="46" t="s">
        <v>29</v>
      </c>
      <c r="I17" s="55" t="s">
        <v>30</v>
      </c>
      <c r="J17" s="47">
        <v>32246</v>
      </c>
      <c r="K17" s="1">
        <f>G17-J17</f>
        <v>219004.83</v>
      </c>
    </row>
    <row r="18" spans="1:11" s="12" customFormat="1" x14ac:dyDescent="0.2">
      <c r="A18" s="44" t="s">
        <v>31</v>
      </c>
      <c r="B18" s="55" t="s">
        <v>32</v>
      </c>
      <c r="C18" s="29"/>
      <c r="D18" s="29">
        <v>22248.99</v>
      </c>
      <c r="E18" s="40">
        <v>0</v>
      </c>
      <c r="F18" s="41">
        <v>0</v>
      </c>
      <c r="G18" s="42">
        <f t="shared" si="0"/>
        <v>22248.99</v>
      </c>
      <c r="H18" s="46" t="s">
        <v>33</v>
      </c>
      <c r="I18" s="55" t="s">
        <v>32</v>
      </c>
      <c r="J18" s="56">
        <v>2936</v>
      </c>
      <c r="K18" s="1">
        <f>G18-J18</f>
        <v>19312.990000000002</v>
      </c>
    </row>
    <row r="19" spans="1:11" s="12" customFormat="1" x14ac:dyDescent="0.2">
      <c r="A19" s="57" t="s">
        <v>34</v>
      </c>
      <c r="B19" s="58" t="s">
        <v>35</v>
      </c>
      <c r="C19" s="39"/>
      <c r="D19" s="59">
        <v>80936.42</v>
      </c>
      <c r="E19" s="40">
        <v>0</v>
      </c>
      <c r="F19" s="41">
        <v>0</v>
      </c>
      <c r="G19" s="42">
        <f t="shared" si="0"/>
        <v>80936.42</v>
      </c>
      <c r="H19" s="46" t="s">
        <v>36</v>
      </c>
      <c r="I19" s="58" t="s">
        <v>35</v>
      </c>
      <c r="J19" s="60">
        <v>239886</v>
      </c>
      <c r="K19" s="1">
        <f>G19-J19</f>
        <v>-158949.58000000002</v>
      </c>
    </row>
    <row r="20" spans="1:11" s="12" customFormat="1" x14ac:dyDescent="0.2">
      <c r="A20" s="57" t="s">
        <v>37</v>
      </c>
      <c r="B20" s="58" t="s">
        <v>38</v>
      </c>
      <c r="C20" s="39"/>
      <c r="D20" s="60">
        <v>28234.12</v>
      </c>
      <c r="E20" s="40">
        <v>0</v>
      </c>
      <c r="F20" s="41">
        <v>0</v>
      </c>
      <c r="G20" s="42">
        <f t="shared" si="0"/>
        <v>28234.12</v>
      </c>
      <c r="H20" s="46" t="s">
        <v>39</v>
      </c>
      <c r="I20" s="58" t="s">
        <v>38</v>
      </c>
      <c r="J20" s="60">
        <v>26859</v>
      </c>
      <c r="K20" s="1">
        <f>G20-J20</f>
        <v>1375.119999999999</v>
      </c>
    </row>
    <row r="21" spans="1:11" s="12" customFormat="1" x14ac:dyDescent="0.2">
      <c r="A21" s="57"/>
      <c r="B21" s="58"/>
      <c r="C21" s="39"/>
      <c r="D21" s="60"/>
      <c r="E21" s="40">
        <v>0</v>
      </c>
      <c r="F21" s="41">
        <v>0</v>
      </c>
      <c r="G21" s="42">
        <f t="shared" si="0"/>
        <v>0</v>
      </c>
      <c r="H21" s="61"/>
      <c r="I21" s="62"/>
      <c r="J21" s="60"/>
      <c r="K21" s="1"/>
    </row>
    <row r="22" spans="1:11" s="12" customFormat="1" x14ac:dyDescent="0.2">
      <c r="A22" s="57"/>
      <c r="B22" s="57"/>
      <c r="C22" s="39"/>
      <c r="D22" s="60"/>
      <c r="E22" s="40">
        <v>0</v>
      </c>
      <c r="F22" s="41">
        <v>0</v>
      </c>
      <c r="G22" s="42">
        <f t="shared" si="0"/>
        <v>0</v>
      </c>
      <c r="H22" s="61"/>
      <c r="I22" s="62"/>
      <c r="J22" s="29"/>
      <c r="K22" s="1"/>
    </row>
    <row r="23" spans="1:11" s="54" customFormat="1" x14ac:dyDescent="0.2">
      <c r="A23" s="50"/>
      <c r="B23" s="50"/>
      <c r="C23" s="39"/>
      <c r="D23" s="63"/>
      <c r="E23" s="40">
        <v>0</v>
      </c>
      <c r="F23" s="41">
        <v>0</v>
      </c>
      <c r="G23" s="42">
        <f t="shared" si="0"/>
        <v>0</v>
      </c>
      <c r="H23" s="64"/>
      <c r="I23" s="65"/>
      <c r="J23" s="52"/>
      <c r="K23" s="1"/>
    </row>
    <row r="24" spans="1:11" s="12" customFormat="1" x14ac:dyDescent="0.2">
      <c r="A24" s="44"/>
      <c r="B24" s="44"/>
      <c r="C24" s="39"/>
      <c r="D24" s="29"/>
      <c r="E24" s="40">
        <v>0</v>
      </c>
      <c r="F24" s="41">
        <v>0</v>
      </c>
      <c r="G24" s="42">
        <f t="shared" si="0"/>
        <v>0</v>
      </c>
      <c r="H24" s="43"/>
      <c r="I24" s="66"/>
      <c r="J24" s="29"/>
      <c r="K24" s="1"/>
    </row>
    <row r="25" spans="1:11" s="12" customFormat="1" x14ac:dyDescent="0.2">
      <c r="A25" s="44"/>
      <c r="B25" s="44"/>
      <c r="C25" s="39"/>
      <c r="D25" s="29"/>
      <c r="E25" s="40">
        <v>0</v>
      </c>
      <c r="F25" s="41">
        <v>0</v>
      </c>
      <c r="G25" s="42">
        <f t="shared" si="0"/>
        <v>0</v>
      </c>
      <c r="H25" s="48"/>
      <c r="I25" s="49"/>
      <c r="J25" s="29"/>
      <c r="K25" s="1"/>
    </row>
    <row r="26" spans="1:11" s="12" customFormat="1" x14ac:dyDescent="0.2">
      <c r="A26" s="67"/>
      <c r="B26" s="68"/>
      <c r="C26" s="29"/>
      <c r="D26" s="69"/>
      <c r="E26" s="40">
        <v>0</v>
      </c>
      <c r="F26" s="41">
        <v>0</v>
      </c>
      <c r="G26" s="70">
        <f t="shared" si="0"/>
        <v>0</v>
      </c>
      <c r="H26" s="65"/>
      <c r="I26" s="71"/>
      <c r="J26" s="69"/>
      <c r="K26" s="1"/>
    </row>
    <row r="27" spans="1:11" s="76" customFormat="1" ht="18.75" customHeight="1" thickBot="1" x14ac:dyDescent="0.25">
      <c r="A27" s="72"/>
      <c r="B27" s="73" t="s">
        <v>40</v>
      </c>
      <c r="C27" s="73"/>
      <c r="D27" s="74">
        <f>SUM(D11:D25)</f>
        <v>382709.18999999994</v>
      </c>
      <c r="E27" s="74">
        <f>SUM(E11:E25)</f>
        <v>0</v>
      </c>
      <c r="F27" s="74">
        <f>SUM(F11:F25)</f>
        <v>0</v>
      </c>
      <c r="G27" s="75">
        <f>SUM(G11:G25)</f>
        <v>382709.18999999994</v>
      </c>
      <c r="H27" s="72"/>
      <c r="I27" s="72"/>
      <c r="J27" s="74">
        <f>SUM(J11:J25)</f>
        <v>302026</v>
      </c>
      <c r="K27" s="2">
        <f>SUM(K11:K25)</f>
        <v>80683.189999999944</v>
      </c>
    </row>
    <row r="28" spans="1:11" ht="13.5" thickTop="1" x14ac:dyDescent="0.2"/>
    <row r="30" spans="1:11" x14ac:dyDescent="0.2">
      <c r="B30" s="77"/>
      <c r="C30" s="77"/>
      <c r="D30" s="3" t="s">
        <v>41</v>
      </c>
      <c r="E30" s="4" t="s">
        <v>41</v>
      </c>
    </row>
    <row r="31" spans="1:11" x14ac:dyDescent="0.2">
      <c r="B31" s="5" t="s">
        <v>52</v>
      </c>
      <c r="C31" s="5"/>
      <c r="D31" s="6">
        <v>44073</v>
      </c>
      <c r="E31" s="7">
        <v>43830</v>
      </c>
    </row>
    <row r="32" spans="1:11" x14ac:dyDescent="0.2">
      <c r="B32" s="78"/>
      <c r="C32" s="78"/>
      <c r="D32" s="79"/>
      <c r="E32" s="80"/>
    </row>
    <row r="33" spans="1:15" x14ac:dyDescent="0.2">
      <c r="B33" s="81" t="s">
        <v>42</v>
      </c>
      <c r="C33" s="81"/>
      <c r="D33" s="82">
        <f>D17+D19+D20</f>
        <v>360421.37</v>
      </c>
      <c r="E33" s="83">
        <v>299314</v>
      </c>
    </row>
    <row r="34" spans="1:15" x14ac:dyDescent="0.2">
      <c r="B34" s="81" t="s">
        <v>43</v>
      </c>
      <c r="C34" s="81"/>
      <c r="D34" s="84">
        <f>D18</f>
        <v>22248.99</v>
      </c>
      <c r="E34" s="83">
        <v>2936</v>
      </c>
    </row>
    <row r="35" spans="1:15" x14ac:dyDescent="0.2">
      <c r="B35" s="81" t="s">
        <v>24</v>
      </c>
      <c r="C35" s="81"/>
      <c r="D35" s="84">
        <v>39</v>
      </c>
      <c r="E35" s="83">
        <v>99</v>
      </c>
    </row>
    <row r="36" spans="1:15" ht="13.5" thickBot="1" x14ac:dyDescent="0.25">
      <c r="B36" s="81"/>
      <c r="C36" s="81"/>
      <c r="D36" s="85"/>
      <c r="E36" s="86"/>
    </row>
    <row r="37" spans="1:15" ht="13.5" thickTop="1" x14ac:dyDescent="0.2">
      <c r="B37" s="87" t="s">
        <v>40</v>
      </c>
      <c r="C37" s="87"/>
      <c r="D37" s="88">
        <f>+SUM(D33:D35)</f>
        <v>382709.36</v>
      </c>
      <c r="E37" s="89">
        <f>+SUM(E33:E35)</f>
        <v>302349</v>
      </c>
    </row>
    <row r="38" spans="1:15" x14ac:dyDescent="0.2">
      <c r="B38" s="90"/>
      <c r="C38" s="90"/>
      <c r="D38" s="91"/>
      <c r="E38" s="92"/>
    </row>
    <row r="42" spans="1:15" x14ac:dyDescent="0.2">
      <c r="A42" s="93" t="s">
        <v>44</v>
      </c>
      <c r="B42" s="100"/>
      <c r="C42" s="100"/>
      <c r="D42" s="100"/>
      <c r="E42" s="100"/>
      <c r="F42" s="100"/>
      <c r="G42" s="100"/>
      <c r="H42" s="100"/>
      <c r="I42" s="101"/>
      <c r="J42" s="102"/>
      <c r="K42" s="102"/>
      <c r="L42" s="102"/>
      <c r="M42" s="102"/>
      <c r="N42" s="103"/>
      <c r="O42" s="102"/>
    </row>
    <row r="43" spans="1:15" x14ac:dyDescent="0.2">
      <c r="A43" s="94" t="s">
        <v>45</v>
      </c>
      <c r="I43" s="104"/>
    </row>
    <row r="44" spans="1:15" x14ac:dyDescent="0.2">
      <c r="A44" s="94"/>
      <c r="I44" s="104"/>
    </row>
    <row r="45" spans="1:15" x14ac:dyDescent="0.2">
      <c r="A45" s="95" t="s">
        <v>46</v>
      </c>
      <c r="I45" s="104"/>
    </row>
    <row r="46" spans="1:15" x14ac:dyDescent="0.2">
      <c r="A46" s="94" t="s">
        <v>47</v>
      </c>
      <c r="I46" s="104"/>
    </row>
    <row r="47" spans="1:15" x14ac:dyDescent="0.2">
      <c r="A47" s="94" t="s">
        <v>48</v>
      </c>
      <c r="I47" s="104"/>
    </row>
    <row r="48" spans="1:15" x14ac:dyDescent="0.2">
      <c r="A48" s="94"/>
      <c r="I48" s="104"/>
    </row>
    <row r="49" spans="1:9" x14ac:dyDescent="0.2">
      <c r="A49" s="94"/>
      <c r="I49" s="104"/>
    </row>
    <row r="50" spans="1:9" x14ac:dyDescent="0.2">
      <c r="A50" s="95" t="s">
        <v>49</v>
      </c>
      <c r="I50" s="104"/>
    </row>
    <row r="52" spans="1:9" x14ac:dyDescent="0.2">
      <c r="A52" s="96" t="s">
        <v>53</v>
      </c>
    </row>
  </sheetData>
  <mergeCells count="21">
    <mergeCell ref="B5:J5"/>
    <mergeCell ref="K5:M5"/>
    <mergeCell ref="N5:O5"/>
    <mergeCell ref="A9:A10"/>
    <mergeCell ref="B9:B10"/>
    <mergeCell ref="E9:F9"/>
    <mergeCell ref="H9:H10"/>
    <mergeCell ref="I9:I10"/>
    <mergeCell ref="C9:C10"/>
    <mergeCell ref="B3:J3"/>
    <mergeCell ref="K3:M3"/>
    <mergeCell ref="N3:O3"/>
    <mergeCell ref="B4:J4"/>
    <mergeCell ref="K4:M4"/>
    <mergeCell ref="N4:O4"/>
    <mergeCell ref="B1:J1"/>
    <mergeCell ref="K1:M1"/>
    <mergeCell ref="N1:O1"/>
    <mergeCell ref="B2:J2"/>
    <mergeCell ref="K2:M2"/>
    <mergeCell ref="N2:O2"/>
  </mergeCells>
  <conditionalFormatting sqref="H16">
    <cfRule type="expression" dxfId="1" priority="2">
      <formula>AND(COUNTIF($H$16:$H$16, H16)&gt;1,NOT(ISBLANK(H16)))</formula>
    </cfRule>
  </conditionalFormatting>
  <conditionalFormatting sqref="H16">
    <cfRule type="expression" dxfId="0" priority="3">
      <formula>AND(COUNTIF($H$16:$H$16, H16)&gt;1,NOT(ISBLANK(H16)))</formula>
    </cfRule>
  </conditionalFormatting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Cedula_Resumen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Dara_Macias</dc:creator>
  <dc:description/>
  <cp:lastModifiedBy>Dara Macias</cp:lastModifiedBy>
  <cp:revision>8</cp:revision>
  <dcterms:created xsi:type="dcterms:W3CDTF">2020-10-19T12:23:50Z</dcterms:created>
  <dcterms:modified xsi:type="dcterms:W3CDTF">2021-02-17T02:20:27Z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