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VISACOM\FASE II - Ejecucion\5000 Activos\5400 Inventarios\"/>
    </mc:Choice>
  </mc:AlternateContent>
  <bookViews>
    <workbookView xWindow="0" yWindow="0" windowWidth="20370" windowHeight="2880" tabRatio="500"/>
  </bookViews>
  <sheets>
    <sheet name="Cedula Resumen" sheetId="1" r:id="rId1"/>
    <sheet name="Mobiliario" sheetId="2" r:id="rId2"/>
    <sheet name="Hoja2" sheetId="3" r:id="rId3"/>
  </sheets>
  <calcPr calcId="162913"/>
</workbook>
</file>

<file path=xl/calcChain.xml><?xml version="1.0" encoding="utf-8"?>
<calcChain xmlns="http://schemas.openxmlformats.org/spreadsheetml/2006/main">
  <c r="E24" i="1" l="1"/>
  <c r="E23" i="1"/>
  <c r="E26" i="1" s="1"/>
  <c r="J17" i="1"/>
  <c r="F17" i="1"/>
  <c r="E17" i="1"/>
  <c r="D17" i="1"/>
  <c r="G16" i="1"/>
  <c r="K16" i="1" s="1"/>
  <c r="G15" i="1"/>
  <c r="K15" i="1" s="1"/>
  <c r="G14" i="1"/>
  <c r="K14" i="1" s="1"/>
  <c r="G13" i="1"/>
  <c r="G12" i="1"/>
  <c r="G11" i="1"/>
  <c r="K12" i="1" l="1"/>
  <c r="D24" i="1"/>
  <c r="K11" i="1"/>
  <c r="D23" i="1"/>
  <c r="D26" i="1" s="1"/>
  <c r="G17" i="1"/>
  <c r="K13" i="1"/>
  <c r="K17" i="1" s="1"/>
</calcChain>
</file>

<file path=xl/sharedStrings.xml><?xml version="1.0" encoding="utf-8"?>
<sst xmlns="http://schemas.openxmlformats.org/spreadsheetml/2006/main" count="166" uniqueCount="97">
  <si>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</si>
  <si>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</si>
  <si>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</si>
  <si>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</si>
  <si>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</si>
  <si>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</si>
  <si>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</si>
  <si>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</si>
  <si>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Inventarios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</si>
  <si>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</si>
  <si>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</si>
  <si>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</si>
  <si>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</si>
  <si>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</si>
  <si>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</si>
  <si>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</si>
  <si>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</si>
  <si>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</si>
  <si>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</si>
  <si>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</si>
  <si>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</si>
  <si>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</si>
  <si>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</si>
  <si>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1.1.3.1</t>
  </si>
  <si>
    <t>Mobiliario para eventos</t>
  </si>
  <si>
    <t>1.1.3.5</t>
  </si>
  <si>
    <t>Eventos en desarrollo</t>
  </si>
  <si>
    <t>1.1.3.7</t>
  </si>
  <si>
    <t>Mercaderías en Transito</t>
  </si>
  <si>
    <t>Total</t>
  </si>
  <si>
    <t>Saldo al</t>
  </si>
  <si>
    <t>Eventos en proceso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</si>
  <si>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</si>
  <si>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</si>
  <si>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</si>
  <si>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</si>
  <si>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</si>
  <si>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</si>
  <si>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</si>
  <si>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</si>
  <si>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</si>
  <si>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</si>
  <si>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>VISACOM S.A.</t>
  </si>
  <si>
    <t>INVENTARIO DE STAND Y MOBILIARIO PARA EVENTOS</t>
  </si>
  <si>
    <t>AL 31 DE DICIEMBRE DEL 2019</t>
  </si>
  <si>
    <t>us$ dolares</t>
  </si>
  <si>
    <t>fecha</t>
  </si>
  <si>
    <t>Q</t>
  </si>
  <si>
    <t>Descripcion</t>
  </si>
  <si>
    <t>us$</t>
  </si>
  <si>
    <t xml:space="preserve">BODEGAJE </t>
  </si>
  <si>
    <t>STAND INTIMO</t>
  </si>
  <si>
    <t xml:space="preserve">BODEGA RECALDE </t>
  </si>
  <si>
    <t>STAND PERLA TSA</t>
  </si>
  <si>
    <t>STAND PERLA SUAV</t>
  </si>
  <si>
    <t>STAND PERLA BB</t>
  </si>
  <si>
    <t>STAND FULL ACTITUD</t>
  </si>
  <si>
    <t xml:space="preserve">BODEGA SCRADY </t>
  </si>
  <si>
    <t>STAND PERLA SOLCA</t>
  </si>
  <si>
    <t>STAND ELITE CARRERA</t>
  </si>
  <si>
    <t xml:space="preserve">STAND OFF ROAD </t>
  </si>
  <si>
    <t>STAND POP UP</t>
  </si>
  <si>
    <t>BACKING PERLA 2P</t>
  </si>
  <si>
    <t>BACKING PERLA 3P</t>
  </si>
  <si>
    <t>BACKING PARA ARTISTAS</t>
  </si>
  <si>
    <t>FISHER PRICE STRUD</t>
  </si>
  <si>
    <t>PISCINAS Y CAÑA DE PESCAR</t>
  </si>
  <si>
    <t>REMOLQUE CAMION COMIDAS</t>
  </si>
  <si>
    <t>CARRETAS EN TONALIDAD BLANCA</t>
  </si>
  <si>
    <t>CUBOS ILUMINADOS BRANDEADOS</t>
  </si>
  <si>
    <t>SILLAS BAR FERRIS II</t>
  </si>
  <si>
    <t xml:space="preserve">BODEGA  BALSAMOS &amp; RECALDE </t>
  </si>
  <si>
    <t>SETS MESAS DE PICNIC</t>
  </si>
  <si>
    <t>VINILES PARA CARRETAS</t>
  </si>
  <si>
    <t>BODEGA RECALDE (CARRETAS)</t>
  </si>
  <si>
    <t>ADICIONALES CARRETAS</t>
  </si>
  <si>
    <t>MESAS COCTELERAS</t>
  </si>
  <si>
    <t xml:space="preserve"> </t>
  </si>
  <si>
    <t># fact.</t>
  </si>
  <si>
    <t>Proveedor</t>
  </si>
  <si>
    <t>RUC</t>
  </si>
  <si>
    <t>neto</t>
  </si>
  <si>
    <t>Patricia Moncho</t>
  </si>
  <si>
    <t>0909982894001</t>
  </si>
  <si>
    <t>NAKATACORP S.A.</t>
  </si>
  <si>
    <t>0992810750001</t>
  </si>
  <si>
    <t>Carlos J.Delgado</t>
  </si>
  <si>
    <t>0953959632001</t>
  </si>
  <si>
    <t>Nancy Rodas</t>
  </si>
  <si>
    <t>0919703215001</t>
  </si>
  <si>
    <t>Muebles El Bosque</t>
  </si>
  <si>
    <t>0990299390001</t>
  </si>
  <si>
    <t>Yagual Flores Joyce</t>
  </si>
  <si>
    <t>0923896021001</t>
  </si>
  <si>
    <t>total</t>
  </si>
  <si>
    <t>Mobiliario</t>
  </si>
  <si>
    <t>Al 31 de Diciembre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</si>
</sst>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8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3">
    <xf numFmtId="0" fontId="0" fillId="0" borderId="0"/>
    <xf numFmtId="168" fontId="15" fillId="0" borderId="0" applyBorder="0" applyProtection="0"/>
    <xf numFmtId="166" fontId="15" fillId="0" borderId="0" applyBorder="0" applyProtection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4" fillId="5" borderId="0" applyBorder="0" applyProtection="0"/>
    <xf numFmtId="0" fontId="5" fillId="6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8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0" borderId="0" applyBorder="0" applyProtection="0"/>
    <xf numFmtId="0" fontId="13" fillId="9" borderId="1" applyProtection="0"/>
    <xf numFmtId="0" fontId="15" fillId="0" borderId="0" applyBorder="0" applyProtection="0"/>
    <xf numFmtId="0" fontId="15" fillId="0" borderId="0" applyBorder="0" applyProtection="0"/>
    <xf numFmtId="0" fontId="4" fillId="0" borderId="0" applyBorder="0" applyProtection="0"/>
    <xf numFmtId="165" fontId="14" fillId="0" borderId="0" applyBorder="0" applyProtection="0"/>
    <xf numFmtId="171" fontId="14" fillId="0" borderId="0" applyBorder="0" applyProtection="0"/>
    <xf numFmtId="0" fontId="1" fillId="0" borderId="0"/>
  </cellStyleXfs>
  <cellXfs count="118">
    <xf numFmtId="0" fontId="0" fillId="0" borderId="0" xfId="0"/>
    <xf numFmtId="170" fontId="16" fillId="0" borderId="6" xfId="1" applyNumberFormat="1" applyFont="1" applyBorder="1" applyAlignment="1" applyProtection="1">
      <alignment horizontal="right" vertical="center"/>
    </xf>
    <xf numFmtId="170" fontId="16" fillId="0" borderId="10" xfId="1" applyNumberFormat="1" applyFont="1" applyBorder="1" applyAlignment="1" applyProtection="1">
      <alignment horizontal="right" vertical="center"/>
    </xf>
    <xf numFmtId="0" fontId="3" fillId="11" borderId="20" xfId="0" applyFont="1" applyFill="1" applyBorder="1" applyAlignment="1">
      <alignment horizontal="left"/>
    </xf>
    <xf numFmtId="49" fontId="3" fillId="10" borderId="2" xfId="0" applyNumberFormat="1" applyFont="1" applyFill="1" applyBorder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17" fillId="10" borderId="0" xfId="0" applyFont="1" applyFill="1"/>
    <xf numFmtId="164" fontId="17" fillId="10" borderId="0" xfId="0" applyNumberFormat="1" applyFont="1" applyFill="1"/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15" fontId="3" fillId="10" borderId="3" xfId="0" applyNumberFormat="1" applyFont="1" applyFill="1" applyBorder="1" applyAlignment="1">
      <alignment horizontal="center" vertical="center"/>
    </xf>
    <xf numFmtId="15" fontId="3" fillId="1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Border="1" applyAlignment="1" applyProtection="1"/>
    <xf numFmtId="49" fontId="19" fillId="0" borderId="0" xfId="0" applyNumberFormat="1" applyFont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center"/>
    </xf>
    <xf numFmtId="0" fontId="17" fillId="0" borderId="6" xfId="2" applyNumberFormat="1" applyFont="1" applyBorder="1" applyAlignment="1" applyProtection="1">
      <alignment horizontal="center" vertical="center"/>
    </xf>
    <xf numFmtId="0" fontId="17" fillId="0" borderId="7" xfId="2" applyNumberFormat="1" applyFont="1" applyBorder="1" applyAlignment="1" applyProtection="1">
      <alignment horizontal="center" vertical="center"/>
    </xf>
    <xf numFmtId="0" fontId="17" fillId="0" borderId="8" xfId="2" applyNumberFormat="1" applyFont="1" applyBorder="1" applyAlignment="1" applyProtection="1">
      <alignment horizontal="center" vertical="center"/>
    </xf>
    <xf numFmtId="0" fontId="17" fillId="0" borderId="4" xfId="2" applyNumberFormat="1" applyFont="1" applyBorder="1" applyAlignment="1" applyProtection="1">
      <alignment horizontal="center" vertical="center"/>
    </xf>
    <xf numFmtId="167" fontId="17" fillId="0" borderId="0" xfId="0" applyNumberFormat="1" applyFont="1" applyBorder="1" applyAlignment="1" applyProtection="1">
      <alignment horizontal="left" vertical="center"/>
    </xf>
    <xf numFmtId="167" fontId="17" fillId="0" borderId="6" xfId="0" applyNumberFormat="1" applyFont="1" applyBorder="1" applyAlignment="1" applyProtection="1">
      <alignment horizontal="center" vertical="center"/>
    </xf>
    <xf numFmtId="169" fontId="17" fillId="0" borderId="8" xfId="1" applyNumberFormat="1" applyFont="1" applyBorder="1" applyAlignment="1" applyProtection="1">
      <alignment horizontal="right"/>
    </xf>
    <xf numFmtId="170" fontId="17" fillId="0" borderId="6" xfId="1" applyNumberFormat="1" applyFont="1" applyBorder="1" applyAlignment="1" applyProtection="1">
      <alignment horizontal="right" vertical="center"/>
    </xf>
    <xf numFmtId="49" fontId="3" fillId="10" borderId="5" xfId="0" applyNumberFormat="1" applyFont="1" applyFill="1" applyBorder="1" applyAlignment="1" applyProtection="1">
      <alignment horizontal="left"/>
    </xf>
    <xf numFmtId="0" fontId="19" fillId="10" borderId="7" xfId="0" applyFont="1" applyFill="1" applyBorder="1" applyAlignment="1" applyProtection="1">
      <alignment horizontal="left"/>
    </xf>
    <xf numFmtId="169" fontId="17" fillId="10" borderId="7" xfId="1" applyNumberFormat="1" applyFont="1" applyFill="1" applyBorder="1" applyAlignment="1" applyProtection="1">
      <alignment horizontal="right" vertical="center"/>
    </xf>
    <xf numFmtId="169" fontId="17" fillId="10" borderId="8" xfId="1" applyNumberFormat="1" applyFont="1" applyFill="1" applyBorder="1" applyAlignment="1" applyProtection="1">
      <alignment horizontal="right" vertical="center"/>
    </xf>
    <xf numFmtId="169" fontId="17" fillId="0" borderId="6" xfId="1" applyNumberFormat="1" applyFont="1" applyBorder="1" applyAlignment="1" applyProtection="1">
      <alignment horizontal="right" vertical="center"/>
    </xf>
    <xf numFmtId="167" fontId="17" fillId="10" borderId="7" xfId="0" applyNumberFormat="1" applyFont="1" applyFill="1" applyBorder="1" applyAlignment="1" applyProtection="1">
      <alignment horizontal="lef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7" fillId="10" borderId="6" xfId="0" applyFont="1" applyFill="1" applyBorder="1" applyAlignment="1" applyProtection="1"/>
    <xf numFmtId="0" fontId="17" fillId="10" borderId="7" xfId="0" applyFont="1" applyFill="1" applyBorder="1" applyAlignment="1" applyProtection="1">
      <alignment horizontal="left"/>
    </xf>
    <xf numFmtId="49" fontId="17" fillId="10" borderId="5" xfId="0" applyNumberFormat="1" applyFont="1" applyFill="1" applyBorder="1" applyAlignment="1" applyProtection="1"/>
    <xf numFmtId="49" fontId="17" fillId="10" borderId="7" xfId="0" applyNumberFormat="1" applyFont="1" applyFill="1" applyBorder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top"/>
      <protection locked="0"/>
    </xf>
    <xf numFmtId="167" fontId="17" fillId="10" borderId="0" xfId="0" applyNumberFormat="1" applyFont="1" applyFill="1" applyBorder="1" applyAlignment="1" applyProtection="1">
      <alignment horizontal="left" vertical="center"/>
    </xf>
    <xf numFmtId="167" fontId="17" fillId="10" borderId="6" xfId="0" applyNumberFormat="1" applyFont="1" applyFill="1" applyBorder="1" applyAlignment="1" applyProtection="1">
      <alignment horizontal="left" vertical="center"/>
    </xf>
    <xf numFmtId="0" fontId="3" fillId="10" borderId="0" xfId="0" applyFont="1" applyFill="1" applyAlignment="1">
      <alignment vertical="center"/>
    </xf>
    <xf numFmtId="0" fontId="17" fillId="10" borderId="0" xfId="0" applyFont="1" applyFill="1" applyAlignment="1" applyProtection="1"/>
    <xf numFmtId="49" fontId="17" fillId="0" borderId="6" xfId="0" applyNumberFormat="1" applyFont="1" applyBorder="1" applyAlignment="1" applyProtection="1"/>
    <xf numFmtId="49" fontId="17" fillId="0" borderId="0" xfId="0" applyNumberFormat="1" applyFont="1" applyAlignment="1" applyProtection="1">
      <alignment horizontal="left"/>
    </xf>
    <xf numFmtId="169" fontId="17" fillId="0" borderId="9" xfId="1" applyNumberFormat="1" applyFont="1" applyBorder="1" applyAlignment="1" applyProtection="1">
      <alignment horizontal="right" vertical="center"/>
    </xf>
    <xf numFmtId="167" fontId="3" fillId="0" borderId="7" xfId="0" applyNumberFormat="1" applyFont="1" applyBorder="1" applyAlignment="1" applyProtection="1">
      <alignment horizontal="center" vertical="center"/>
    </xf>
    <xf numFmtId="167" fontId="3" fillId="0" borderId="6" xfId="0" applyNumberFormat="1" applyFont="1" applyBorder="1" applyAlignment="1" applyProtection="1">
      <alignment horizontal="center" vertical="center"/>
    </xf>
    <xf numFmtId="167" fontId="3" fillId="0" borderId="10" xfId="0" applyNumberFormat="1" applyFont="1" applyBorder="1" applyAlignment="1" applyProtection="1">
      <alignment horizontal="center" vertical="center"/>
    </xf>
    <xf numFmtId="167" fontId="3" fillId="0" borderId="11" xfId="0" applyNumberFormat="1" applyFont="1" applyBorder="1" applyAlignment="1" applyProtection="1">
      <alignment horizontal="left" vertical="center"/>
    </xf>
    <xf numFmtId="169" fontId="3" fillId="0" borderId="10" xfId="1" applyNumberFormat="1" applyFont="1" applyBorder="1" applyAlignment="1" applyProtection="1">
      <alignment horizontal="right" vertical="center"/>
    </xf>
    <xf numFmtId="169" fontId="3" fillId="0" borderId="12" xfId="1" applyNumberFormat="1" applyFont="1" applyBorder="1" applyAlignment="1" applyProtection="1">
      <alignment horizontal="right" vertical="center"/>
    </xf>
    <xf numFmtId="0" fontId="17" fillId="0" borderId="0" xfId="0" applyFont="1" applyAlignment="1" applyProtection="1">
      <alignment vertical="center"/>
    </xf>
    <xf numFmtId="0" fontId="17" fillId="0" borderId="13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center"/>
    </xf>
    <xf numFmtId="167" fontId="3" fillId="0" borderId="4" xfId="0" applyNumberFormat="1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left"/>
    </xf>
    <xf numFmtId="14" fontId="19" fillId="0" borderId="9" xfId="0" applyNumberFormat="1" applyFont="1" applyBorder="1" applyAlignment="1" applyProtection="1">
      <alignment horizontal="center"/>
    </xf>
    <xf numFmtId="49" fontId="17" fillId="0" borderId="8" xfId="0" applyNumberFormat="1" applyFont="1" applyBorder="1" applyAlignment="1" applyProtection="1">
      <alignment horizontal="left"/>
    </xf>
    <xf numFmtId="14" fontId="19" fillId="0" borderId="6" xfId="0" applyNumberFormat="1" applyFont="1" applyBorder="1" applyAlignment="1" applyProtection="1">
      <alignment horizontal="center"/>
    </xf>
    <xf numFmtId="14" fontId="19" fillId="0" borderId="7" xfId="0" applyNumberFormat="1" applyFont="1" applyBorder="1" applyAlignment="1" applyProtection="1">
      <alignment horizontal="center"/>
    </xf>
    <xf numFmtId="169" fontId="17" fillId="10" borderId="8" xfId="1" applyNumberFormat="1" applyFont="1" applyFill="1" applyBorder="1" applyAlignment="1" applyProtection="1">
      <alignment horizontal="center" vertical="center"/>
    </xf>
    <xf numFmtId="169" fontId="17" fillId="0" borderId="6" xfId="1" applyNumberFormat="1" applyFont="1" applyBorder="1" applyAlignment="1" applyProtection="1">
      <alignment horizontal="center"/>
    </xf>
    <xf numFmtId="169" fontId="17" fillId="0" borderId="14" xfId="1" applyNumberFormat="1" applyFont="1" applyBorder="1" applyAlignment="1" applyProtection="1">
      <alignment horizontal="center"/>
    </xf>
    <xf numFmtId="169" fontId="17" fillId="0" borderId="12" xfId="1" applyNumberFormat="1" applyFont="1" applyBorder="1" applyAlignment="1" applyProtection="1">
      <alignment horizontal="center"/>
    </xf>
    <xf numFmtId="169" fontId="3" fillId="0" borderId="15" xfId="1" applyNumberFormat="1" applyFont="1" applyBorder="1" applyAlignment="1" applyProtection="1"/>
    <xf numFmtId="169" fontId="3" fillId="0" borderId="9" xfId="1" applyNumberFormat="1" applyFont="1" applyBorder="1" applyAlignment="1" applyProtection="1"/>
    <xf numFmtId="0" fontId="3" fillId="0" borderId="13" xfId="0" applyFont="1" applyBorder="1" applyAlignment="1" applyProtection="1"/>
    <xf numFmtId="0" fontId="17" fillId="0" borderId="8" xfId="0" applyFont="1" applyBorder="1" applyAlignment="1" applyProtection="1"/>
    <xf numFmtId="0" fontId="3" fillId="0" borderId="8" xfId="0" applyFont="1" applyBorder="1" applyAlignment="1" applyProtection="1"/>
    <xf numFmtId="0" fontId="3" fillId="11" borderId="21" xfId="0" applyFont="1" applyFill="1" applyBorder="1"/>
    <xf numFmtId="0" fontId="17" fillId="0" borderId="0" xfId="0" applyFont="1"/>
    <xf numFmtId="164" fontId="17" fillId="0" borderId="0" xfId="0" applyNumberFormat="1" applyFont="1"/>
    <xf numFmtId="0" fontId="17" fillId="0" borderId="16" xfId="0" applyFont="1" applyBorder="1"/>
    <xf numFmtId="0" fontId="17" fillId="0" borderId="1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0" fontId="17" fillId="0" borderId="18" xfId="0" applyFont="1" applyBorder="1"/>
    <xf numFmtId="0" fontId="3" fillId="10" borderId="2" xfId="0" applyFont="1" applyFill="1" applyBorder="1" applyAlignment="1">
      <alignment vertical="center"/>
    </xf>
    <xf numFmtId="0" fontId="1" fillId="0" borderId="0" xfId="22"/>
    <xf numFmtId="0" fontId="21" fillId="0" borderId="0" xfId="22" applyFont="1"/>
    <xf numFmtId="0" fontId="21" fillId="0" borderId="0" xfId="22" applyFont="1" applyAlignment="1">
      <alignment horizontal="center"/>
    </xf>
    <xf numFmtId="4" fontId="1" fillId="0" borderId="0" xfId="22" applyNumberFormat="1"/>
    <xf numFmtId="0" fontId="22" fillId="0" borderId="0" xfId="22" applyFont="1"/>
    <xf numFmtId="0" fontId="23" fillId="0" borderId="0" xfId="22" applyFont="1"/>
    <xf numFmtId="0" fontId="26" fillId="0" borderId="0" xfId="22" applyFont="1"/>
    <xf numFmtId="15" fontId="26" fillId="0" borderId="0" xfId="22" applyNumberFormat="1" applyFont="1"/>
    <xf numFmtId="0" fontId="27" fillId="0" borderId="0" xfId="22" applyFont="1"/>
    <xf numFmtId="4" fontId="22" fillId="0" borderId="24" xfId="22" applyNumberFormat="1" applyFont="1" applyBorder="1"/>
    <xf numFmtId="4" fontId="22" fillId="0" borderId="0" xfId="22" applyNumberFormat="1" applyFont="1"/>
    <xf numFmtId="4" fontId="22" fillId="0" borderId="0" xfId="22" applyNumberFormat="1" applyFont="1" applyFill="1"/>
    <xf numFmtId="4" fontId="21" fillId="0" borderId="0" xfId="22" applyNumberFormat="1" applyFont="1" applyAlignment="1">
      <alignment horizontal="center"/>
    </xf>
    <xf numFmtId="0" fontId="26" fillId="0" borderId="0" xfId="22" applyFont="1" applyAlignment="1">
      <alignment horizontal="center"/>
    </xf>
    <xf numFmtId="0" fontId="20" fillId="0" borderId="0" xfId="22" applyFont="1" applyAlignment="1">
      <alignment horizontal="center"/>
    </xf>
    <xf numFmtId="0" fontId="1" fillId="0" borderId="0" xfId="22"/>
    <xf numFmtId="0" fontId="21" fillId="0" borderId="0" xfId="22" applyFont="1" applyAlignment="1">
      <alignment horizontal="center"/>
    </xf>
    <xf numFmtId="16" fontId="1" fillId="0" borderId="0" xfId="22" applyNumberFormat="1"/>
    <xf numFmtId="4" fontId="1" fillId="0" borderId="0" xfId="22" applyNumberFormat="1"/>
    <xf numFmtId="0" fontId="1" fillId="0" borderId="0" xfId="22" applyFill="1"/>
    <xf numFmtId="17" fontId="1" fillId="0" borderId="0" xfId="22" applyNumberFormat="1"/>
    <xf numFmtId="4" fontId="1" fillId="0" borderId="0" xfId="22" applyNumberFormat="1" applyFill="1"/>
    <xf numFmtId="0" fontId="22" fillId="0" borderId="0" xfId="22" applyFont="1"/>
    <xf numFmtId="0" fontId="23" fillId="0" borderId="0" xfId="22" applyFont="1"/>
    <xf numFmtId="0" fontId="22" fillId="0" borderId="0" xfId="22" applyFont="1" applyAlignment="1">
      <alignment horizontal="center"/>
    </xf>
    <xf numFmtId="0" fontId="24" fillId="0" borderId="0" xfId="22" applyFont="1" applyAlignment="1">
      <alignment horizontal="center"/>
    </xf>
    <xf numFmtId="49" fontId="22" fillId="0" borderId="0" xfId="22" applyNumberFormat="1" applyFont="1"/>
    <xf numFmtId="4" fontId="25" fillId="0" borderId="0" xfId="22" applyNumberFormat="1" applyFont="1"/>
    <xf numFmtId="4" fontId="25" fillId="0" borderId="24" xfId="22" applyNumberFormat="1" applyFont="1" applyBorder="1"/>
    <xf numFmtId="169" fontId="16" fillId="10" borderId="6" xfId="1" applyNumberFormat="1" applyFont="1" applyFill="1" applyBorder="1" applyAlignment="1" applyProtection="1">
      <alignment horizontal="center" vertical="center"/>
    </xf>
    <xf numFmtId="14" fontId="17" fillId="10" borderId="3" xfId="0" applyNumberFormat="1" applyFont="1" applyFill="1" applyBorder="1" applyAlignment="1">
      <alignment horizontal="center" vertical="center"/>
    </xf>
    <xf numFmtId="164" fontId="17" fillId="10" borderId="3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/>
    </xf>
    <xf numFmtId="0" fontId="17" fillId="10" borderId="3" xfId="0" applyFont="1" applyFill="1" applyBorder="1"/>
    <xf numFmtId="49" fontId="3" fillId="10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</cellXfs>
  <cellStyles count="23">
    <cellStyle name="Accent 1 5" xfId="3"/>
    <cellStyle name="Accent 2 6" xfId="4"/>
    <cellStyle name="Accent 3 7" xfId="5"/>
    <cellStyle name="Accent 4" xfId="6"/>
    <cellStyle name="Bad 8" xfId="7"/>
    <cellStyle name="cf1" xfId="8"/>
    <cellStyle name="Error 9" xfId="9"/>
    <cellStyle name="Excel Built-in Comma 10" xfId="20"/>
    <cellStyle name="Excel Built-in Explanatory Text" xfId="21"/>
    <cellStyle name="Footnote 11" xfId="10"/>
    <cellStyle name="Good 12" xfId="11"/>
    <cellStyle name="Heading (user) 13" xfId="12"/>
    <cellStyle name="Heading 1 14" xfId="13"/>
    <cellStyle name="Heading 2 15" xfId="14"/>
    <cellStyle name="Hyperlink 16" xfId="15"/>
    <cellStyle name="Millares" xfId="1" builtinId="3"/>
    <cellStyle name="Moneda" xfId="2" builtinId="4"/>
    <cellStyle name="Normal" xfId="0" builtinId="0"/>
    <cellStyle name="Normal 2" xfId="22"/>
    <cellStyle name="Note 17" xfId="16"/>
    <cellStyle name="Status 18" xfId="17"/>
    <cellStyle name="Text 19" xfId="18"/>
    <cellStyle name="Warning 20" xfId="1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topLeftCell="B1" zoomScaleNormal="100" workbookViewId="0">
      <selection activeCell="B6" sqref="B6"/>
    </sheetView>
  </sheetViews>
  <sheetFormatPr baseColWidth="10" defaultColWidth="10.5" defaultRowHeight="12.75" x14ac:dyDescent="0.2"/>
  <cols>
    <col min="1" max="1" width="11.125" style="68" customWidth="1"/>
    <col min="2" max="2" width="28.375" style="68" customWidth="1"/>
    <col min="3" max="3" width="9.5" style="68" bestFit="1" customWidth="1"/>
    <col min="4" max="7" width="10.875" style="68" customWidth="1"/>
    <col min="8" max="8" width="11.125" style="68" customWidth="1"/>
    <col min="9" max="9" width="30.875" style="68" customWidth="1"/>
    <col min="10" max="10" width="12.25" style="68" customWidth="1"/>
    <col min="11" max="11" width="10.25" style="68" bestFit="1" customWidth="1"/>
    <col min="12" max="12" width="12.25" style="69" customWidth="1"/>
    <col min="13" max="13" width="8.5" style="68" customWidth="1"/>
    <col min="14" max="16384" width="10.5" style="68"/>
  </cols>
  <sheetData>
    <row r="1" spans="1:12" s="5" customFormat="1" ht="20.25" x14ac:dyDescent="0.3">
      <c r="A1" s="4" t="s">
        <v>0</v>
      </c>
      <c r="B1" s="108" t="s">
        <v>1</v>
      </c>
      <c r="C1" s="109"/>
      <c r="D1" s="109"/>
      <c r="E1" s="109"/>
      <c r="F1" s="109"/>
      <c r="G1" s="109"/>
      <c r="H1" s="110"/>
      <c r="I1" s="75" t="s">
        <v>2</v>
      </c>
      <c r="J1" s="111">
        <v>5401</v>
      </c>
      <c r="K1" s="111"/>
    </row>
    <row r="2" spans="1:12" s="5" customFormat="1" x14ac:dyDescent="0.2">
      <c r="A2" s="4" t="s">
        <v>3</v>
      </c>
      <c r="B2" s="108" t="s">
        <v>4</v>
      </c>
      <c r="C2" s="109"/>
      <c r="D2" s="109"/>
      <c r="E2" s="109"/>
      <c r="F2" s="109"/>
      <c r="G2" s="109"/>
      <c r="H2" s="110"/>
      <c r="I2" s="75" t="s">
        <v>5</v>
      </c>
      <c r="J2" s="107" t="s">
        <v>6</v>
      </c>
      <c r="K2" s="107"/>
    </row>
    <row r="3" spans="1:12" s="5" customFormat="1" x14ac:dyDescent="0.2">
      <c r="A3" s="4" t="s">
        <v>7</v>
      </c>
      <c r="B3" s="108" t="s">
        <v>8</v>
      </c>
      <c r="C3" s="109"/>
      <c r="D3" s="109"/>
      <c r="E3" s="109"/>
      <c r="F3" s="109"/>
      <c r="G3" s="109"/>
      <c r="H3" s="110"/>
      <c r="I3" s="75" t="s">
        <v>9</v>
      </c>
      <c r="J3" s="106">
        <v>44134</v>
      </c>
      <c r="K3" s="106"/>
    </row>
    <row r="4" spans="1:12" s="5" customFormat="1" x14ac:dyDescent="0.2">
      <c r="A4" s="4" t="s">
        <v>10</v>
      </c>
      <c r="B4" s="108" t="s">
        <v>11</v>
      </c>
      <c r="C4" s="109"/>
      <c r="D4" s="109"/>
      <c r="E4" s="109"/>
      <c r="F4" s="109"/>
      <c r="G4" s="109"/>
      <c r="H4" s="110"/>
      <c r="I4" s="75" t="s">
        <v>12</v>
      </c>
      <c r="J4" s="107" t="s">
        <v>13</v>
      </c>
      <c r="K4" s="107"/>
    </row>
    <row r="5" spans="1:12" s="5" customFormat="1" x14ac:dyDescent="0.2">
      <c r="A5" s="4" t="s">
        <v>14</v>
      </c>
      <c r="B5" s="108" t="s">
        <v>96</v>
      </c>
      <c r="C5" s="109"/>
      <c r="D5" s="109"/>
      <c r="E5" s="109"/>
      <c r="F5" s="109"/>
      <c r="G5" s="109"/>
      <c r="H5" s="110"/>
      <c r="I5" s="75" t="s">
        <v>9</v>
      </c>
      <c r="J5" s="112"/>
      <c r="K5" s="112"/>
    </row>
    <row r="6" spans="1:12" s="6" customFormat="1" x14ac:dyDescent="0.2">
      <c r="L6" s="7"/>
    </row>
    <row r="7" spans="1:12" s="6" customFormat="1" ht="39.75" customHeight="1" x14ac:dyDescent="0.2">
      <c r="A7" s="113" t="s">
        <v>15</v>
      </c>
      <c r="B7" s="114" t="s">
        <v>16</v>
      </c>
      <c r="C7" s="116" t="s">
        <v>39</v>
      </c>
      <c r="D7" s="8" t="s">
        <v>17</v>
      </c>
      <c r="E7" s="115" t="s">
        <v>38</v>
      </c>
      <c r="F7" s="115"/>
      <c r="G7" s="9" t="s">
        <v>18</v>
      </c>
      <c r="H7" s="113" t="s">
        <v>15</v>
      </c>
      <c r="I7" s="114" t="s">
        <v>16</v>
      </c>
      <c r="J7" s="8" t="s">
        <v>18</v>
      </c>
      <c r="K7" s="10" t="s">
        <v>19</v>
      </c>
    </row>
    <row r="8" spans="1:12" s="6" customFormat="1" x14ac:dyDescent="0.2">
      <c r="A8" s="113"/>
      <c r="B8" s="114"/>
      <c r="C8" s="117"/>
      <c r="D8" s="11">
        <v>44073</v>
      </c>
      <c r="E8" s="11" t="s">
        <v>20</v>
      </c>
      <c r="F8" s="11" t="s">
        <v>21</v>
      </c>
      <c r="G8" s="12">
        <v>44196</v>
      </c>
      <c r="H8" s="113"/>
      <c r="I8" s="114"/>
      <c r="J8" s="11">
        <v>43830</v>
      </c>
      <c r="K8" s="10" t="s">
        <v>22</v>
      </c>
    </row>
    <row r="9" spans="1:12" s="5" customFormat="1" x14ac:dyDescent="0.2">
      <c r="A9" s="13"/>
      <c r="B9" s="14"/>
      <c r="C9" s="15"/>
      <c r="D9" s="16"/>
      <c r="E9" s="17"/>
      <c r="F9" s="18"/>
      <c r="G9" s="19"/>
      <c r="H9" s="20"/>
      <c r="I9" s="21"/>
      <c r="J9" s="22"/>
      <c r="K9" s="23"/>
    </row>
    <row r="10" spans="1:12" s="5" customFormat="1" x14ac:dyDescent="0.2">
      <c r="A10" s="24"/>
      <c r="B10" s="25" t="s">
        <v>8</v>
      </c>
      <c r="C10" s="15"/>
      <c r="D10" s="15"/>
      <c r="E10" s="26"/>
      <c r="F10" s="27"/>
      <c r="G10" s="28"/>
      <c r="H10" s="29"/>
      <c r="I10" s="25" t="s">
        <v>8</v>
      </c>
      <c r="J10" s="15"/>
      <c r="K10" s="1"/>
    </row>
    <row r="11" spans="1:12" s="5" customFormat="1" x14ac:dyDescent="0.2">
      <c r="A11" s="30" t="s">
        <v>23</v>
      </c>
      <c r="B11" s="31" t="s">
        <v>24</v>
      </c>
      <c r="C11" s="105" t="s">
        <v>95</v>
      </c>
      <c r="D11" s="15">
        <v>47426</v>
      </c>
      <c r="E11" s="26">
        <v>0</v>
      </c>
      <c r="F11" s="27">
        <v>0</v>
      </c>
      <c r="G11" s="28">
        <f t="shared" ref="G11:G16" si="0">D11+E11-F11</f>
        <v>47426</v>
      </c>
      <c r="H11" s="29" t="s">
        <v>23</v>
      </c>
      <c r="I11" s="32" t="s">
        <v>24</v>
      </c>
      <c r="J11" s="15">
        <v>47426</v>
      </c>
      <c r="K11" s="1">
        <f t="shared" ref="K11:K16" si="1">G11-J11</f>
        <v>0</v>
      </c>
    </row>
    <row r="12" spans="1:12" s="5" customFormat="1" x14ac:dyDescent="0.2">
      <c r="A12" s="33" t="s">
        <v>25</v>
      </c>
      <c r="B12" s="31" t="s">
        <v>26</v>
      </c>
      <c r="C12" s="15"/>
      <c r="D12" s="15">
        <v>0</v>
      </c>
      <c r="E12" s="26">
        <v>13000</v>
      </c>
      <c r="F12" s="27">
        <v>0</v>
      </c>
      <c r="G12" s="28">
        <f t="shared" si="0"/>
        <v>13000</v>
      </c>
      <c r="H12" s="34" t="s">
        <v>25</v>
      </c>
      <c r="I12" s="31" t="s">
        <v>26</v>
      </c>
      <c r="J12" s="35">
        <v>13501</v>
      </c>
      <c r="K12" s="1">
        <f t="shared" si="1"/>
        <v>-501</v>
      </c>
    </row>
    <row r="13" spans="1:12" s="5" customFormat="1" x14ac:dyDescent="0.2">
      <c r="A13" s="31"/>
      <c r="B13" s="31"/>
      <c r="C13" s="15"/>
      <c r="D13" s="15">
        <v>0</v>
      </c>
      <c r="E13" s="26">
        <v>0</v>
      </c>
      <c r="F13" s="27">
        <v>0</v>
      </c>
      <c r="G13" s="28">
        <f t="shared" si="0"/>
        <v>0</v>
      </c>
      <c r="H13" s="36"/>
      <c r="I13" s="37"/>
      <c r="J13" s="35">
        <v>0</v>
      </c>
      <c r="K13" s="1">
        <f t="shared" si="1"/>
        <v>0</v>
      </c>
    </row>
    <row r="14" spans="1:12" s="38" customFormat="1" x14ac:dyDescent="0.2">
      <c r="A14" s="31" t="s">
        <v>27</v>
      </c>
      <c r="B14" s="31" t="s">
        <v>28</v>
      </c>
      <c r="C14" s="15"/>
      <c r="D14" s="15">
        <v>0</v>
      </c>
      <c r="E14" s="26">
        <v>0</v>
      </c>
      <c r="F14" s="27">
        <v>0</v>
      </c>
      <c r="G14" s="28">
        <f t="shared" si="0"/>
        <v>0</v>
      </c>
      <c r="H14" s="31" t="s">
        <v>27</v>
      </c>
      <c r="I14" s="31" t="s">
        <v>28</v>
      </c>
      <c r="J14" s="15">
        <v>372</v>
      </c>
      <c r="K14" s="1">
        <f t="shared" si="1"/>
        <v>-372</v>
      </c>
    </row>
    <row r="15" spans="1:12" s="5" customFormat="1" x14ac:dyDescent="0.2">
      <c r="A15" s="31"/>
      <c r="B15" s="39"/>
      <c r="C15" s="15"/>
      <c r="D15" s="15">
        <v>0</v>
      </c>
      <c r="E15" s="26">
        <v>0</v>
      </c>
      <c r="F15" s="27">
        <v>0</v>
      </c>
      <c r="G15" s="28">
        <f t="shared" si="0"/>
        <v>0</v>
      </c>
      <c r="H15" s="34"/>
      <c r="I15" s="39"/>
      <c r="J15" s="35">
        <v>0</v>
      </c>
      <c r="K15" s="1">
        <f t="shared" si="1"/>
        <v>0</v>
      </c>
    </row>
    <row r="16" spans="1:12" s="5" customFormat="1" x14ac:dyDescent="0.2">
      <c r="A16" s="40"/>
      <c r="B16" s="41"/>
      <c r="C16" s="15"/>
      <c r="D16" s="28">
        <v>0</v>
      </c>
      <c r="E16" s="26">
        <v>0</v>
      </c>
      <c r="F16" s="27">
        <v>0</v>
      </c>
      <c r="G16" s="42">
        <f t="shared" si="0"/>
        <v>0</v>
      </c>
      <c r="H16" s="43"/>
      <c r="I16" s="44"/>
      <c r="J16" s="28">
        <v>0</v>
      </c>
      <c r="K16" s="1">
        <f t="shared" si="1"/>
        <v>0</v>
      </c>
    </row>
    <row r="17" spans="1:13" s="49" customFormat="1" ht="18.75" customHeight="1" thickBot="1" x14ac:dyDescent="0.25">
      <c r="A17" s="45"/>
      <c r="B17" s="46" t="s">
        <v>29</v>
      </c>
      <c r="C17" s="46"/>
      <c r="D17" s="47">
        <f>SUM(D9:D15)</f>
        <v>47426</v>
      </c>
      <c r="E17" s="47">
        <f>SUM(E9:E15)</f>
        <v>13000</v>
      </c>
      <c r="F17" s="47">
        <f>SUM(F9:F15)</f>
        <v>0</v>
      </c>
      <c r="G17" s="48">
        <f>SUM(G9:G15)</f>
        <v>60426</v>
      </c>
      <c r="H17" s="45"/>
      <c r="I17" s="45"/>
      <c r="J17" s="47">
        <f>SUM(J9:J15)</f>
        <v>61299</v>
      </c>
      <c r="K17" s="2">
        <f>SUM(K9:K15)</f>
        <v>-873</v>
      </c>
    </row>
    <row r="18" spans="1:13" ht="13.5" thickTop="1" x14ac:dyDescent="0.2"/>
    <row r="20" spans="1:13" x14ac:dyDescent="0.2">
      <c r="B20" s="50"/>
      <c r="C20" s="50"/>
      <c r="D20" s="51" t="s">
        <v>30</v>
      </c>
      <c r="E20" s="52" t="s">
        <v>30</v>
      </c>
    </row>
    <row r="21" spans="1:13" x14ac:dyDescent="0.2">
      <c r="B21" s="3" t="s">
        <v>40</v>
      </c>
      <c r="C21" s="53"/>
      <c r="D21" s="54">
        <v>44073</v>
      </c>
      <c r="E21" s="54">
        <v>43830</v>
      </c>
    </row>
    <row r="22" spans="1:13" x14ac:dyDescent="0.2">
      <c r="B22" s="55"/>
      <c r="C22" s="15"/>
      <c r="D22" s="56"/>
      <c r="E22" s="57"/>
    </row>
    <row r="23" spans="1:13" x14ac:dyDescent="0.2">
      <c r="B23" s="55" t="s">
        <v>24</v>
      </c>
      <c r="C23" s="15"/>
      <c r="D23" s="58">
        <f>G11</f>
        <v>47426</v>
      </c>
      <c r="E23" s="59">
        <f>J11</f>
        <v>47426</v>
      </c>
    </row>
    <row r="24" spans="1:13" x14ac:dyDescent="0.2">
      <c r="B24" s="55" t="s">
        <v>31</v>
      </c>
      <c r="C24" s="15"/>
      <c r="D24" s="58">
        <f>SUM(G12:G15)</f>
        <v>13000</v>
      </c>
      <c r="E24" s="59">
        <f>SUM(J12:J15)</f>
        <v>13873</v>
      </c>
    </row>
    <row r="25" spans="1:13" ht="13.5" thickBot="1" x14ac:dyDescent="0.25">
      <c r="B25" s="55"/>
      <c r="C25" s="15"/>
      <c r="D25" s="60"/>
      <c r="E25" s="61"/>
    </row>
    <row r="26" spans="1:13" ht="13.5" thickTop="1" x14ac:dyDescent="0.2">
      <c r="B26" s="53" t="s">
        <v>29</v>
      </c>
      <c r="C26" s="53"/>
      <c r="D26" s="62">
        <f>+SUM(D23:D24)</f>
        <v>60426</v>
      </c>
      <c r="E26" s="63">
        <f>+SUM(E23:E24)</f>
        <v>61299</v>
      </c>
    </row>
    <row r="31" spans="1:13" x14ac:dyDescent="0.2">
      <c r="A31" s="64" t="s">
        <v>32</v>
      </c>
      <c r="B31" s="70"/>
      <c r="C31" s="70"/>
      <c r="D31" s="70"/>
      <c r="E31" s="70"/>
      <c r="F31" s="70"/>
      <c r="G31" s="70"/>
      <c r="H31" s="70"/>
      <c r="I31" s="71"/>
      <c r="J31" s="72"/>
      <c r="K31" s="72"/>
      <c r="L31" s="73"/>
      <c r="M31" s="72"/>
    </row>
    <row r="32" spans="1:13" x14ac:dyDescent="0.2">
      <c r="A32" s="65" t="s">
        <v>33</v>
      </c>
      <c r="I32" s="74"/>
    </row>
    <row r="33" spans="1:9" x14ac:dyDescent="0.2">
      <c r="A33" s="65"/>
      <c r="I33" s="74"/>
    </row>
    <row r="34" spans="1:9" x14ac:dyDescent="0.2">
      <c r="A34" s="66" t="s">
        <v>34</v>
      </c>
      <c r="I34" s="74"/>
    </row>
    <row r="35" spans="1:9" x14ac:dyDescent="0.2">
      <c r="A35" s="65" t="s">
        <v>35</v>
      </c>
      <c r="I35" s="74"/>
    </row>
    <row r="36" spans="1:9" x14ac:dyDescent="0.2">
      <c r="A36" s="65" t="s">
        <v>36</v>
      </c>
      <c r="I36" s="74"/>
    </row>
    <row r="37" spans="1:9" x14ac:dyDescent="0.2">
      <c r="A37" s="65"/>
      <c r="I37" s="74"/>
    </row>
    <row r="38" spans="1:9" x14ac:dyDescent="0.2">
      <c r="A38" s="65"/>
      <c r="I38" s="74"/>
    </row>
    <row r="39" spans="1:9" x14ac:dyDescent="0.2">
      <c r="A39" s="66" t="s">
        <v>37</v>
      </c>
      <c r="I39" s="74"/>
    </row>
    <row r="41" spans="1:9" x14ac:dyDescent="0.2">
      <c r="A41" s="67" t="s">
        <v>41</v>
      </c>
    </row>
  </sheetData>
  <mergeCells count="16">
    <mergeCell ref="J5:K5"/>
    <mergeCell ref="A7:A8"/>
    <mergeCell ref="B7:B8"/>
    <mergeCell ref="E7:F7"/>
    <mergeCell ref="H7:H8"/>
    <mergeCell ref="I7:I8"/>
    <mergeCell ref="C7:C8"/>
    <mergeCell ref="B5:H5"/>
    <mergeCell ref="J3:K3"/>
    <mergeCell ref="J4:K4"/>
    <mergeCell ref="B3:H3"/>
    <mergeCell ref="B4:H4"/>
    <mergeCell ref="J1:K1"/>
    <mergeCell ref="J2:K2"/>
    <mergeCell ref="B1:H1"/>
    <mergeCell ref="B2:H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9" workbookViewId="0">
      <selection activeCell="L29" sqref="L29"/>
    </sheetView>
  </sheetViews>
  <sheetFormatPr baseColWidth="10" defaultRowHeight="14.25" x14ac:dyDescent="0.2"/>
  <sheetData>
    <row r="1" spans="1:7" ht="15" x14ac:dyDescent="0.25">
      <c r="A1" s="81" t="s">
        <v>42</v>
      </c>
      <c r="B1" s="76"/>
      <c r="C1" s="76"/>
      <c r="D1" s="76"/>
      <c r="E1" s="76"/>
      <c r="F1" s="76"/>
      <c r="G1" s="76"/>
    </row>
    <row r="2" spans="1:7" ht="15" x14ac:dyDescent="0.25">
      <c r="A2" s="81" t="s">
        <v>43</v>
      </c>
      <c r="B2" s="76"/>
      <c r="C2" s="76"/>
      <c r="D2" s="76"/>
      <c r="E2" s="76"/>
      <c r="F2" s="76"/>
      <c r="G2" s="76"/>
    </row>
    <row r="3" spans="1:7" ht="15" x14ac:dyDescent="0.25">
      <c r="A3" s="81" t="s">
        <v>44</v>
      </c>
      <c r="B3" s="76"/>
      <c r="C3" s="76"/>
      <c r="D3" s="76"/>
      <c r="E3" s="76"/>
      <c r="F3" s="76"/>
      <c r="G3" s="76"/>
    </row>
    <row r="4" spans="1:7" ht="15" x14ac:dyDescent="0.25">
      <c r="A4" s="81" t="s">
        <v>45</v>
      </c>
      <c r="B4" s="76"/>
      <c r="C4" s="76"/>
      <c r="D4" s="76"/>
      <c r="E4" s="76"/>
      <c r="F4" s="76"/>
      <c r="G4" s="76"/>
    </row>
    <row r="6" spans="1:7" ht="15" x14ac:dyDescent="0.25">
      <c r="A6" s="89" t="s">
        <v>46</v>
      </c>
      <c r="B6" s="78" t="s">
        <v>47</v>
      </c>
      <c r="C6" s="77" t="s">
        <v>48</v>
      </c>
      <c r="D6" s="76"/>
      <c r="E6" s="88" t="s">
        <v>49</v>
      </c>
      <c r="F6" s="76"/>
      <c r="G6" s="90" t="s">
        <v>50</v>
      </c>
    </row>
    <row r="7" spans="1:7" ht="15" x14ac:dyDescent="0.25">
      <c r="A7" s="83">
        <v>43572</v>
      </c>
      <c r="B7" s="80">
        <v>1</v>
      </c>
      <c r="C7" s="76" t="s">
        <v>51</v>
      </c>
      <c r="D7" s="76"/>
      <c r="E7" s="87">
        <v>1344</v>
      </c>
      <c r="F7" s="76"/>
      <c r="G7" s="76" t="s">
        <v>52</v>
      </c>
    </row>
    <row r="8" spans="1:7" ht="15" x14ac:dyDescent="0.25">
      <c r="A8" s="83">
        <v>43651</v>
      </c>
      <c r="B8" s="80">
        <v>1</v>
      </c>
      <c r="C8" s="76" t="s">
        <v>53</v>
      </c>
      <c r="D8" s="76"/>
      <c r="E8" s="87">
        <v>4700</v>
      </c>
      <c r="F8" s="76"/>
      <c r="G8" s="76" t="s">
        <v>52</v>
      </c>
    </row>
    <row r="9" spans="1:7" ht="15" x14ac:dyDescent="0.25">
      <c r="A9" s="83">
        <v>43670</v>
      </c>
      <c r="B9" s="80">
        <v>1</v>
      </c>
      <c r="C9" s="76" t="s">
        <v>54</v>
      </c>
      <c r="D9" s="76"/>
      <c r="E9" s="87">
        <v>3905</v>
      </c>
      <c r="F9" s="76"/>
      <c r="G9" s="76" t="s">
        <v>52</v>
      </c>
    </row>
    <row r="10" spans="1:7" ht="15" x14ac:dyDescent="0.25">
      <c r="A10" s="83">
        <v>43670</v>
      </c>
      <c r="B10" s="80">
        <v>1</v>
      </c>
      <c r="C10" s="76" t="s">
        <v>55</v>
      </c>
      <c r="D10" s="76"/>
      <c r="E10" s="87">
        <v>2055</v>
      </c>
      <c r="F10" s="76"/>
      <c r="G10" s="76" t="s">
        <v>52</v>
      </c>
    </row>
    <row r="11" spans="1:7" ht="15" x14ac:dyDescent="0.25">
      <c r="A11" s="83">
        <v>43726</v>
      </c>
      <c r="B11" s="80">
        <v>1</v>
      </c>
      <c r="C11" s="76" t="s">
        <v>56</v>
      </c>
      <c r="D11" s="76"/>
      <c r="E11" s="87">
        <v>5524</v>
      </c>
      <c r="F11" s="76"/>
      <c r="G11" s="76" t="s">
        <v>57</v>
      </c>
    </row>
    <row r="12" spans="1:7" ht="15" x14ac:dyDescent="0.25">
      <c r="A12" s="83">
        <v>43734</v>
      </c>
      <c r="B12" s="80">
        <v>1</v>
      </c>
      <c r="C12" s="84" t="s">
        <v>58</v>
      </c>
      <c r="D12" s="76"/>
      <c r="E12" s="87">
        <v>1010</v>
      </c>
      <c r="F12" s="76"/>
      <c r="G12" s="76" t="s">
        <v>52</v>
      </c>
    </row>
    <row r="13" spans="1:7" ht="15" x14ac:dyDescent="0.25">
      <c r="A13" s="83">
        <v>43742</v>
      </c>
      <c r="B13" s="80">
        <v>1</v>
      </c>
      <c r="C13" s="76" t="s">
        <v>59</v>
      </c>
      <c r="D13" s="76"/>
      <c r="E13" s="87">
        <v>660</v>
      </c>
      <c r="F13" s="76"/>
      <c r="G13" s="76" t="s">
        <v>52</v>
      </c>
    </row>
    <row r="14" spans="1:7" ht="15" x14ac:dyDescent="0.25">
      <c r="A14" s="83">
        <v>43752</v>
      </c>
      <c r="B14" s="80">
        <v>1</v>
      </c>
      <c r="C14" s="76" t="s">
        <v>60</v>
      </c>
      <c r="D14" s="76"/>
      <c r="E14" s="87">
        <v>2441</v>
      </c>
      <c r="F14" s="76"/>
      <c r="G14" s="76" t="s">
        <v>57</v>
      </c>
    </row>
    <row r="15" spans="1:7" ht="15" x14ac:dyDescent="0.25">
      <c r="A15" s="83">
        <v>43752</v>
      </c>
      <c r="B15" s="80">
        <v>1</v>
      </c>
      <c r="C15" s="76" t="s">
        <v>61</v>
      </c>
      <c r="D15" s="76"/>
      <c r="E15" s="87">
        <v>3069</v>
      </c>
      <c r="F15" s="76"/>
      <c r="G15" s="76" t="s">
        <v>57</v>
      </c>
    </row>
    <row r="16" spans="1:7" ht="15" x14ac:dyDescent="0.25">
      <c r="A16" s="83">
        <v>43613</v>
      </c>
      <c r="B16" s="80">
        <v>1</v>
      </c>
      <c r="C16" s="76" t="s">
        <v>62</v>
      </c>
      <c r="D16" s="76"/>
      <c r="E16" s="87">
        <v>395</v>
      </c>
      <c r="F16" s="76"/>
      <c r="G16" s="76" t="s">
        <v>52</v>
      </c>
    </row>
    <row r="17" spans="1:7" ht="15" x14ac:dyDescent="0.25">
      <c r="A17" s="83">
        <v>43613</v>
      </c>
      <c r="B17" s="80">
        <v>1</v>
      </c>
      <c r="C17" s="76" t="s">
        <v>63</v>
      </c>
      <c r="D17" s="76"/>
      <c r="E17" s="87">
        <v>550</v>
      </c>
      <c r="F17" s="76"/>
      <c r="G17" s="76" t="s">
        <v>52</v>
      </c>
    </row>
    <row r="18" spans="1:7" ht="15" x14ac:dyDescent="0.25">
      <c r="A18" s="83">
        <v>43804</v>
      </c>
      <c r="B18" s="80">
        <v>1</v>
      </c>
      <c r="C18" s="76" t="s">
        <v>64</v>
      </c>
      <c r="D18" s="76"/>
      <c r="E18" s="87">
        <v>580</v>
      </c>
      <c r="F18" s="76"/>
      <c r="G18" s="76" t="s">
        <v>57</v>
      </c>
    </row>
    <row r="19" spans="1:7" ht="15" x14ac:dyDescent="0.25">
      <c r="A19" s="83">
        <v>43573</v>
      </c>
      <c r="B19" s="80">
        <v>1</v>
      </c>
      <c r="C19" s="76" t="s">
        <v>65</v>
      </c>
      <c r="D19" s="76"/>
      <c r="E19" s="87">
        <v>3305</v>
      </c>
      <c r="F19" s="76"/>
      <c r="G19" s="76" t="s">
        <v>52</v>
      </c>
    </row>
    <row r="20" spans="1:7" ht="15" x14ac:dyDescent="0.25">
      <c r="A20" s="83">
        <v>43657</v>
      </c>
      <c r="B20" s="80">
        <v>2</v>
      </c>
      <c r="C20" s="76" t="s">
        <v>66</v>
      </c>
      <c r="D20" s="76"/>
      <c r="E20" s="87">
        <v>1232</v>
      </c>
      <c r="F20" s="76"/>
      <c r="G20" s="76" t="s">
        <v>52</v>
      </c>
    </row>
    <row r="21" spans="1:7" ht="15" x14ac:dyDescent="0.25">
      <c r="A21" s="83">
        <v>43784</v>
      </c>
      <c r="B21" s="80">
        <v>1</v>
      </c>
      <c r="C21" s="76" t="s">
        <v>67</v>
      </c>
      <c r="D21" s="76"/>
      <c r="E21" s="87">
        <v>4720</v>
      </c>
      <c r="F21" s="76"/>
      <c r="G21" s="76" t="s">
        <v>57</v>
      </c>
    </row>
    <row r="22" spans="1:7" ht="15" x14ac:dyDescent="0.25">
      <c r="A22" s="83">
        <v>43789</v>
      </c>
      <c r="B22" s="80">
        <v>2</v>
      </c>
      <c r="C22" s="76" t="s">
        <v>68</v>
      </c>
      <c r="D22" s="76"/>
      <c r="E22" s="87">
        <v>350</v>
      </c>
      <c r="F22" s="76"/>
      <c r="G22" s="76" t="s">
        <v>52</v>
      </c>
    </row>
    <row r="23" spans="1:7" ht="15" x14ac:dyDescent="0.25">
      <c r="A23" s="83">
        <v>43789</v>
      </c>
      <c r="B23" s="80">
        <v>18</v>
      </c>
      <c r="C23" s="76" t="s">
        <v>69</v>
      </c>
      <c r="D23" s="76"/>
      <c r="E23" s="87">
        <v>7640</v>
      </c>
      <c r="F23" s="76"/>
      <c r="G23" s="76" t="s">
        <v>57</v>
      </c>
    </row>
    <row r="24" spans="1:7" ht="15" x14ac:dyDescent="0.25">
      <c r="A24" s="83">
        <v>43791</v>
      </c>
      <c r="B24" s="80">
        <v>12</v>
      </c>
      <c r="C24" s="76" t="s">
        <v>70</v>
      </c>
      <c r="D24" s="76"/>
      <c r="E24" s="87">
        <v>846.48</v>
      </c>
      <c r="F24" s="76"/>
      <c r="G24" s="76" t="s">
        <v>71</v>
      </c>
    </row>
    <row r="25" spans="1:7" ht="15" x14ac:dyDescent="0.25">
      <c r="A25" s="83">
        <v>43795</v>
      </c>
      <c r="B25" s="80">
        <v>4</v>
      </c>
      <c r="C25" s="76" t="s">
        <v>72</v>
      </c>
      <c r="D25" s="76"/>
      <c r="E25" s="87">
        <v>940</v>
      </c>
      <c r="F25" s="76"/>
      <c r="G25" s="76" t="s">
        <v>57</v>
      </c>
    </row>
    <row r="26" spans="1:7" ht="15" x14ac:dyDescent="0.25">
      <c r="A26" s="83">
        <v>43804</v>
      </c>
      <c r="B26" s="80">
        <v>2</v>
      </c>
      <c r="C26" s="76" t="s">
        <v>73</v>
      </c>
      <c r="D26" s="76"/>
      <c r="E26" s="87">
        <v>790</v>
      </c>
      <c r="F26" s="76"/>
      <c r="G26" s="76" t="s">
        <v>74</v>
      </c>
    </row>
    <row r="27" spans="1:7" ht="15" x14ac:dyDescent="0.25">
      <c r="A27" s="83">
        <v>43804</v>
      </c>
      <c r="B27" s="80">
        <v>2</v>
      </c>
      <c r="C27" s="76" t="s">
        <v>75</v>
      </c>
      <c r="D27" s="76"/>
      <c r="E27" s="87">
        <v>210</v>
      </c>
      <c r="F27" s="76"/>
      <c r="G27" s="76" t="s">
        <v>74</v>
      </c>
    </row>
    <row r="28" spans="1:7" ht="15" x14ac:dyDescent="0.25">
      <c r="A28" s="83">
        <v>43804</v>
      </c>
      <c r="B28" s="80">
        <v>4</v>
      </c>
      <c r="C28" s="76" t="s">
        <v>76</v>
      </c>
      <c r="D28" s="76"/>
      <c r="E28" s="87">
        <v>1160</v>
      </c>
      <c r="F28" s="76"/>
      <c r="G28" s="76" t="s">
        <v>52</v>
      </c>
    </row>
    <row r="29" spans="1:7" ht="15.75" thickBot="1" x14ac:dyDescent="0.3">
      <c r="A29" s="82"/>
      <c r="B29" s="76"/>
      <c r="C29" s="76"/>
      <c r="D29" s="76"/>
      <c r="E29" s="85">
        <v>47426.48</v>
      </c>
      <c r="F29" s="76" t="s">
        <v>77</v>
      </c>
      <c r="G29" s="79" t="s">
        <v>77</v>
      </c>
    </row>
    <row r="30" spans="1:7" ht="15.75" thickTop="1" x14ac:dyDescent="0.25">
      <c r="A30" s="82"/>
      <c r="B30" s="76"/>
      <c r="C30" s="76"/>
      <c r="D30" s="76"/>
      <c r="E30" s="86"/>
      <c r="F30" s="76"/>
      <c r="G30" s="76"/>
    </row>
    <row r="31" spans="1:7" ht="15" x14ac:dyDescent="0.25">
      <c r="A31" s="82"/>
      <c r="B31" s="76"/>
      <c r="C31" s="76"/>
      <c r="D31" s="76"/>
      <c r="E31" s="76"/>
      <c r="F31" s="76"/>
      <c r="G31" s="76"/>
    </row>
    <row r="32" spans="1:7" ht="15" x14ac:dyDescent="0.25">
      <c r="A32" s="82"/>
      <c r="B32" s="76"/>
      <c r="C32" s="76"/>
      <c r="D32" s="76"/>
      <c r="E32" s="76"/>
      <c r="F32" s="76"/>
      <c r="G32" s="76"/>
    </row>
    <row r="33" spans="1:1" x14ac:dyDescent="0.2">
      <c r="A33" s="82"/>
    </row>
    <row r="34" spans="1:1" x14ac:dyDescent="0.2">
      <c r="A34" s="82"/>
    </row>
    <row r="35" spans="1:1" x14ac:dyDescent="0.2">
      <c r="A35" s="82"/>
    </row>
    <row r="36" spans="1:1" x14ac:dyDescent="0.2">
      <c r="A36" s="82"/>
    </row>
    <row r="37" spans="1:1" x14ac:dyDescent="0.2">
      <c r="A37" s="82"/>
    </row>
    <row r="38" spans="1:1" x14ac:dyDescent="0.2">
      <c r="A38" s="82"/>
    </row>
    <row r="39" spans="1:1" x14ac:dyDescent="0.2">
      <c r="A39" s="82"/>
    </row>
    <row r="40" spans="1:1" x14ac:dyDescent="0.2">
      <c r="A40" s="82"/>
    </row>
    <row r="41" spans="1:1" x14ac:dyDescent="0.2">
      <c r="A41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0" workbookViewId="0">
      <selection activeCell="J14" sqref="J14"/>
    </sheetView>
  </sheetViews>
  <sheetFormatPr baseColWidth="10" defaultRowHeight="14.25" x14ac:dyDescent="0.2"/>
  <cols>
    <col min="3" max="3" width="17.375" bestFit="1" customWidth="1"/>
    <col min="4" max="4" width="13.875" bestFit="1" customWidth="1"/>
  </cols>
  <sheetData>
    <row r="1" spans="1:7" ht="15" x14ac:dyDescent="0.25">
      <c r="A1" s="99" t="s">
        <v>42</v>
      </c>
      <c r="B1" s="91"/>
      <c r="C1" s="91"/>
      <c r="D1" s="91"/>
      <c r="E1" s="91"/>
      <c r="F1" s="91"/>
      <c r="G1" s="91"/>
    </row>
    <row r="2" spans="1:7" ht="15" x14ac:dyDescent="0.25">
      <c r="A2" s="99" t="s">
        <v>43</v>
      </c>
      <c r="B2" s="91"/>
      <c r="C2" s="91"/>
      <c r="D2" s="91"/>
      <c r="E2" s="91"/>
      <c r="F2" s="91"/>
      <c r="G2" s="91"/>
    </row>
    <row r="3" spans="1:7" ht="15" x14ac:dyDescent="0.25">
      <c r="A3" s="99" t="s">
        <v>44</v>
      </c>
      <c r="B3" s="91"/>
      <c r="C3" s="91"/>
      <c r="D3" s="91"/>
      <c r="E3" s="91"/>
      <c r="F3" s="91"/>
      <c r="G3" s="91"/>
    </row>
    <row r="4" spans="1:7" ht="15" x14ac:dyDescent="0.25">
      <c r="A4" s="99" t="s">
        <v>45</v>
      </c>
      <c r="B4" s="91"/>
      <c r="C4" s="91"/>
      <c r="D4" s="91"/>
      <c r="E4" s="91"/>
      <c r="F4" s="91"/>
      <c r="G4" s="91"/>
    </row>
    <row r="6" spans="1:7" ht="15" x14ac:dyDescent="0.25">
      <c r="A6" s="101" t="s">
        <v>46</v>
      </c>
      <c r="B6" s="101" t="s">
        <v>78</v>
      </c>
      <c r="C6" s="101" t="s">
        <v>79</v>
      </c>
      <c r="D6" s="101" t="s">
        <v>80</v>
      </c>
      <c r="E6" s="101" t="s">
        <v>81</v>
      </c>
      <c r="F6" s="92"/>
      <c r="G6" s="92"/>
    </row>
    <row r="7" spans="1:7" ht="16.5" x14ac:dyDescent="0.3">
      <c r="A7" s="93">
        <v>43938</v>
      </c>
      <c r="B7" s="100">
        <v>849</v>
      </c>
      <c r="C7" s="98" t="s">
        <v>82</v>
      </c>
      <c r="D7" s="102" t="s">
        <v>83</v>
      </c>
      <c r="E7" s="103">
        <v>1344</v>
      </c>
      <c r="F7" s="94"/>
      <c r="G7" s="91"/>
    </row>
    <row r="8" spans="1:7" ht="16.5" x14ac:dyDescent="0.3">
      <c r="A8" s="93">
        <v>43939</v>
      </c>
      <c r="B8" s="100">
        <v>854</v>
      </c>
      <c r="C8" s="98" t="s">
        <v>82</v>
      </c>
      <c r="D8" s="102" t="s">
        <v>83</v>
      </c>
      <c r="E8" s="103">
        <v>3305</v>
      </c>
      <c r="F8" s="94"/>
      <c r="G8" s="91"/>
    </row>
    <row r="9" spans="1:7" ht="16.5" x14ac:dyDescent="0.3">
      <c r="A9" s="93">
        <v>43979</v>
      </c>
      <c r="B9" s="100">
        <v>870</v>
      </c>
      <c r="C9" s="98" t="s">
        <v>82</v>
      </c>
      <c r="D9" s="102" t="s">
        <v>83</v>
      </c>
      <c r="E9" s="103">
        <v>945</v>
      </c>
      <c r="F9" s="94"/>
      <c r="G9" s="91"/>
    </row>
    <row r="10" spans="1:7" ht="16.5" x14ac:dyDescent="0.3">
      <c r="A10" s="93">
        <v>44100</v>
      </c>
      <c r="B10" s="100">
        <v>969</v>
      </c>
      <c r="C10" s="98" t="s">
        <v>82</v>
      </c>
      <c r="D10" s="102" t="s">
        <v>83</v>
      </c>
      <c r="E10" s="103">
        <v>1010</v>
      </c>
      <c r="F10" s="94"/>
      <c r="G10" s="91"/>
    </row>
    <row r="11" spans="1:7" ht="16.5" x14ac:dyDescent="0.3">
      <c r="A11" s="93">
        <v>44036</v>
      </c>
      <c r="B11" s="100">
        <v>929</v>
      </c>
      <c r="C11" s="98" t="s">
        <v>82</v>
      </c>
      <c r="D11" s="102" t="s">
        <v>83</v>
      </c>
      <c r="E11" s="103">
        <v>3905</v>
      </c>
      <c r="F11" s="94"/>
      <c r="G11" s="91"/>
    </row>
    <row r="12" spans="1:7" ht="16.5" x14ac:dyDescent="0.3">
      <c r="A12" s="93">
        <v>44036</v>
      </c>
      <c r="B12" s="100">
        <v>926</v>
      </c>
      <c r="C12" s="98" t="s">
        <v>82</v>
      </c>
      <c r="D12" s="102" t="s">
        <v>83</v>
      </c>
      <c r="E12" s="103">
        <v>2055</v>
      </c>
      <c r="F12" s="94"/>
      <c r="G12" s="91"/>
    </row>
    <row r="13" spans="1:7" ht="16.5" x14ac:dyDescent="0.3">
      <c r="A13" s="93">
        <v>44017</v>
      </c>
      <c r="B13" s="100">
        <v>914</v>
      </c>
      <c r="C13" s="98" t="s">
        <v>82</v>
      </c>
      <c r="D13" s="102" t="s">
        <v>83</v>
      </c>
      <c r="E13" s="103">
        <v>4700</v>
      </c>
      <c r="F13" s="94"/>
      <c r="G13" s="91"/>
    </row>
    <row r="14" spans="1:7" ht="16.5" x14ac:dyDescent="0.3">
      <c r="A14" s="93">
        <v>44108</v>
      </c>
      <c r="B14" s="100">
        <v>154</v>
      </c>
      <c r="C14" s="98" t="s">
        <v>84</v>
      </c>
      <c r="D14" s="102" t="s">
        <v>85</v>
      </c>
      <c r="E14" s="103">
        <v>660</v>
      </c>
      <c r="F14" s="94"/>
      <c r="G14" s="91"/>
    </row>
    <row r="15" spans="1:7" ht="16.5" x14ac:dyDescent="0.3">
      <c r="A15" s="93">
        <v>44170</v>
      </c>
      <c r="B15" s="100">
        <v>191</v>
      </c>
      <c r="C15" s="98" t="s">
        <v>84</v>
      </c>
      <c r="D15" s="102" t="s">
        <v>85</v>
      </c>
      <c r="E15" s="103">
        <v>2740</v>
      </c>
      <c r="F15" s="94"/>
      <c r="G15" s="91"/>
    </row>
    <row r="16" spans="1:7" ht="16.5" x14ac:dyDescent="0.3">
      <c r="A16" s="93">
        <v>44118</v>
      </c>
      <c r="B16" s="100">
        <v>550</v>
      </c>
      <c r="C16" s="98" t="s">
        <v>86</v>
      </c>
      <c r="D16" s="102" t="s">
        <v>87</v>
      </c>
      <c r="E16" s="103">
        <v>2441</v>
      </c>
      <c r="F16" s="94"/>
      <c r="G16" s="91"/>
    </row>
    <row r="17" spans="1:9" ht="16.5" x14ac:dyDescent="0.3">
      <c r="A17" s="93">
        <v>44118</v>
      </c>
      <c r="B17" s="100">
        <v>551</v>
      </c>
      <c r="C17" s="98" t="s">
        <v>86</v>
      </c>
      <c r="D17" s="102" t="s">
        <v>87</v>
      </c>
      <c r="E17" s="103">
        <v>3069</v>
      </c>
      <c r="F17" s="94"/>
      <c r="G17" s="91"/>
      <c r="H17" s="91"/>
      <c r="I17" s="91"/>
    </row>
    <row r="18" spans="1:9" ht="16.5" x14ac:dyDescent="0.3">
      <c r="A18" s="93">
        <v>44155</v>
      </c>
      <c r="B18" s="100">
        <v>558</v>
      </c>
      <c r="C18" s="98" t="s">
        <v>86</v>
      </c>
      <c r="D18" s="102" t="s">
        <v>87</v>
      </c>
      <c r="E18" s="103">
        <v>7640</v>
      </c>
      <c r="F18" s="94"/>
      <c r="G18" s="91"/>
      <c r="H18" s="91"/>
      <c r="I18" s="91"/>
    </row>
    <row r="19" spans="1:9" ht="16.5" x14ac:dyDescent="0.3">
      <c r="A19" s="93">
        <v>44150</v>
      </c>
      <c r="B19" s="100">
        <v>557</v>
      </c>
      <c r="C19" s="98" t="s">
        <v>86</v>
      </c>
      <c r="D19" s="102" t="s">
        <v>87</v>
      </c>
      <c r="E19" s="103">
        <v>4720</v>
      </c>
      <c r="F19" s="94"/>
      <c r="G19" s="91"/>
      <c r="H19" s="91"/>
      <c r="I19" s="91"/>
    </row>
    <row r="20" spans="1:9" ht="16.5" x14ac:dyDescent="0.3">
      <c r="A20" s="93">
        <v>44092</v>
      </c>
      <c r="B20" s="100">
        <v>548</v>
      </c>
      <c r="C20" s="98" t="s">
        <v>86</v>
      </c>
      <c r="D20" s="102" t="s">
        <v>87</v>
      </c>
      <c r="E20" s="103">
        <v>5524</v>
      </c>
      <c r="F20" s="94"/>
      <c r="G20" s="91"/>
      <c r="H20" s="91"/>
      <c r="I20" s="91"/>
    </row>
    <row r="21" spans="1:9" ht="16.5" x14ac:dyDescent="0.3">
      <c r="A21" s="93">
        <v>44161</v>
      </c>
      <c r="B21" s="100">
        <v>8274</v>
      </c>
      <c r="C21" s="98" t="s">
        <v>88</v>
      </c>
      <c r="D21" s="102" t="s">
        <v>89</v>
      </c>
      <c r="E21" s="103">
        <v>940</v>
      </c>
      <c r="F21" s="94"/>
      <c r="G21" s="91"/>
      <c r="H21" s="91"/>
      <c r="I21" s="91"/>
    </row>
    <row r="22" spans="1:9" ht="16.5" x14ac:dyDescent="0.3">
      <c r="A22" s="93">
        <v>44155</v>
      </c>
      <c r="B22" s="100">
        <v>8267</v>
      </c>
      <c r="C22" s="98" t="s">
        <v>88</v>
      </c>
      <c r="D22" s="102" t="s">
        <v>89</v>
      </c>
      <c r="E22" s="103">
        <v>350</v>
      </c>
      <c r="F22" s="94"/>
      <c r="G22" s="91"/>
      <c r="H22" s="91"/>
      <c r="I22" s="91"/>
    </row>
    <row r="23" spans="1:9" ht="16.5" x14ac:dyDescent="0.3">
      <c r="A23" s="93">
        <v>44157</v>
      </c>
      <c r="B23" s="100">
        <v>1504</v>
      </c>
      <c r="C23" s="98" t="s">
        <v>90</v>
      </c>
      <c r="D23" s="102" t="s">
        <v>91</v>
      </c>
      <c r="E23" s="103">
        <v>846.48</v>
      </c>
      <c r="F23" s="94"/>
      <c r="G23" s="91"/>
      <c r="H23" s="91"/>
      <c r="I23" s="91"/>
    </row>
    <row r="24" spans="1:9" ht="16.5" x14ac:dyDescent="0.3">
      <c r="A24" s="96">
        <v>44023</v>
      </c>
      <c r="B24" s="100">
        <v>5565</v>
      </c>
      <c r="C24" s="98" t="s">
        <v>92</v>
      </c>
      <c r="D24" s="102" t="s">
        <v>93</v>
      </c>
      <c r="E24" s="103">
        <v>1232</v>
      </c>
      <c r="F24" s="94"/>
      <c r="G24" s="91"/>
      <c r="H24" s="91"/>
      <c r="I24" s="91"/>
    </row>
    <row r="25" spans="1:9" ht="17.25" thickBot="1" x14ac:dyDescent="0.35">
      <c r="A25" s="91"/>
      <c r="B25" s="91"/>
      <c r="C25" s="100" t="s">
        <v>94</v>
      </c>
      <c r="D25" s="100"/>
      <c r="E25" s="104">
        <v>47426.48</v>
      </c>
      <c r="F25" s="94" t="s">
        <v>77</v>
      </c>
      <c r="G25" s="94" t="s">
        <v>77</v>
      </c>
      <c r="H25" s="94" t="s">
        <v>77</v>
      </c>
      <c r="I25" s="91"/>
    </row>
    <row r="26" spans="1:9" ht="15.75" thickTop="1" x14ac:dyDescent="0.25">
      <c r="A26" s="91"/>
      <c r="B26" s="91"/>
      <c r="C26" s="91"/>
      <c r="D26" s="91"/>
      <c r="E26" s="94"/>
      <c r="F26" s="92"/>
      <c r="G26" s="92"/>
      <c r="H26" s="91"/>
      <c r="I26" s="91"/>
    </row>
    <row r="27" spans="1:9" ht="15" x14ac:dyDescent="0.25">
      <c r="A27" s="91"/>
      <c r="B27" s="91"/>
      <c r="C27" s="91"/>
      <c r="D27" s="91"/>
      <c r="E27" s="95"/>
      <c r="F27" s="91"/>
      <c r="G27" s="91"/>
      <c r="H27" s="91"/>
      <c r="I27" s="91"/>
    </row>
    <row r="28" spans="1:9" ht="15" x14ac:dyDescent="0.25">
      <c r="A28" s="91"/>
      <c r="B28" s="91"/>
      <c r="C28" s="91"/>
      <c r="D28" s="91"/>
      <c r="E28" s="95"/>
      <c r="F28" s="91"/>
      <c r="G28" s="91"/>
      <c r="H28" s="91"/>
      <c r="I28" s="91"/>
    </row>
    <row r="29" spans="1:9" ht="15" x14ac:dyDescent="0.25">
      <c r="A29" s="91"/>
      <c r="B29" s="91"/>
      <c r="C29" s="91"/>
      <c r="D29" s="91"/>
      <c r="E29" s="95"/>
      <c r="F29" s="91"/>
      <c r="G29" s="91"/>
      <c r="H29" s="91"/>
      <c r="I29" s="91"/>
    </row>
    <row r="30" spans="1:9" ht="15" x14ac:dyDescent="0.25">
      <c r="A30" s="91"/>
      <c r="B30" s="91"/>
      <c r="C30" s="91"/>
      <c r="D30" s="91"/>
      <c r="E30" s="95"/>
      <c r="F30" s="91"/>
      <c r="G30" s="91"/>
      <c r="H30" s="91"/>
      <c r="I30" s="91"/>
    </row>
    <row r="31" spans="1:9" ht="15" x14ac:dyDescent="0.25">
      <c r="A31" s="91"/>
      <c r="B31" s="91"/>
      <c r="C31" s="91"/>
      <c r="D31" s="91"/>
      <c r="E31" s="95" t="s">
        <v>77</v>
      </c>
      <c r="F31" s="91"/>
      <c r="G31" s="91"/>
      <c r="H31" s="91"/>
      <c r="I31" s="94" t="s">
        <v>77</v>
      </c>
    </row>
    <row r="32" spans="1:9" ht="15" x14ac:dyDescent="0.25">
      <c r="A32" s="91"/>
      <c r="B32" s="91"/>
      <c r="C32" s="91"/>
      <c r="D32" s="91"/>
      <c r="E32" s="95"/>
      <c r="F32" s="91"/>
      <c r="G32" s="91"/>
      <c r="H32" s="91"/>
      <c r="I32" s="91"/>
    </row>
    <row r="33" spans="5:5" ht="15" x14ac:dyDescent="0.25">
      <c r="E33" s="95"/>
    </row>
    <row r="34" spans="5:5" ht="15" x14ac:dyDescent="0.25">
      <c r="E34" s="97" t="s">
        <v>77</v>
      </c>
    </row>
    <row r="35" spans="5:5" ht="15" x14ac:dyDescent="0.25">
      <c r="E35" s="97"/>
    </row>
    <row r="36" spans="5:5" ht="15" x14ac:dyDescent="0.25">
      <c r="E36" s="94"/>
    </row>
    <row r="37" spans="5:5" ht="15" x14ac:dyDescent="0.25">
      <c r="E37" s="94"/>
    </row>
    <row r="38" spans="5:5" ht="15" x14ac:dyDescent="0.25">
      <c r="E38" s="94"/>
    </row>
    <row r="39" spans="5:5" ht="15" x14ac:dyDescent="0.25">
      <c r="E39" s="94"/>
    </row>
    <row r="40" spans="5:5" ht="15" x14ac:dyDescent="0.25">
      <c r="E40" s="94"/>
    </row>
    <row r="41" spans="5:5" ht="15" x14ac:dyDescent="0.25">
      <c r="E41" s="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Cedula Resumen</vt:lpstr>
      <vt:lpstr>Mobiliario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Home</cp:lastModifiedBy>
  <cp:revision>8</cp:revision>
  <dcterms:created xsi:type="dcterms:W3CDTF">2020-10-19T12:23:50Z</dcterms:created>
  <dcterms:modified xsi:type="dcterms:W3CDTF">2021-03-18T19:37:43Z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