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VISACOM\FASE II - Ejecucion\5000 Activos\5500 Seguros\"/>
    </mc:Choice>
  </mc:AlternateContent>
  <bookViews>
    <workbookView xWindow="0" yWindow="0" windowWidth="20490" windowHeight="7350" tabRatio="500"/>
  </bookViews>
  <sheets>
    <sheet name="Cedula Resumen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1" i="1" l="1"/>
  <c r="E24" i="1" s="1"/>
  <c r="J15" i="1"/>
  <c r="F15" i="1"/>
  <c r="E15" i="1"/>
  <c r="D15" i="1"/>
  <c r="K13" i="1"/>
  <c r="G12" i="1"/>
  <c r="G11" i="1"/>
  <c r="K11" i="1" l="1"/>
  <c r="D21" i="1"/>
  <c r="K12" i="1"/>
  <c r="D22" i="1"/>
  <c r="D24" i="1" s="1"/>
  <c r="G15" i="1"/>
  <c r="K15" i="1" l="1"/>
</calcChain>
</file>

<file path=xl/sharedStrings.xml><?xml version="1.0" encoding="utf-8"?>
<sst xmlns="http://schemas.openxmlformats.org/spreadsheetml/2006/main" count="52" uniqueCount="44">
  <si>
    <t>Cliente:</t>
  </si>
  <si>
    <t>VISACOM S.A</t>
  </si>
  <si>
    <t>P/T:</t>
  </si>
  <si>
    <t>Sección:</t>
  </si>
  <si>
    <t>Fase 2 – Ejecución</t>
  </si>
  <si>
    <t>Preparado por:</t>
  </si>
  <si>
    <t>Dara Macias</t>
  </si>
  <si>
    <t>Area:</t>
  </si>
  <si>
    <t>Seguros pagados por anticipado</t>
  </si>
  <si>
    <t>Fecha:</t>
  </si>
  <si>
    <t>Prueba:</t>
  </si>
  <si>
    <t>Análisis variaciones de grupo contable</t>
  </si>
  <si>
    <t>Revisado por:</t>
  </si>
  <si>
    <t>Carlos Almeida</t>
  </si>
  <si>
    <t>Con corte al:</t>
  </si>
  <si>
    <t>Código</t>
  </si>
  <si>
    <t>Cuenta</t>
  </si>
  <si>
    <t>Saldos contables al</t>
  </si>
  <si>
    <t>Saldos auditados al</t>
  </si>
  <si>
    <t>Variaciones</t>
  </si>
  <si>
    <t>Débitos</t>
  </si>
  <si>
    <t>Créditos</t>
  </si>
  <si>
    <t>Valor</t>
  </si>
  <si>
    <t>Servicios y otros Pagos Anticipados</t>
  </si>
  <si>
    <t>Seguros Pagados por Anticipado</t>
  </si>
  <si>
    <t>1.1.4.1</t>
  </si>
  <si>
    <t>Seguros</t>
  </si>
  <si>
    <t>11701001</t>
  </si>
  <si>
    <t>POLIZAS DE SEGUROS</t>
  </si>
  <si>
    <t>1.1.4.2</t>
  </si>
  <si>
    <t>Arriendos Pagados por Anticipado</t>
  </si>
  <si>
    <t>Total</t>
  </si>
  <si>
    <t>Saldo al</t>
  </si>
  <si>
    <t>Fuente:</t>
  </si>
  <si>
    <t>Estados Financieros de la compañía</t>
  </si>
  <si>
    <t>Objetivo:</t>
  </si>
  <si>
    <t>Obtener un detalle comparativo de los saldos entre periodos, esto con la finalidad de diseñar procedimientos de auditoría sobre los saldos de las cuentas</t>
  </si>
  <si>
    <t>Identificar las principales variaciones de los saldos.</t>
  </si>
  <si>
    <t>Observaciones:</t>
  </si>
  <si>
    <t>Movimiento</t>
  </si>
  <si>
    <t>Referencia</t>
  </si>
  <si>
    <t>Nota a los estados financieros:</t>
  </si>
  <si>
    <t>Conclusiones (A ser completado por el Auditor a cargo del compromiso):</t>
  </si>
  <si>
    <t>Al 31 de Diciembre del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</si>
</sst>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\ %"/>
    <numFmt numFmtId="165" formatCode="#,##0.00\ ;\(#,##0.00\);\-#\ ;@\ "/>
    <numFmt numFmtId="166" formatCode="_ \$* #,##0.00_ ;_ \$* \-#,##0.00_ ;_ \$* \-??_ ;_ @_ "/>
    <numFmt numFmtId="167" formatCode="#,##0\ ;\(#,##0\);\-#\ ;@\ "/>
    <numFmt numFmtId="168" formatCode="_ * #,##0.00_ ;_ * \-#,##0.00_ ;_ * \-??_ ;_ @_ "/>
    <numFmt numFmtId="169" formatCode="_ * #,##0_ ;_ * \-#,##0_ ;_ * \-??_ ;_ @_ "/>
    <numFmt numFmtId="170" formatCode="#,##0\ ;\(#,##0\)"/>
    <numFmt numFmtId="171" formatCode="0\ %"/>
  </numFmts>
  <fonts count="19" x14ac:knownFonts="1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sz val="11"/>
      <color rgb="FF9C0006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FF0000"/>
      <name val="Arial"/>
      <family val="2"/>
    </font>
    <font>
      <b/>
      <u/>
      <sz val="10"/>
      <color rgb="FF000000"/>
      <name val="Arial"/>
      <family val="2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168" fontId="14" fillId="0" borderId="0" applyBorder="0" applyProtection="0"/>
    <xf numFmtId="166" fontId="14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7" borderId="0" applyBorder="0" applyProtection="0"/>
    <xf numFmtId="0" fontId="6" fillId="0" borderId="0" applyBorder="0" applyProtection="0"/>
    <xf numFmtId="0" fontId="7" fillId="8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9" borderId="1" applyProtection="0"/>
    <xf numFmtId="0" fontId="14" fillId="0" borderId="0" applyBorder="0" applyProtection="0"/>
    <xf numFmtId="0" fontId="14" fillId="0" borderId="0" applyBorder="0" applyProtection="0"/>
    <xf numFmtId="0" fontId="3" fillId="0" borderId="0" applyBorder="0" applyProtection="0"/>
    <xf numFmtId="165" fontId="13" fillId="0" borderId="0" applyBorder="0" applyProtection="0"/>
    <xf numFmtId="171" fontId="13" fillId="0" borderId="0" applyBorder="0" applyProtection="0"/>
  </cellStyleXfs>
  <cellXfs count="86">
    <xf numFmtId="0" fontId="0" fillId="0" borderId="0" xfId="0"/>
    <xf numFmtId="49" fontId="2" fillId="10" borderId="2" xfId="0" applyNumberFormat="1" applyFont="1" applyFill="1" applyBorder="1" applyAlignment="1">
      <alignment horizontal="left" vertical="center"/>
    </xf>
    <xf numFmtId="0" fontId="15" fillId="10" borderId="0" xfId="0" applyFont="1" applyFill="1" applyAlignment="1">
      <alignment vertical="center"/>
    </xf>
    <xf numFmtId="0" fontId="15" fillId="10" borderId="0" xfId="0" applyFont="1" applyFill="1"/>
    <xf numFmtId="164" fontId="15" fillId="10" borderId="0" xfId="0" applyNumberFormat="1" applyFont="1" applyFill="1"/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15" fontId="2" fillId="10" borderId="3" xfId="0" applyNumberFormat="1" applyFont="1" applyFill="1" applyBorder="1" applyAlignment="1">
      <alignment horizontal="center" vertical="center"/>
    </xf>
    <xf numFmtId="15" fontId="2" fillId="10" borderId="4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49" fontId="15" fillId="0" borderId="5" xfId="0" applyNumberFormat="1" applyFont="1" applyBorder="1" applyAlignment="1" applyProtection="1"/>
    <xf numFmtId="49" fontId="17" fillId="0" borderId="0" xfId="0" applyNumberFormat="1" applyFont="1" applyAlignment="1" applyProtection="1">
      <alignment horizontal="left"/>
    </xf>
    <xf numFmtId="0" fontId="15" fillId="0" borderId="6" xfId="2" applyNumberFormat="1" applyFont="1" applyBorder="1" applyAlignment="1" applyProtection="1">
      <alignment horizontal="center" vertical="center"/>
    </xf>
    <xf numFmtId="0" fontId="15" fillId="0" borderId="7" xfId="2" applyNumberFormat="1" applyFont="1" applyBorder="1" applyAlignment="1" applyProtection="1">
      <alignment horizontal="center" vertical="center"/>
    </xf>
    <xf numFmtId="0" fontId="15" fillId="0" borderId="8" xfId="2" applyNumberFormat="1" applyFont="1" applyBorder="1" applyAlignment="1" applyProtection="1">
      <alignment horizontal="center" vertical="center"/>
    </xf>
    <xf numFmtId="0" fontId="15" fillId="0" borderId="4" xfId="2" applyNumberFormat="1" applyFont="1" applyBorder="1" applyAlignment="1" applyProtection="1">
      <alignment horizontal="center" vertical="center"/>
    </xf>
    <xf numFmtId="167" fontId="15" fillId="0" borderId="0" xfId="0" applyNumberFormat="1" applyFont="1" applyBorder="1" applyAlignment="1" applyProtection="1">
      <alignment horizontal="left" vertical="center"/>
    </xf>
    <xf numFmtId="167" fontId="15" fillId="0" borderId="6" xfId="0" applyNumberFormat="1" applyFont="1" applyBorder="1" applyAlignment="1" applyProtection="1">
      <alignment horizontal="center" vertical="center"/>
    </xf>
    <xf numFmtId="169" fontId="15" fillId="0" borderId="8" xfId="1" applyNumberFormat="1" applyFont="1" applyBorder="1" applyAlignment="1" applyProtection="1">
      <alignment horizontal="right"/>
    </xf>
    <xf numFmtId="170" fontId="15" fillId="0" borderId="6" xfId="1" applyNumberFormat="1" applyFont="1" applyBorder="1" applyAlignment="1" applyProtection="1">
      <alignment horizontal="right" vertical="center"/>
    </xf>
    <xf numFmtId="49" fontId="2" fillId="10" borderId="5" xfId="0" applyNumberFormat="1" applyFont="1" applyFill="1" applyBorder="1" applyAlignment="1" applyProtection="1">
      <alignment horizontal="left"/>
    </xf>
    <xf numFmtId="0" fontId="17" fillId="10" borderId="7" xfId="0" applyFont="1" applyFill="1" applyBorder="1" applyAlignment="1" applyProtection="1">
      <alignment horizontal="left"/>
    </xf>
    <xf numFmtId="169" fontId="15" fillId="10" borderId="6" xfId="1" applyNumberFormat="1" applyFont="1" applyFill="1" applyBorder="1" applyAlignment="1" applyProtection="1">
      <alignment horizontal="right" vertical="center"/>
    </xf>
    <xf numFmtId="169" fontId="15" fillId="10" borderId="7" xfId="1" applyNumberFormat="1" applyFont="1" applyFill="1" applyBorder="1" applyAlignment="1" applyProtection="1">
      <alignment horizontal="right" vertical="center"/>
    </xf>
    <xf numFmtId="169" fontId="15" fillId="10" borderId="8" xfId="1" applyNumberFormat="1" applyFont="1" applyFill="1" applyBorder="1" applyAlignment="1" applyProtection="1">
      <alignment horizontal="right" vertical="center"/>
    </xf>
    <xf numFmtId="169" fontId="15" fillId="0" borderId="6" xfId="1" applyNumberFormat="1" applyFont="1" applyBorder="1" applyAlignment="1" applyProtection="1">
      <alignment horizontal="right" vertical="center"/>
    </xf>
    <xf numFmtId="167" fontId="15" fillId="10" borderId="7" xfId="0" applyNumberFormat="1" applyFont="1" applyFill="1" applyBorder="1" applyAlignment="1" applyProtection="1">
      <alignment horizontal="left" vertical="center"/>
    </xf>
    <xf numFmtId="49" fontId="15" fillId="10" borderId="5" xfId="0" applyNumberFormat="1" applyFont="1" applyFill="1" applyBorder="1" applyAlignment="1" applyProtection="1">
      <alignment horizontal="left"/>
    </xf>
    <xf numFmtId="0" fontId="15" fillId="10" borderId="6" xfId="0" applyFont="1" applyFill="1" applyBorder="1" applyAlignment="1" applyProtection="1"/>
    <xf numFmtId="0" fontId="15" fillId="10" borderId="7" xfId="0" applyFont="1" applyFill="1" applyBorder="1" applyAlignment="1" applyProtection="1">
      <alignment horizontal="left"/>
    </xf>
    <xf numFmtId="49" fontId="15" fillId="10" borderId="5" xfId="0" applyNumberFormat="1" applyFont="1" applyFill="1" applyBorder="1" applyAlignment="1" applyProtection="1"/>
    <xf numFmtId="49" fontId="15" fillId="10" borderId="7" xfId="0" applyNumberFormat="1" applyFont="1" applyFill="1" applyBorder="1" applyAlignment="1" applyProtection="1">
      <alignment horizontal="left"/>
    </xf>
    <xf numFmtId="169" fontId="15" fillId="10" borderId="6" xfId="1" applyNumberFormat="1" applyFont="1" applyFill="1" applyBorder="1" applyAlignment="1" applyProtection="1">
      <alignment horizontal="right" vertical="top"/>
      <protection locked="0"/>
    </xf>
    <xf numFmtId="167" fontId="15" fillId="10" borderId="0" xfId="0" applyNumberFormat="1" applyFont="1" applyFill="1" applyBorder="1" applyAlignment="1" applyProtection="1">
      <alignment horizontal="left" vertical="center"/>
    </xf>
    <xf numFmtId="167" fontId="15" fillId="10" borderId="6" xfId="0" applyNumberFormat="1" applyFont="1" applyFill="1" applyBorder="1" applyAlignment="1" applyProtection="1">
      <alignment horizontal="center" vertical="center"/>
    </xf>
    <xf numFmtId="49" fontId="15" fillId="0" borderId="6" xfId="0" applyNumberFormat="1" applyFont="1" applyBorder="1" applyAlignment="1" applyProtection="1"/>
    <xf numFmtId="49" fontId="15" fillId="0" borderId="0" xfId="0" applyNumberFormat="1" applyFont="1" applyAlignment="1" applyProtection="1">
      <alignment horizontal="left"/>
    </xf>
    <xf numFmtId="169" fontId="15" fillId="0" borderId="9" xfId="1" applyNumberFormat="1" applyFont="1" applyBorder="1" applyAlignment="1" applyProtection="1">
      <alignment horizontal="right" vertical="center"/>
    </xf>
    <xf numFmtId="167" fontId="2" fillId="0" borderId="7" xfId="0" applyNumberFormat="1" applyFont="1" applyBorder="1" applyAlignment="1" applyProtection="1">
      <alignment horizontal="center" vertical="center"/>
    </xf>
    <xf numFmtId="167" fontId="2" fillId="0" borderId="6" xfId="0" applyNumberFormat="1" applyFont="1" applyBorder="1" applyAlignment="1" applyProtection="1">
      <alignment horizontal="center" vertical="center"/>
    </xf>
    <xf numFmtId="167" fontId="2" fillId="0" borderId="10" xfId="0" applyNumberFormat="1" applyFont="1" applyBorder="1" applyAlignment="1" applyProtection="1">
      <alignment horizontal="center" vertical="center"/>
    </xf>
    <xf numFmtId="167" fontId="2" fillId="0" borderId="11" xfId="0" applyNumberFormat="1" applyFont="1" applyBorder="1" applyAlignment="1" applyProtection="1">
      <alignment horizontal="left" vertical="center"/>
    </xf>
    <xf numFmtId="169" fontId="2" fillId="0" borderId="10" xfId="1" applyNumberFormat="1" applyFont="1" applyBorder="1" applyAlignment="1" applyProtection="1">
      <alignment horizontal="right" vertical="center"/>
    </xf>
    <xf numFmtId="169" fontId="2" fillId="0" borderId="12" xfId="1" applyNumberFormat="1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0" fontId="15" fillId="0" borderId="13" xfId="0" applyFont="1" applyBorder="1" applyAlignment="1" applyProtection="1">
      <alignment horizontal="left"/>
    </xf>
    <xf numFmtId="0" fontId="2" fillId="0" borderId="13" xfId="0" applyFont="1" applyBorder="1" applyAlignment="1" applyProtection="1">
      <alignment horizontal="center"/>
    </xf>
    <xf numFmtId="167" fontId="2" fillId="0" borderId="4" xfId="0" applyNumberFormat="1" applyFont="1" applyBorder="1" applyAlignment="1" applyProtection="1">
      <alignment horizontal="center" wrapText="1"/>
    </xf>
    <xf numFmtId="0" fontId="2" fillId="0" borderId="8" xfId="0" applyFont="1" applyBorder="1" applyAlignment="1" applyProtection="1">
      <alignment horizontal="left"/>
    </xf>
    <xf numFmtId="14" fontId="17" fillId="0" borderId="6" xfId="0" applyNumberFormat="1" applyFont="1" applyBorder="1" applyAlignment="1" applyProtection="1">
      <alignment horizontal="center"/>
    </xf>
    <xf numFmtId="14" fontId="17" fillId="0" borderId="7" xfId="0" applyNumberFormat="1" applyFont="1" applyBorder="1" applyAlignment="1" applyProtection="1">
      <alignment horizontal="center"/>
    </xf>
    <xf numFmtId="169" fontId="15" fillId="10" borderId="8" xfId="1" applyNumberFormat="1" applyFont="1" applyFill="1" applyBorder="1" applyAlignment="1" applyProtection="1">
      <alignment horizontal="center" vertical="center"/>
    </xf>
    <xf numFmtId="169" fontId="15" fillId="0" borderId="6" xfId="1" applyNumberFormat="1" applyFont="1" applyBorder="1" applyAlignment="1" applyProtection="1">
      <alignment horizontal="center"/>
    </xf>
    <xf numFmtId="169" fontId="15" fillId="0" borderId="14" xfId="1" applyNumberFormat="1" applyFont="1" applyBorder="1" applyAlignment="1" applyProtection="1">
      <alignment horizontal="center"/>
    </xf>
    <xf numFmtId="169" fontId="15" fillId="0" borderId="12" xfId="1" applyNumberFormat="1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left"/>
    </xf>
    <xf numFmtId="169" fontId="2" fillId="0" borderId="15" xfId="1" applyNumberFormat="1" applyFont="1" applyBorder="1" applyAlignment="1" applyProtection="1"/>
    <xf numFmtId="169" fontId="2" fillId="0" borderId="9" xfId="1" applyNumberFormat="1" applyFont="1" applyBorder="1" applyAlignment="1" applyProtection="1"/>
    <xf numFmtId="0" fontId="2" fillId="0" borderId="13" xfId="0" applyFont="1" applyBorder="1" applyAlignment="1" applyProtection="1"/>
    <xf numFmtId="0" fontId="15" fillId="0" borderId="8" xfId="0" applyFont="1" applyBorder="1" applyAlignment="1" applyProtection="1"/>
    <xf numFmtId="0" fontId="2" fillId="0" borderId="8" xfId="0" applyFont="1" applyBorder="1" applyAlignment="1" applyProtection="1"/>
    <xf numFmtId="0" fontId="15" fillId="0" borderId="0" xfId="0" applyFont="1"/>
    <xf numFmtId="164" fontId="15" fillId="0" borderId="0" xfId="0" applyNumberFormat="1" applyFont="1"/>
    <xf numFmtId="0" fontId="15" fillId="0" borderId="16" xfId="0" applyFont="1" applyBorder="1"/>
    <xf numFmtId="0" fontId="15" fillId="0" borderId="17" xfId="0" applyFont="1" applyBorder="1"/>
    <xf numFmtId="0" fontId="15" fillId="0" borderId="0" xfId="0" applyFont="1" applyBorder="1"/>
    <xf numFmtId="164" fontId="15" fillId="0" borderId="0" xfId="0" applyNumberFormat="1" applyFont="1" applyBorder="1"/>
    <xf numFmtId="0" fontId="15" fillId="0" borderId="18" xfId="0" applyFont="1" applyBorder="1"/>
    <xf numFmtId="170" fontId="18" fillId="0" borderId="10" xfId="1" applyNumberFormat="1" applyFont="1" applyBorder="1" applyAlignment="1" applyProtection="1">
      <alignment horizontal="right" vertical="center"/>
    </xf>
    <xf numFmtId="170" fontId="18" fillId="0" borderId="6" xfId="1" applyNumberFormat="1" applyFont="1" applyBorder="1" applyAlignment="1" applyProtection="1">
      <alignment horizontal="right" vertical="center"/>
    </xf>
    <xf numFmtId="0" fontId="15" fillId="0" borderId="8" xfId="0" applyFont="1" applyBorder="1" applyAlignment="1" applyProtection="1">
      <alignment horizontal="left"/>
    </xf>
    <xf numFmtId="14" fontId="17" fillId="0" borderId="9" xfId="0" applyNumberFormat="1" applyFont="1" applyBorder="1" applyAlignment="1" applyProtection="1">
      <alignment horizontal="center"/>
    </xf>
    <xf numFmtId="0" fontId="2" fillId="11" borderId="20" xfId="0" applyFont="1" applyFill="1" applyBorder="1"/>
    <xf numFmtId="0" fontId="2" fillId="10" borderId="2" xfId="0" applyFont="1" applyFill="1" applyBorder="1" applyAlignment="1">
      <alignment vertical="center"/>
    </xf>
    <xf numFmtId="0" fontId="15" fillId="10" borderId="3" xfId="0" applyFont="1" applyFill="1" applyBorder="1"/>
    <xf numFmtId="49" fontId="2" fillId="10" borderId="3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10" borderId="21" xfId="0" applyFont="1" applyFill="1" applyBorder="1" applyAlignment="1">
      <alignment horizontal="center" vertical="center"/>
    </xf>
    <xf numFmtId="0" fontId="15" fillId="10" borderId="22" xfId="0" applyFont="1" applyFill="1" applyBorder="1" applyAlignment="1">
      <alignment horizontal="center" vertical="center"/>
    </xf>
    <xf numFmtId="14" fontId="15" fillId="10" borderId="3" xfId="0" applyNumberFormat="1" applyFont="1" applyFill="1" applyBorder="1" applyAlignment="1">
      <alignment horizontal="center" vertical="center"/>
    </xf>
    <xf numFmtId="164" fontId="15" fillId="10" borderId="3" xfId="0" applyNumberFormat="1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/>
    </xf>
  </cellXfs>
  <cellStyles count="22">
    <cellStyle name="Accent 1 5" xfId="3"/>
    <cellStyle name="Accent 2 6" xfId="4"/>
    <cellStyle name="Accent 3 7" xfId="5"/>
    <cellStyle name="Accent 4" xfId="6"/>
    <cellStyle name="Bad 8" xfId="7"/>
    <cellStyle name="cf1" xfId="8"/>
    <cellStyle name="Error 9" xfId="9"/>
    <cellStyle name="Excel Built-in Comma 10" xfId="20"/>
    <cellStyle name="Excel Built-in Explanatory Text" xfId="21"/>
    <cellStyle name="Footnote 11" xfId="10"/>
    <cellStyle name="Good 12" xfId="11"/>
    <cellStyle name="Heading (user) 13" xfId="12"/>
    <cellStyle name="Heading 1 14" xfId="13"/>
    <cellStyle name="Heading 2 15" xfId="14"/>
    <cellStyle name="Hyperlink 16" xfId="15"/>
    <cellStyle name="Millares" xfId="1" builtinId="3"/>
    <cellStyle name="Moneda" xfId="2" builtinId="4"/>
    <cellStyle name="Normal" xfId="0" builtinId="0"/>
    <cellStyle name="Note 17" xfId="16"/>
    <cellStyle name="Status 18" xfId="17"/>
    <cellStyle name="Text 19" xfId="18"/>
    <cellStyle name="Warning 20" xfId="19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GridLines="0" tabSelected="1" topLeftCell="A3" zoomScaleNormal="100" workbookViewId="0">
      <selection activeCell="B6" sqref="B6"/>
    </sheetView>
  </sheetViews>
  <sheetFormatPr baseColWidth="10" defaultColWidth="10.5" defaultRowHeight="12.75" x14ac:dyDescent="0.2"/>
  <cols>
    <col min="1" max="1" width="11.875" style="61" customWidth="1"/>
    <col min="2" max="2" width="32" style="61" customWidth="1"/>
    <col min="3" max="3" width="9.5" style="61" bestFit="1" customWidth="1"/>
    <col min="4" max="7" width="11" style="61" customWidth="1"/>
    <col min="8" max="8" width="11.875" style="61" customWidth="1"/>
    <col min="9" max="9" width="32" style="61" customWidth="1"/>
    <col min="10" max="11" width="10.75" style="61" customWidth="1"/>
    <col min="12" max="12" width="12.25" style="62" customWidth="1"/>
    <col min="13" max="13" width="8.5" style="61" customWidth="1"/>
    <col min="14" max="16384" width="10.5" style="61"/>
  </cols>
  <sheetData>
    <row r="1" spans="1:12" s="2" customFormat="1" ht="20.25" x14ac:dyDescent="0.3">
      <c r="A1" s="1" t="s">
        <v>0</v>
      </c>
      <c r="B1" s="80" t="s">
        <v>1</v>
      </c>
      <c r="C1" s="81"/>
      <c r="D1" s="81"/>
      <c r="E1" s="81"/>
      <c r="F1" s="81"/>
      <c r="G1" s="81"/>
      <c r="H1" s="82"/>
      <c r="I1" s="73" t="s">
        <v>2</v>
      </c>
      <c r="J1" s="85">
        <v>5501</v>
      </c>
      <c r="K1" s="85"/>
    </row>
    <row r="2" spans="1:12" s="2" customFormat="1" x14ac:dyDescent="0.2">
      <c r="A2" s="1" t="s">
        <v>3</v>
      </c>
      <c r="B2" s="80" t="s">
        <v>4</v>
      </c>
      <c r="C2" s="81"/>
      <c r="D2" s="81"/>
      <c r="E2" s="81"/>
      <c r="F2" s="81"/>
      <c r="G2" s="81"/>
      <c r="H2" s="82"/>
      <c r="I2" s="73" t="s">
        <v>5</v>
      </c>
      <c r="J2" s="84" t="s">
        <v>6</v>
      </c>
      <c r="K2" s="84"/>
    </row>
    <row r="3" spans="1:12" s="2" customFormat="1" x14ac:dyDescent="0.2">
      <c r="A3" s="1" t="s">
        <v>7</v>
      </c>
      <c r="B3" s="80" t="s">
        <v>8</v>
      </c>
      <c r="C3" s="81"/>
      <c r="D3" s="81"/>
      <c r="E3" s="81"/>
      <c r="F3" s="81"/>
      <c r="G3" s="81"/>
      <c r="H3" s="82"/>
      <c r="I3" s="73" t="s">
        <v>9</v>
      </c>
      <c r="J3" s="83">
        <v>44134</v>
      </c>
      <c r="K3" s="83"/>
    </row>
    <row r="4" spans="1:12" s="2" customFormat="1" x14ac:dyDescent="0.2">
      <c r="A4" s="1" t="s">
        <v>10</v>
      </c>
      <c r="B4" s="80" t="s">
        <v>11</v>
      </c>
      <c r="C4" s="81"/>
      <c r="D4" s="81"/>
      <c r="E4" s="81"/>
      <c r="F4" s="81"/>
      <c r="G4" s="81"/>
      <c r="H4" s="82"/>
      <c r="I4" s="73" t="s">
        <v>12</v>
      </c>
      <c r="J4" s="84" t="s">
        <v>13</v>
      </c>
      <c r="K4" s="84"/>
    </row>
    <row r="5" spans="1:12" s="2" customFormat="1" x14ac:dyDescent="0.2">
      <c r="A5" s="1" t="s">
        <v>14</v>
      </c>
      <c r="B5" s="80" t="s">
        <v>43</v>
      </c>
      <c r="C5" s="81"/>
      <c r="D5" s="81"/>
      <c r="E5" s="81"/>
      <c r="F5" s="81"/>
      <c r="G5" s="81"/>
      <c r="H5" s="82"/>
      <c r="I5" s="73" t="s">
        <v>9</v>
      </c>
      <c r="J5" s="74"/>
      <c r="K5" s="74"/>
    </row>
    <row r="6" spans="1:12" s="3" customFormat="1" x14ac:dyDescent="0.2">
      <c r="L6" s="4"/>
    </row>
    <row r="7" spans="1:12" s="3" customFormat="1" ht="39.75" customHeight="1" x14ac:dyDescent="0.2">
      <c r="A7" s="75" t="s">
        <v>15</v>
      </c>
      <c r="B7" s="76" t="s">
        <v>16</v>
      </c>
      <c r="C7" s="78" t="s">
        <v>40</v>
      </c>
      <c r="D7" s="5" t="s">
        <v>17</v>
      </c>
      <c r="E7" s="77" t="s">
        <v>39</v>
      </c>
      <c r="F7" s="77"/>
      <c r="G7" s="6" t="s">
        <v>18</v>
      </c>
      <c r="H7" s="75" t="s">
        <v>15</v>
      </c>
      <c r="I7" s="76" t="s">
        <v>16</v>
      </c>
      <c r="J7" s="5" t="s">
        <v>18</v>
      </c>
      <c r="K7" s="9" t="s">
        <v>19</v>
      </c>
    </row>
    <row r="8" spans="1:12" s="3" customFormat="1" x14ac:dyDescent="0.2">
      <c r="A8" s="75"/>
      <c r="B8" s="76"/>
      <c r="C8" s="79"/>
      <c r="D8" s="7">
        <v>44073</v>
      </c>
      <c r="E8" s="7" t="s">
        <v>20</v>
      </c>
      <c r="F8" s="7" t="s">
        <v>21</v>
      </c>
      <c r="G8" s="8">
        <v>44196</v>
      </c>
      <c r="H8" s="75"/>
      <c r="I8" s="76"/>
      <c r="J8" s="7">
        <v>43830</v>
      </c>
      <c r="K8" s="9" t="s">
        <v>22</v>
      </c>
    </row>
    <row r="9" spans="1:12" s="2" customFormat="1" x14ac:dyDescent="0.2">
      <c r="A9" s="10"/>
      <c r="B9" s="11"/>
      <c r="C9" s="22"/>
      <c r="D9" s="12"/>
      <c r="E9" s="13"/>
      <c r="F9" s="14"/>
      <c r="G9" s="15"/>
      <c r="H9" s="16"/>
      <c r="I9" s="17"/>
      <c r="J9" s="18"/>
      <c r="K9" s="19"/>
    </row>
    <row r="10" spans="1:12" s="2" customFormat="1" x14ac:dyDescent="0.2">
      <c r="A10" s="20"/>
      <c r="B10" s="21" t="s">
        <v>23</v>
      </c>
      <c r="C10" s="22"/>
      <c r="D10" s="22"/>
      <c r="E10" s="23"/>
      <c r="F10" s="24"/>
      <c r="G10" s="25"/>
      <c r="H10" s="26"/>
      <c r="I10" s="21" t="s">
        <v>24</v>
      </c>
      <c r="J10" s="22"/>
      <c r="K10" s="69"/>
    </row>
    <row r="11" spans="1:12" s="2" customFormat="1" x14ac:dyDescent="0.2">
      <c r="A11" s="27" t="s">
        <v>25</v>
      </c>
      <c r="B11" s="28" t="s">
        <v>26</v>
      </c>
      <c r="C11" s="22"/>
      <c r="D11" s="22">
        <v>10380</v>
      </c>
      <c r="E11" s="23">
        <v>855.68</v>
      </c>
      <c r="F11" s="24">
        <v>6165.24</v>
      </c>
      <c r="G11" s="25">
        <f t="shared" ref="G11:G12" si="0">D11+E11-F11</f>
        <v>5070.4400000000005</v>
      </c>
      <c r="H11" s="26" t="s">
        <v>27</v>
      </c>
      <c r="I11" s="29" t="s">
        <v>28</v>
      </c>
      <c r="J11" s="22">
        <v>4850</v>
      </c>
      <c r="K11" s="69">
        <f t="shared" ref="K11:K13" si="1">G11-J11</f>
        <v>220.44000000000051</v>
      </c>
    </row>
    <row r="12" spans="1:12" s="2" customFormat="1" x14ac:dyDescent="0.2">
      <c r="A12" s="30" t="s">
        <v>29</v>
      </c>
      <c r="B12" s="28" t="s">
        <v>30</v>
      </c>
      <c r="C12" s="22"/>
      <c r="D12" s="22">
        <v>8294</v>
      </c>
      <c r="E12" s="23">
        <v>0</v>
      </c>
      <c r="F12" s="24">
        <v>3686.4</v>
      </c>
      <c r="G12" s="25">
        <f t="shared" si="0"/>
        <v>4607.6000000000004</v>
      </c>
      <c r="H12" s="31"/>
      <c r="I12" s="28"/>
      <c r="J12" s="32">
        <v>0</v>
      </c>
      <c r="K12" s="69">
        <f t="shared" si="1"/>
        <v>4607.6000000000004</v>
      </c>
    </row>
    <row r="13" spans="1:12" s="2" customFormat="1" x14ac:dyDescent="0.2">
      <c r="A13" s="28"/>
      <c r="B13" s="28"/>
      <c r="C13" s="28"/>
      <c r="D13" s="22">
        <v>0</v>
      </c>
      <c r="E13" s="23">
        <v>0</v>
      </c>
      <c r="F13" s="24">
        <v>0</v>
      </c>
      <c r="G13" s="25">
        <v>0</v>
      </c>
      <c r="H13" s="33"/>
      <c r="I13" s="34"/>
      <c r="J13" s="22">
        <v>0</v>
      </c>
      <c r="K13" s="69">
        <f t="shared" si="1"/>
        <v>0</v>
      </c>
    </row>
    <row r="14" spans="1:12" s="2" customFormat="1" x14ac:dyDescent="0.2">
      <c r="A14" s="35"/>
      <c r="B14" s="36"/>
      <c r="C14" s="28"/>
      <c r="D14" s="25"/>
      <c r="E14" s="23"/>
      <c r="F14" s="24"/>
      <c r="G14" s="37"/>
      <c r="H14" s="38"/>
      <c r="I14" s="39"/>
      <c r="J14" s="25"/>
      <c r="K14" s="69"/>
    </row>
    <row r="15" spans="1:12" s="44" customFormat="1" ht="18.75" customHeight="1" thickBot="1" x14ac:dyDescent="0.25">
      <c r="A15" s="40"/>
      <c r="B15" s="41" t="s">
        <v>31</v>
      </c>
      <c r="C15" s="41"/>
      <c r="D15" s="42">
        <f>SUM(D9:D13)</f>
        <v>18674</v>
      </c>
      <c r="E15" s="42">
        <f>SUM(E9:E13)</f>
        <v>855.68</v>
      </c>
      <c r="F15" s="42">
        <f>SUM(F9:F13)</f>
        <v>9851.64</v>
      </c>
      <c r="G15" s="43">
        <f>SUM(G9:G13)</f>
        <v>9678.0400000000009</v>
      </c>
      <c r="H15" s="40"/>
      <c r="I15" s="40"/>
      <c r="J15" s="42">
        <f>SUM(J9:J13)</f>
        <v>4850</v>
      </c>
      <c r="K15" s="68">
        <f>SUM(K9:K13)</f>
        <v>4828.0400000000009</v>
      </c>
    </row>
    <row r="16" spans="1:12" ht="13.5" thickTop="1" x14ac:dyDescent="0.2"/>
    <row r="18" spans="1:13" x14ac:dyDescent="0.2">
      <c r="B18" s="45"/>
      <c r="C18" s="45"/>
      <c r="D18" s="46" t="s">
        <v>32</v>
      </c>
      <c r="E18" s="47" t="s">
        <v>32</v>
      </c>
    </row>
    <row r="19" spans="1:13" x14ac:dyDescent="0.2">
      <c r="B19" s="55" t="s">
        <v>41</v>
      </c>
      <c r="C19" s="55"/>
      <c r="D19" s="71">
        <v>44073</v>
      </c>
      <c r="E19" s="71">
        <v>43830</v>
      </c>
    </row>
    <row r="20" spans="1:13" x14ac:dyDescent="0.2">
      <c r="B20" s="48"/>
      <c r="C20" s="48"/>
      <c r="D20" s="49"/>
      <c r="E20" s="50"/>
    </row>
    <row r="21" spans="1:13" x14ac:dyDescent="0.2">
      <c r="B21" s="70" t="s">
        <v>26</v>
      </c>
      <c r="C21" s="48"/>
      <c r="D21" s="51">
        <f>G11</f>
        <v>5070.4400000000005</v>
      </c>
      <c r="E21" s="52">
        <f>J11</f>
        <v>4850</v>
      </c>
    </row>
    <row r="22" spans="1:13" x14ac:dyDescent="0.2">
      <c r="B22" s="70" t="s">
        <v>30</v>
      </c>
      <c r="C22" s="48"/>
      <c r="D22" s="51">
        <f>G12</f>
        <v>4607.6000000000004</v>
      </c>
      <c r="E22" s="52"/>
    </row>
    <row r="23" spans="1:13" ht="13.5" thickBot="1" x14ac:dyDescent="0.25">
      <c r="B23" s="70"/>
      <c r="C23" s="48"/>
      <c r="D23" s="53"/>
      <c r="E23" s="54"/>
    </row>
    <row r="24" spans="1:13" ht="13.5" thickTop="1" x14ac:dyDescent="0.2">
      <c r="B24" s="55" t="s">
        <v>31</v>
      </c>
      <c r="C24" s="55"/>
      <c r="D24" s="56">
        <f>+SUM(D21:D22)</f>
        <v>9678.0400000000009</v>
      </c>
      <c r="E24" s="57">
        <f>+SUM(E21:E22)</f>
        <v>4850</v>
      </c>
    </row>
    <row r="28" spans="1:13" x14ac:dyDescent="0.2">
      <c r="A28" s="58" t="s">
        <v>33</v>
      </c>
      <c r="B28" s="63"/>
      <c r="C28" s="63"/>
      <c r="D28" s="63"/>
      <c r="E28" s="63"/>
      <c r="F28" s="63"/>
      <c r="G28" s="63"/>
      <c r="H28" s="63"/>
      <c r="I28" s="64"/>
      <c r="J28" s="65"/>
      <c r="K28" s="65"/>
      <c r="L28" s="66"/>
      <c r="M28" s="65"/>
    </row>
    <row r="29" spans="1:13" x14ac:dyDescent="0.2">
      <c r="A29" s="59" t="s">
        <v>34</v>
      </c>
      <c r="I29" s="67"/>
    </row>
    <row r="30" spans="1:13" x14ac:dyDescent="0.2">
      <c r="A30" s="59"/>
      <c r="I30" s="67"/>
    </row>
    <row r="31" spans="1:13" x14ac:dyDescent="0.2">
      <c r="A31" s="60" t="s">
        <v>35</v>
      </c>
      <c r="I31" s="67"/>
    </row>
    <row r="32" spans="1:13" x14ac:dyDescent="0.2">
      <c r="A32" s="59" t="s">
        <v>36</v>
      </c>
      <c r="I32" s="67"/>
    </row>
    <row r="33" spans="1:9" x14ac:dyDescent="0.2">
      <c r="A33" s="59" t="s">
        <v>37</v>
      </c>
      <c r="I33" s="67"/>
    </row>
    <row r="34" spans="1:9" x14ac:dyDescent="0.2">
      <c r="A34" s="59"/>
      <c r="I34" s="67"/>
    </row>
    <row r="35" spans="1:9" x14ac:dyDescent="0.2">
      <c r="A35" s="59"/>
      <c r="I35" s="67"/>
    </row>
    <row r="36" spans="1:9" x14ac:dyDescent="0.2">
      <c r="A36" s="60" t="s">
        <v>38</v>
      </c>
      <c r="I36" s="67"/>
    </row>
    <row r="39" spans="1:9" x14ac:dyDescent="0.2">
      <c r="A39" s="72" t="s">
        <v>42</v>
      </c>
    </row>
  </sheetData>
  <mergeCells count="16">
    <mergeCell ref="J3:K3"/>
    <mergeCell ref="J4:K4"/>
    <mergeCell ref="B3:H3"/>
    <mergeCell ref="B4:H4"/>
    <mergeCell ref="J1:K1"/>
    <mergeCell ref="J2:K2"/>
    <mergeCell ref="B1:H1"/>
    <mergeCell ref="B2:H2"/>
    <mergeCell ref="J5:K5"/>
    <mergeCell ref="A7:A8"/>
    <mergeCell ref="B7:B8"/>
    <mergeCell ref="E7:F7"/>
    <mergeCell ref="H7:H8"/>
    <mergeCell ref="I7:I8"/>
    <mergeCell ref="C7:C8"/>
    <mergeCell ref="B5:H5"/>
  </mergeCells>
  <pageMargins left="0.7" right="0.7" top="0.75" bottom="0.75" header="0.3" footer="0.3"/>
  <pageSetup paperSize="9" firstPageNumber="0" orientation="portrait" horizontalDpi="300" verticalDpi="300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Cedula 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Dara_Macias</dc:creator>
  <dc:description/>
  <cp:lastModifiedBy>Home</cp:lastModifiedBy>
  <cp:revision>9</cp:revision>
  <dcterms:created xsi:type="dcterms:W3CDTF">2020-10-19T12:23:50Z</dcterms:created>
  <dcterms:modified xsi:type="dcterms:W3CDTF">2021-03-18T19:37:14Z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