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/>
  <xr:revisionPtr revIDLastSave="0" documentId="8_{98DA03FA-4412-4934-9B77-2FEEE08D77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3" sheetId="3" r:id="rId1"/>
    <sheet name="Hoja1" sheetId="1" state="hidden" r:id="rId2"/>
    <sheet name="Hoja2" sheetId="2" r:id="rId3"/>
  </sheets>
  <definedNames>
    <definedName name="_xlnm.Print_Area" localSheetId="1">Hoja1!$A$1:$K$32</definedName>
    <definedName name="_xlnm.Print_Area" localSheetId="2">Hoja2!$A$1:$E$26</definedName>
    <definedName name="_xlnm.Print_Area" localSheetId="0">Hoja3!$A$1:$E$29</definedName>
  </definedName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3" l="1"/>
  <c r="E20" i="2"/>
  <c r="E18" i="2"/>
  <c r="E25" i="2"/>
  <c r="D19" i="1"/>
  <c r="I19" i="1"/>
  <c r="D17" i="1"/>
  <c r="I17" i="1"/>
  <c r="K23" i="1"/>
  <c r="E23" i="1"/>
  <c r="F23" i="1"/>
  <c r="I22" i="1"/>
  <c r="E22" i="1"/>
  <c r="F22" i="1"/>
  <c r="K21" i="1"/>
  <c r="K20" i="1"/>
  <c r="K24" i="1"/>
  <c r="J29" i="1"/>
  <c r="E21" i="1"/>
  <c r="F21" i="1"/>
  <c r="E20" i="1"/>
  <c r="F20" i="1"/>
  <c r="E19" i="1"/>
  <c r="F19" i="1"/>
  <c r="I18" i="1"/>
  <c r="E18" i="1"/>
  <c r="F18" i="1"/>
  <c r="E17" i="1"/>
  <c r="I16" i="1"/>
  <c r="E16" i="1"/>
  <c r="F16" i="1"/>
  <c r="I15" i="1"/>
  <c r="E15" i="1"/>
  <c r="F15" i="1"/>
  <c r="I14" i="1"/>
  <c r="E14" i="1"/>
  <c r="F14" i="1"/>
  <c r="I13" i="1"/>
  <c r="E13" i="1"/>
  <c r="F13" i="1"/>
  <c r="J12" i="1"/>
  <c r="J24" i="1"/>
  <c r="J28" i="1"/>
  <c r="E12" i="1"/>
  <c r="F12" i="1"/>
  <c r="I11" i="1"/>
  <c r="E11" i="1"/>
  <c r="F11" i="1"/>
  <c r="I10" i="1"/>
  <c r="E10" i="1"/>
  <c r="F10" i="1"/>
  <c r="I9" i="1"/>
  <c r="E9" i="1"/>
  <c r="F9" i="1"/>
  <c r="I8" i="1"/>
  <c r="E8" i="1"/>
  <c r="F8" i="1"/>
  <c r="I7" i="1"/>
  <c r="E7" i="1"/>
  <c r="I6" i="1"/>
  <c r="E6" i="1"/>
  <c r="F6" i="1"/>
  <c r="I24" i="1"/>
  <c r="J27" i="1"/>
  <c r="I30" i="1"/>
  <c r="I31" i="1"/>
  <c r="E24" i="1"/>
  <c r="F17" i="1"/>
  <c r="F7" i="1"/>
  <c r="F24" i="1"/>
  <c r="D24" i="1"/>
  <c r="J31" i="1"/>
</calcChain>
</file>

<file path=xl/sharedStrings.xml><?xml version="1.0" encoding="utf-8"?>
<sst xmlns="http://schemas.openxmlformats.org/spreadsheetml/2006/main" count="159" uniqueCount="66">
  <si>
    <t>VISACOM S.A.</t>
  </si>
  <si>
    <t>FACTURAS PARA ACTIVOS</t>
  </si>
  <si>
    <t>fecha</t>
  </si>
  <si>
    <t># fact.</t>
  </si>
  <si>
    <t>Proveedor</t>
  </si>
  <si>
    <t>neto</t>
  </si>
  <si>
    <t>iva</t>
  </si>
  <si>
    <t>total</t>
  </si>
  <si>
    <t>5.1.7.4</t>
  </si>
  <si>
    <t>5.1.7.1</t>
  </si>
  <si>
    <t>5.1.7.15</t>
  </si>
  <si>
    <t>Patricia Moncho</t>
  </si>
  <si>
    <t>NAKATACORP S.A.</t>
  </si>
  <si>
    <t>Carlos J.Delgado</t>
  </si>
  <si>
    <t>Nancy Rodas</t>
  </si>
  <si>
    <t>Muebles El Bosque</t>
  </si>
  <si>
    <t>Yagual Flores Joyce</t>
  </si>
  <si>
    <t xml:space="preserve"> </t>
  </si>
  <si>
    <t>Asiento de diario</t>
  </si>
  <si>
    <t>STANDS</t>
  </si>
  <si>
    <t>ART.PROMOCIONALES</t>
  </si>
  <si>
    <t>MATERIAL POP</t>
  </si>
  <si>
    <t>cta nueva</t>
  </si>
  <si>
    <t>1.1.3.1</t>
  </si>
  <si>
    <t>Inventarios materiales auxiliares</t>
  </si>
  <si>
    <t>Existencias de materiales al 30dic2019</t>
  </si>
  <si>
    <t>AL 31 DE DICIEMBRE DEL 2019</t>
  </si>
  <si>
    <t>us$ dolares</t>
  </si>
  <si>
    <t>INVENTARIO DE STAND Y MOBILIARIO PARA EVENTOS</t>
  </si>
  <si>
    <t>RUC</t>
  </si>
  <si>
    <t>0909982894001</t>
  </si>
  <si>
    <t>0953959632001</t>
  </si>
  <si>
    <t>0919703215001</t>
  </si>
  <si>
    <t>0990299390001</t>
  </si>
  <si>
    <t>0992810750001</t>
  </si>
  <si>
    <t>0923896021001</t>
  </si>
  <si>
    <t>us$</t>
  </si>
  <si>
    <t>STAND PERLA SOLCA</t>
  </si>
  <si>
    <t>STAND PERLA SUAV</t>
  </si>
  <si>
    <t>STAND PERLA BB</t>
  </si>
  <si>
    <t>BACKING PERLA 2P</t>
  </si>
  <si>
    <t>BACKING PERLA 3P</t>
  </si>
  <si>
    <t>STAND PERLA TSA</t>
  </si>
  <si>
    <t>BACKING PARA ARTISTAS</t>
  </si>
  <si>
    <t>VINILES PARA CARRETAS</t>
  </si>
  <si>
    <t>ADICIONALES CARRETAS</t>
  </si>
  <si>
    <t>MESAS COCTELERAS</t>
  </si>
  <si>
    <t>REMOLQUE CAMION COMIDAS</t>
  </si>
  <si>
    <t>STAND INTIMO</t>
  </si>
  <si>
    <t>SETS MESAS DE PICNIC</t>
  </si>
  <si>
    <t>CARRETAS EN TONALIDAD BLANCA</t>
  </si>
  <si>
    <t>SILLAS BAR FERRIS II</t>
  </si>
  <si>
    <t>STAND FULL ACTITUD</t>
  </si>
  <si>
    <t>STAND ELITE CARRERA</t>
  </si>
  <si>
    <t>FISHER PRICE STRUD</t>
  </si>
  <si>
    <t>PISCINAS Y CAÑA DE PESCAR</t>
  </si>
  <si>
    <t xml:space="preserve">STAND OFF ROAD </t>
  </si>
  <si>
    <t>STAND POP UP</t>
  </si>
  <si>
    <t>CUBOS ILUMINADOS BRANDEADOS</t>
  </si>
  <si>
    <t>Q</t>
  </si>
  <si>
    <t>Descripcion</t>
  </si>
  <si>
    <t xml:space="preserve">BODEGA RECALDE </t>
  </si>
  <si>
    <t xml:space="preserve">BODEGAJE </t>
  </si>
  <si>
    <t xml:space="preserve">BODEGA SCRADY </t>
  </si>
  <si>
    <t xml:space="preserve">BODEGA  BALSAMOS &amp; RECALDE </t>
  </si>
  <si>
    <t>BODEGA RECALDE (CARRETAS)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</si>
</sst>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0" fontId="0" fillId="0" borderId="0" xfId="0" applyFill="1"/>
    <xf numFmtId="4" fontId="0" fillId="0" borderId="0" xfId="0" applyNumberFormat="1" applyBorder="1"/>
    <xf numFmtId="17" fontId="0" fillId="0" borderId="0" xfId="0" applyNumberFormat="1"/>
    <xf numFmtId="4" fontId="0" fillId="0" borderId="1" xfId="0" applyNumberFormat="1" applyBorder="1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4" fontId="0" fillId="0" borderId="1" xfId="0" applyNumberForma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/>
    <xf numFmtId="4" fontId="5" fillId="0" borderId="0" xfId="0" applyNumberFormat="1" applyFont="1"/>
    <xf numFmtId="4" fontId="5" fillId="0" borderId="2" xfId="0" applyNumberFormat="1" applyFont="1" applyBorder="1"/>
    <xf numFmtId="0" fontId="6" fillId="0" borderId="0" xfId="0" applyFont="1"/>
    <xf numFmtId="15" fontId="6" fillId="0" borderId="0" xfId="0" applyNumberFormat="1" applyFont="1"/>
    <xf numFmtId="0" fontId="7" fillId="0" borderId="0" xfId="0" applyFont="1"/>
    <xf numFmtId="4" fontId="2" fillId="0" borderId="2" xfId="0" applyNumberFormat="1" applyFont="1" applyBorder="1"/>
    <xf numFmtId="4" fontId="2" fillId="0" borderId="0" xfId="0" applyNumberFormat="1" applyFont="1"/>
    <xf numFmtId="4" fontId="2" fillId="0" borderId="0" xfId="0" applyNumberFormat="1" applyFont="1" applyFill="1"/>
    <xf numFmtId="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E1" sqref="E1"/>
    </sheetView>
  </sheetViews>
  <sheetFormatPr defaultColWidth="9.140625" defaultRowHeight="15" x14ac:dyDescent="0.25"/>
  <cols>
    <col min="1" max="1" width="10.7109375" bestFit="1" customWidth="1"/>
    <col min="2" max="2" width="6" customWidth="1"/>
    <col min="3" max="3" width="32.85546875" customWidth="1"/>
    <col min="4" max="4" width="3.7109375" customWidth="1"/>
    <col min="5" max="5" width="10.140625" style="4" bestFit="1" customWidth="1"/>
    <col min="6" max="6" width="5.7109375" customWidth="1"/>
    <col min="7" max="7" width="27.7109375" customWidth="1"/>
  </cols>
  <sheetData>
    <row r="1" spans="1:7" x14ac:dyDescent="0.25">
      <c r="A1" s="14" t="s">
        <v>0</v>
      </c>
    </row>
    <row r="2" spans="1:7" x14ac:dyDescent="0.25">
      <c r="A2" s="14" t="s">
        <v>28</v>
      </c>
    </row>
    <row r="3" spans="1:7" x14ac:dyDescent="0.25">
      <c r="A3" s="14" t="s">
        <v>26</v>
      </c>
    </row>
    <row r="4" spans="1:7" x14ac:dyDescent="0.25">
      <c r="A4" s="14" t="s">
        <v>27</v>
      </c>
    </row>
    <row r="6" spans="1:7" x14ac:dyDescent="0.25">
      <c r="A6" s="27" t="s">
        <v>2</v>
      </c>
      <c r="B6" s="2" t="s">
        <v>59</v>
      </c>
      <c r="C6" s="1" t="s">
        <v>60</v>
      </c>
      <c r="E6" s="26" t="s">
        <v>36</v>
      </c>
      <c r="G6" s="28" t="s">
        <v>62</v>
      </c>
    </row>
    <row r="7" spans="1:7" x14ac:dyDescent="0.25">
      <c r="A7" s="21">
        <v>43572</v>
      </c>
      <c r="B7" s="13">
        <v>1</v>
      </c>
      <c r="C7" t="s">
        <v>48</v>
      </c>
      <c r="E7" s="25">
        <v>1344</v>
      </c>
      <c r="G7" t="s">
        <v>61</v>
      </c>
    </row>
    <row r="8" spans="1:7" x14ac:dyDescent="0.25">
      <c r="A8" s="21">
        <v>43651</v>
      </c>
      <c r="B8" s="13">
        <v>1</v>
      </c>
      <c r="C8" t="s">
        <v>42</v>
      </c>
      <c r="E8" s="25">
        <v>4700</v>
      </c>
      <c r="G8" t="s">
        <v>61</v>
      </c>
    </row>
    <row r="9" spans="1:7" x14ac:dyDescent="0.25">
      <c r="A9" s="21">
        <v>43670</v>
      </c>
      <c r="B9" s="13">
        <v>1</v>
      </c>
      <c r="C9" t="s">
        <v>38</v>
      </c>
      <c r="E9" s="25">
        <v>3905</v>
      </c>
      <c r="G9" t="s">
        <v>61</v>
      </c>
    </row>
    <row r="10" spans="1:7" x14ac:dyDescent="0.25">
      <c r="A10" s="21">
        <v>43670</v>
      </c>
      <c r="B10" s="13">
        <v>1</v>
      </c>
      <c r="C10" t="s">
        <v>39</v>
      </c>
      <c r="E10" s="25">
        <v>2055</v>
      </c>
      <c r="G10" t="s">
        <v>61</v>
      </c>
    </row>
    <row r="11" spans="1:7" x14ac:dyDescent="0.25">
      <c r="A11" s="21">
        <v>43726</v>
      </c>
      <c r="B11" s="13">
        <v>1</v>
      </c>
      <c r="C11" t="s">
        <v>52</v>
      </c>
      <c r="E11" s="25">
        <v>5524</v>
      </c>
      <c r="G11" t="s">
        <v>63</v>
      </c>
    </row>
    <row r="12" spans="1:7" x14ac:dyDescent="0.25">
      <c r="A12" s="21">
        <v>43734</v>
      </c>
      <c r="B12" s="13">
        <v>1</v>
      </c>
      <c r="C12" s="22" t="s">
        <v>37</v>
      </c>
      <c r="E12" s="25">
        <v>1010</v>
      </c>
      <c r="G12" t="s">
        <v>61</v>
      </c>
    </row>
    <row r="13" spans="1:7" x14ac:dyDescent="0.25">
      <c r="A13" s="21">
        <v>43742</v>
      </c>
      <c r="B13" s="13">
        <v>1</v>
      </c>
      <c r="C13" t="s">
        <v>53</v>
      </c>
      <c r="E13" s="25">
        <v>660</v>
      </c>
      <c r="G13" t="s">
        <v>61</v>
      </c>
    </row>
    <row r="14" spans="1:7" x14ac:dyDescent="0.25">
      <c r="A14" s="21">
        <v>43752</v>
      </c>
      <c r="B14" s="13">
        <v>1</v>
      </c>
      <c r="C14" t="s">
        <v>56</v>
      </c>
      <c r="E14" s="25">
        <v>2441</v>
      </c>
      <c r="G14" t="s">
        <v>63</v>
      </c>
    </row>
    <row r="15" spans="1:7" x14ac:dyDescent="0.25">
      <c r="A15" s="21">
        <v>43752</v>
      </c>
      <c r="B15" s="13">
        <v>1</v>
      </c>
      <c r="C15" t="s">
        <v>57</v>
      </c>
      <c r="E15" s="25">
        <v>3069</v>
      </c>
      <c r="G15" t="s">
        <v>63</v>
      </c>
    </row>
    <row r="16" spans="1:7" x14ac:dyDescent="0.25">
      <c r="A16" s="21">
        <v>43613</v>
      </c>
      <c r="B16" s="13">
        <v>1</v>
      </c>
      <c r="C16" t="s">
        <v>40</v>
      </c>
      <c r="E16" s="25">
        <v>395</v>
      </c>
      <c r="G16" t="s">
        <v>61</v>
      </c>
    </row>
    <row r="17" spans="1:7" x14ac:dyDescent="0.25">
      <c r="A17" s="21">
        <v>43613</v>
      </c>
      <c r="B17" s="13">
        <v>1</v>
      </c>
      <c r="C17" t="s">
        <v>41</v>
      </c>
      <c r="E17" s="25">
        <v>550</v>
      </c>
      <c r="G17" t="s">
        <v>61</v>
      </c>
    </row>
    <row r="18" spans="1:7" x14ac:dyDescent="0.25">
      <c r="A18" s="21">
        <v>43804</v>
      </c>
      <c r="B18" s="13">
        <v>1</v>
      </c>
      <c r="C18" t="s">
        <v>43</v>
      </c>
      <c r="E18" s="25">
        <v>580</v>
      </c>
      <c r="G18" t="s">
        <v>63</v>
      </c>
    </row>
    <row r="19" spans="1:7" x14ac:dyDescent="0.25">
      <c r="A19" s="21">
        <v>43573</v>
      </c>
      <c r="B19" s="13">
        <v>1</v>
      </c>
      <c r="C19" t="s">
        <v>54</v>
      </c>
      <c r="E19" s="25">
        <v>3305</v>
      </c>
      <c r="G19" t="s">
        <v>61</v>
      </c>
    </row>
    <row r="20" spans="1:7" x14ac:dyDescent="0.25">
      <c r="A20" s="21">
        <v>43657</v>
      </c>
      <c r="B20" s="13">
        <v>2</v>
      </c>
      <c r="C20" t="s">
        <v>55</v>
      </c>
      <c r="E20" s="25">
        <v>1232</v>
      </c>
      <c r="G20" t="s">
        <v>61</v>
      </c>
    </row>
    <row r="21" spans="1:7" x14ac:dyDescent="0.25">
      <c r="A21" s="21">
        <v>43784</v>
      </c>
      <c r="B21" s="13">
        <v>1</v>
      </c>
      <c r="C21" t="s">
        <v>47</v>
      </c>
      <c r="E21" s="25">
        <v>4720</v>
      </c>
      <c r="G21" t="s">
        <v>63</v>
      </c>
    </row>
    <row r="22" spans="1:7" x14ac:dyDescent="0.25">
      <c r="A22" s="21">
        <v>43789</v>
      </c>
      <c r="B22" s="13">
        <v>2</v>
      </c>
      <c r="C22" t="s">
        <v>50</v>
      </c>
      <c r="E22" s="25">
        <v>350</v>
      </c>
      <c r="G22" t="s">
        <v>61</v>
      </c>
    </row>
    <row r="23" spans="1:7" x14ac:dyDescent="0.25">
      <c r="A23" s="21">
        <v>43789</v>
      </c>
      <c r="B23" s="13">
        <v>18</v>
      </c>
      <c r="C23" t="s">
        <v>58</v>
      </c>
      <c r="E23" s="25">
        <v>7640</v>
      </c>
      <c r="G23" t="s">
        <v>63</v>
      </c>
    </row>
    <row r="24" spans="1:7" x14ac:dyDescent="0.25">
      <c r="A24" s="21">
        <v>43791</v>
      </c>
      <c r="B24" s="13">
        <v>12</v>
      </c>
      <c r="C24" t="s">
        <v>51</v>
      </c>
      <c r="E24" s="25">
        <v>846.48</v>
      </c>
      <c r="G24" t="s">
        <v>64</v>
      </c>
    </row>
    <row r="25" spans="1:7" x14ac:dyDescent="0.25">
      <c r="A25" s="21">
        <v>43795</v>
      </c>
      <c r="B25" s="13">
        <v>4</v>
      </c>
      <c r="C25" t="s">
        <v>49</v>
      </c>
      <c r="E25" s="25">
        <v>940</v>
      </c>
      <c r="G25" t="s">
        <v>63</v>
      </c>
    </row>
    <row r="26" spans="1:7" x14ac:dyDescent="0.25">
      <c r="A26" s="21">
        <v>43804</v>
      </c>
      <c r="B26" s="13">
        <v>2</v>
      </c>
      <c r="C26" t="s">
        <v>44</v>
      </c>
      <c r="E26" s="25">
        <v>790</v>
      </c>
      <c r="G26" t="s">
        <v>65</v>
      </c>
    </row>
    <row r="27" spans="1:7" x14ac:dyDescent="0.25">
      <c r="A27" s="21">
        <v>43804</v>
      </c>
      <c r="B27" s="13">
        <v>2</v>
      </c>
      <c r="C27" t="s">
        <v>45</v>
      </c>
      <c r="E27" s="25">
        <v>210</v>
      </c>
      <c r="G27" t="s">
        <v>65</v>
      </c>
    </row>
    <row r="28" spans="1:7" x14ac:dyDescent="0.25">
      <c r="A28" s="21">
        <v>43804</v>
      </c>
      <c r="B28" s="13">
        <v>4</v>
      </c>
      <c r="C28" t="s">
        <v>46</v>
      </c>
      <c r="E28" s="25">
        <v>1160</v>
      </c>
      <c r="G28" t="s">
        <v>61</v>
      </c>
    </row>
    <row r="29" spans="1:7" ht="15.75" thickBot="1" x14ac:dyDescent="0.3">
      <c r="A29" s="20"/>
      <c r="E29" s="23">
        <f>SUM(E7:E28)</f>
        <v>47426.48</v>
      </c>
      <c r="F29" t="s">
        <v>17</v>
      </c>
      <c r="G29" s="4" t="s">
        <v>17</v>
      </c>
    </row>
    <row r="30" spans="1:7" ht="15.75" thickTop="1" x14ac:dyDescent="0.25">
      <c r="A30" s="20"/>
      <c r="E30" s="24"/>
    </row>
    <row r="31" spans="1:7" x14ac:dyDescent="0.25">
      <c r="A31" s="20"/>
    </row>
    <row r="32" spans="1:7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</sheetData>
  <pageMargins left="0.70866141732283472" right="0.70866141732283472" top="0.74803149606299213" bottom="0.74803149606299213" header="0.31496062992125984" footer="0.31496062992125984"/>
  <pageSetup scale="13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workbookViewId="0">
      <selection activeCell="B26" sqref="B26"/>
    </sheetView>
  </sheetViews>
  <sheetFormatPr defaultColWidth="9.140625" defaultRowHeight="15" x14ac:dyDescent="0.25"/>
  <cols>
    <col min="3" max="3" width="21.42578125" customWidth="1"/>
    <col min="4" max="4" width="11.42578125" customWidth="1"/>
    <col min="5" max="5" width="10.28515625" customWidth="1"/>
    <col min="6" max="6" width="11.28515625" customWidth="1"/>
    <col min="9" max="9" width="10.85546875" customWidth="1"/>
    <col min="10" max="10" width="13" customWidth="1"/>
    <col min="12" max="12" width="11.7109375" customWidth="1"/>
  </cols>
  <sheetData>
    <row r="1" spans="1:14" x14ac:dyDescent="0.25">
      <c r="A1" t="s">
        <v>0</v>
      </c>
    </row>
    <row r="3" spans="1:14" x14ac:dyDescent="0.25">
      <c r="A3" s="1" t="s">
        <v>1</v>
      </c>
    </row>
    <row r="4" spans="1:14" x14ac:dyDescent="0.25">
      <c r="A4" s="1">
        <v>2019</v>
      </c>
    </row>
    <row r="5" spans="1:14" x14ac:dyDescent="0.25">
      <c r="A5" s="1" t="s">
        <v>2</v>
      </c>
      <c r="B5" s="1" t="s">
        <v>3</v>
      </c>
      <c r="C5" s="1" t="s">
        <v>4</v>
      </c>
      <c r="D5" s="2" t="s">
        <v>5</v>
      </c>
      <c r="E5" s="2" t="s">
        <v>6</v>
      </c>
      <c r="F5" s="2" t="s">
        <v>7</v>
      </c>
      <c r="I5" s="2" t="s">
        <v>8</v>
      </c>
      <c r="J5" s="2" t="s">
        <v>9</v>
      </c>
      <c r="K5" s="2" t="s">
        <v>10</v>
      </c>
      <c r="L5" s="2"/>
      <c r="M5" s="2"/>
      <c r="N5" s="2"/>
    </row>
    <row r="6" spans="1:14" x14ac:dyDescent="0.25">
      <c r="A6" s="3">
        <v>43938</v>
      </c>
      <c r="B6">
        <v>849</v>
      </c>
      <c r="C6" t="s">
        <v>11</v>
      </c>
      <c r="D6" s="4">
        <v>1344</v>
      </c>
      <c r="E6" s="4">
        <f>+D6*12%</f>
        <v>161.28</v>
      </c>
      <c r="F6" s="4">
        <f>+D6+E6</f>
        <v>1505.28</v>
      </c>
      <c r="G6">
        <v>5174</v>
      </c>
      <c r="I6" s="4">
        <f t="shared" ref="I6:I11" si="0">+D6</f>
        <v>1344</v>
      </c>
      <c r="J6" s="4"/>
      <c r="K6" s="4"/>
      <c r="L6" s="4"/>
      <c r="M6" s="4"/>
    </row>
    <row r="7" spans="1:14" x14ac:dyDescent="0.25">
      <c r="A7" s="3">
        <v>43939</v>
      </c>
      <c r="B7">
        <v>854</v>
      </c>
      <c r="C7" t="s">
        <v>11</v>
      </c>
      <c r="D7" s="4">
        <v>3305</v>
      </c>
      <c r="E7" s="4">
        <f>+D7*12%</f>
        <v>396.59999999999997</v>
      </c>
      <c r="F7" s="4">
        <f>+D7+E7</f>
        <v>3701.6</v>
      </c>
      <c r="G7">
        <v>5174</v>
      </c>
      <c r="I7" s="4">
        <f t="shared" si="0"/>
        <v>3305</v>
      </c>
      <c r="J7" s="4"/>
      <c r="K7" s="4"/>
      <c r="L7" s="4"/>
      <c r="M7" s="4"/>
    </row>
    <row r="8" spans="1:14" x14ac:dyDescent="0.25">
      <c r="A8" s="3">
        <v>43979</v>
      </c>
      <c r="B8">
        <v>870</v>
      </c>
      <c r="C8" t="s">
        <v>11</v>
      </c>
      <c r="D8" s="4">
        <v>945</v>
      </c>
      <c r="E8" s="5">
        <f>+D8*12%</f>
        <v>113.39999999999999</v>
      </c>
      <c r="F8" s="4">
        <f>+D8+E8</f>
        <v>1058.4000000000001</v>
      </c>
      <c r="G8">
        <v>5174</v>
      </c>
      <c r="I8" s="4">
        <f t="shared" si="0"/>
        <v>945</v>
      </c>
      <c r="J8" s="4"/>
      <c r="K8" s="4"/>
      <c r="L8" s="4"/>
      <c r="M8" s="4"/>
    </row>
    <row r="9" spans="1:14" x14ac:dyDescent="0.25">
      <c r="A9" s="3">
        <v>44100</v>
      </c>
      <c r="B9">
        <v>969</v>
      </c>
      <c r="C9" t="s">
        <v>11</v>
      </c>
      <c r="D9" s="4">
        <v>1010</v>
      </c>
      <c r="E9" s="4">
        <f t="shared" ref="E9:E23" si="1">+D9*12%</f>
        <v>121.19999999999999</v>
      </c>
      <c r="F9" s="4">
        <f t="shared" ref="F9:F23" si="2">+D9+E9</f>
        <v>1131.2</v>
      </c>
      <c r="G9">
        <v>5174</v>
      </c>
      <c r="I9" s="4">
        <f t="shared" si="0"/>
        <v>1010</v>
      </c>
      <c r="J9" s="4"/>
      <c r="K9" s="4"/>
      <c r="L9" s="4"/>
      <c r="M9" s="4"/>
    </row>
    <row r="10" spans="1:14" x14ac:dyDescent="0.25">
      <c r="A10" s="3">
        <v>44036</v>
      </c>
      <c r="B10">
        <v>929</v>
      </c>
      <c r="C10" t="s">
        <v>11</v>
      </c>
      <c r="D10" s="4">
        <v>3905</v>
      </c>
      <c r="E10" s="5">
        <f t="shared" si="1"/>
        <v>468.59999999999997</v>
      </c>
      <c r="F10" s="4">
        <f t="shared" si="2"/>
        <v>4373.6000000000004</v>
      </c>
      <c r="G10">
        <v>5174</v>
      </c>
      <c r="I10" s="4">
        <f t="shared" si="0"/>
        <v>3905</v>
      </c>
      <c r="J10" s="4"/>
      <c r="K10" s="4"/>
      <c r="L10" s="4"/>
      <c r="M10" s="4"/>
    </row>
    <row r="11" spans="1:14" x14ac:dyDescent="0.25">
      <c r="A11" s="3">
        <v>44036</v>
      </c>
      <c r="B11">
        <v>926</v>
      </c>
      <c r="C11" t="s">
        <v>11</v>
      </c>
      <c r="D11" s="4">
        <v>2055</v>
      </c>
      <c r="E11" s="5">
        <f t="shared" si="1"/>
        <v>246.6</v>
      </c>
      <c r="F11" s="4">
        <f t="shared" si="2"/>
        <v>2301.6</v>
      </c>
      <c r="G11">
        <v>5174</v>
      </c>
      <c r="I11" s="4">
        <f t="shared" si="0"/>
        <v>2055</v>
      </c>
      <c r="J11" s="4"/>
      <c r="K11" s="4"/>
      <c r="L11" s="4"/>
      <c r="M11" s="4"/>
    </row>
    <row r="12" spans="1:14" x14ac:dyDescent="0.25">
      <c r="A12" s="3">
        <v>44017</v>
      </c>
      <c r="B12">
        <v>914</v>
      </c>
      <c r="C12" t="s">
        <v>11</v>
      </c>
      <c r="D12" s="4">
        <v>4700</v>
      </c>
      <c r="E12" s="4">
        <f t="shared" si="1"/>
        <v>564</v>
      </c>
      <c r="F12" s="4">
        <f t="shared" si="2"/>
        <v>5264</v>
      </c>
      <c r="G12" s="6">
        <v>5171</v>
      </c>
      <c r="I12" s="4"/>
      <c r="J12" s="4">
        <f>+D12</f>
        <v>4700</v>
      </c>
      <c r="K12" s="4"/>
      <c r="L12" s="4"/>
      <c r="M12" s="4"/>
    </row>
    <row r="13" spans="1:14" x14ac:dyDescent="0.25">
      <c r="A13" s="3">
        <v>44108</v>
      </c>
      <c r="B13">
        <v>154</v>
      </c>
      <c r="C13" t="s">
        <v>12</v>
      </c>
      <c r="D13" s="4">
        <v>660</v>
      </c>
      <c r="E13" s="4">
        <f>+D13*12%</f>
        <v>79.2</v>
      </c>
      <c r="F13" s="4">
        <f>+D13+E13</f>
        <v>739.2</v>
      </c>
      <c r="G13">
        <v>5174</v>
      </c>
      <c r="I13" s="4">
        <f t="shared" ref="I13:I19" si="3">+D13</f>
        <v>660</v>
      </c>
      <c r="J13" s="4"/>
      <c r="K13" s="4"/>
      <c r="L13" s="4"/>
      <c r="M13" s="4"/>
    </row>
    <row r="14" spans="1:14" x14ac:dyDescent="0.25">
      <c r="A14" s="3">
        <v>44170</v>
      </c>
      <c r="B14">
        <v>191</v>
      </c>
      <c r="C14" t="s">
        <v>12</v>
      </c>
      <c r="D14" s="4">
        <v>2740</v>
      </c>
      <c r="E14" s="4">
        <f t="shared" si="1"/>
        <v>328.8</v>
      </c>
      <c r="F14" s="4">
        <f t="shared" si="2"/>
        <v>3068.8</v>
      </c>
      <c r="G14">
        <v>5174</v>
      </c>
      <c r="I14" s="4">
        <f t="shared" si="3"/>
        <v>2740</v>
      </c>
      <c r="J14" s="4"/>
      <c r="K14" s="4"/>
      <c r="L14" s="4"/>
      <c r="M14" s="4"/>
    </row>
    <row r="15" spans="1:14" x14ac:dyDescent="0.25">
      <c r="A15" s="3">
        <v>44118</v>
      </c>
      <c r="B15">
        <v>550</v>
      </c>
      <c r="C15" t="s">
        <v>13</v>
      </c>
      <c r="D15" s="4">
        <v>2441</v>
      </c>
      <c r="E15" s="4">
        <f>+D15*12%</f>
        <v>292.92</v>
      </c>
      <c r="F15" s="4">
        <f>+D15+E15</f>
        <v>2733.92</v>
      </c>
      <c r="G15">
        <v>5174</v>
      </c>
      <c r="I15" s="4">
        <f t="shared" si="3"/>
        <v>2441</v>
      </c>
      <c r="J15" s="4"/>
      <c r="K15" s="4"/>
      <c r="L15" s="4"/>
      <c r="M15" s="4"/>
    </row>
    <row r="16" spans="1:14" x14ac:dyDescent="0.25">
      <c r="A16" s="3">
        <v>44118</v>
      </c>
      <c r="B16">
        <v>551</v>
      </c>
      <c r="C16" t="s">
        <v>13</v>
      </c>
      <c r="D16" s="4">
        <v>3069</v>
      </c>
      <c r="E16" s="4">
        <f>+D16*12%</f>
        <v>368.28</v>
      </c>
      <c r="F16" s="4">
        <f>+D16+E16</f>
        <v>3437.2799999999997</v>
      </c>
      <c r="G16">
        <v>5174</v>
      </c>
      <c r="I16" s="4">
        <f t="shared" si="3"/>
        <v>3069</v>
      </c>
      <c r="J16" s="4"/>
      <c r="K16" s="4"/>
      <c r="L16" s="4"/>
      <c r="M16" s="4"/>
    </row>
    <row r="17" spans="1:16" x14ac:dyDescent="0.25">
      <c r="A17" s="3">
        <v>44155</v>
      </c>
      <c r="B17">
        <v>558</v>
      </c>
      <c r="C17" t="s">
        <v>13</v>
      </c>
      <c r="D17" s="4">
        <f>8240-600</f>
        <v>7640</v>
      </c>
      <c r="E17" s="4">
        <f>+D17*12%</f>
        <v>916.8</v>
      </c>
      <c r="F17" s="4">
        <f>+D17+E17</f>
        <v>8556.7999999999993</v>
      </c>
      <c r="G17">
        <v>5174</v>
      </c>
      <c r="H17" s="4" t="s">
        <v>17</v>
      </c>
      <c r="I17" s="4">
        <f t="shared" si="3"/>
        <v>7640</v>
      </c>
      <c r="J17" s="4"/>
      <c r="K17" s="4"/>
      <c r="L17" s="4"/>
      <c r="M17" s="4"/>
    </row>
    <row r="18" spans="1:16" x14ac:dyDescent="0.25">
      <c r="A18" s="3">
        <v>44150</v>
      </c>
      <c r="B18">
        <v>557</v>
      </c>
      <c r="C18" t="s">
        <v>13</v>
      </c>
      <c r="D18" s="4">
        <v>4720</v>
      </c>
      <c r="E18" s="4">
        <f t="shared" si="1"/>
        <v>566.4</v>
      </c>
      <c r="F18" s="4">
        <f t="shared" si="2"/>
        <v>5286.4</v>
      </c>
      <c r="G18">
        <v>5174</v>
      </c>
      <c r="I18" s="4">
        <f t="shared" si="3"/>
        <v>4720</v>
      </c>
      <c r="J18" s="4"/>
      <c r="K18" s="4"/>
      <c r="L18" s="4"/>
      <c r="M18" s="4"/>
    </row>
    <row r="19" spans="1:16" x14ac:dyDescent="0.25">
      <c r="A19" s="3">
        <v>44092</v>
      </c>
      <c r="B19">
        <v>548</v>
      </c>
      <c r="C19" t="s">
        <v>13</v>
      </c>
      <c r="D19" s="4">
        <f>6684-440-560-160</f>
        <v>5524</v>
      </c>
      <c r="E19" s="4">
        <f>+D19*12%</f>
        <v>662.88</v>
      </c>
      <c r="F19" s="4">
        <f>+D19+E19</f>
        <v>6186.88</v>
      </c>
      <c r="G19">
        <v>5174</v>
      </c>
      <c r="H19" s="4" t="s">
        <v>17</v>
      </c>
      <c r="I19" s="4">
        <f t="shared" si="3"/>
        <v>5524</v>
      </c>
      <c r="J19" s="4"/>
      <c r="K19" s="4"/>
      <c r="L19" s="4"/>
      <c r="M19" s="4"/>
    </row>
    <row r="20" spans="1:16" x14ac:dyDescent="0.25">
      <c r="A20" s="3">
        <v>44161</v>
      </c>
      <c r="B20">
        <v>8274</v>
      </c>
      <c r="C20" t="s">
        <v>14</v>
      </c>
      <c r="D20" s="4">
        <v>940</v>
      </c>
      <c r="E20" s="4">
        <f t="shared" si="1"/>
        <v>112.8</v>
      </c>
      <c r="F20" s="4">
        <f t="shared" si="2"/>
        <v>1052.8</v>
      </c>
      <c r="G20">
        <v>51715</v>
      </c>
      <c r="I20" s="4"/>
      <c r="J20" s="4"/>
      <c r="K20" s="4">
        <f>+D20</f>
        <v>940</v>
      </c>
      <c r="L20" s="4"/>
      <c r="M20" s="4"/>
    </row>
    <row r="21" spans="1:16" x14ac:dyDescent="0.25">
      <c r="A21" s="3">
        <v>44155</v>
      </c>
      <c r="B21">
        <v>8267</v>
      </c>
      <c r="C21" t="s">
        <v>14</v>
      </c>
      <c r="D21" s="4">
        <v>350</v>
      </c>
      <c r="E21" s="4">
        <f t="shared" si="1"/>
        <v>42</v>
      </c>
      <c r="F21" s="4">
        <f t="shared" si="2"/>
        <v>392</v>
      </c>
      <c r="G21">
        <v>51715</v>
      </c>
      <c r="I21" s="4"/>
      <c r="J21" s="4"/>
      <c r="K21" s="4">
        <f>+D21</f>
        <v>350</v>
      </c>
      <c r="L21" s="4"/>
      <c r="M21" s="4"/>
    </row>
    <row r="22" spans="1:16" x14ac:dyDescent="0.25">
      <c r="A22" s="3">
        <v>44157</v>
      </c>
      <c r="B22">
        <v>1504</v>
      </c>
      <c r="C22" t="s">
        <v>15</v>
      </c>
      <c r="D22" s="7">
        <v>846.48</v>
      </c>
      <c r="E22" s="7">
        <f t="shared" si="1"/>
        <v>101.5776</v>
      </c>
      <c r="F22" s="7">
        <f t="shared" si="2"/>
        <v>948.05759999999998</v>
      </c>
      <c r="G22">
        <v>5174</v>
      </c>
      <c r="I22" s="4">
        <f>+D22</f>
        <v>846.48</v>
      </c>
      <c r="J22" s="4"/>
      <c r="K22" s="4"/>
      <c r="L22" s="4"/>
      <c r="M22" s="4"/>
    </row>
    <row r="23" spans="1:16" x14ac:dyDescent="0.25">
      <c r="A23" s="8">
        <v>44023</v>
      </c>
      <c r="B23">
        <v>5565</v>
      </c>
      <c r="C23" t="s">
        <v>16</v>
      </c>
      <c r="D23" s="4">
        <v>1232</v>
      </c>
      <c r="E23" s="4">
        <f t="shared" si="1"/>
        <v>147.84</v>
      </c>
      <c r="F23" s="4">
        <f t="shared" si="2"/>
        <v>1379.84</v>
      </c>
      <c r="G23">
        <v>51715</v>
      </c>
      <c r="I23" s="4"/>
      <c r="J23" s="4"/>
      <c r="K23" s="4">
        <f>+D23</f>
        <v>1232</v>
      </c>
      <c r="L23" s="4"/>
      <c r="M23" s="4"/>
    </row>
    <row r="24" spans="1:16" x14ac:dyDescent="0.25">
      <c r="C24" t="s">
        <v>7</v>
      </c>
      <c r="D24" s="9">
        <f>SUM(D6:D23)</f>
        <v>47426.48</v>
      </c>
      <c r="E24" s="9">
        <f>SUM(E6:E23)</f>
        <v>5691.1776</v>
      </c>
      <c r="F24" s="9">
        <f>SUM(F6:F23)</f>
        <v>53117.657599999991</v>
      </c>
      <c r="I24" s="9">
        <f>SUM(I6:I23)</f>
        <v>40204.480000000003</v>
      </c>
      <c r="J24" s="9">
        <f>SUM(J6:J23)</f>
        <v>4700</v>
      </c>
      <c r="K24" s="9">
        <f>SUM(K6:K23)</f>
        <v>2522</v>
      </c>
      <c r="L24" s="4" t="s">
        <v>17</v>
      </c>
      <c r="M24" s="4" t="s">
        <v>17</v>
      </c>
      <c r="N24" s="4" t="s">
        <v>17</v>
      </c>
      <c r="O24" s="4" t="s">
        <v>17</v>
      </c>
    </row>
    <row r="25" spans="1:16" x14ac:dyDescent="0.25">
      <c r="D25" s="4"/>
      <c r="E25" s="4"/>
      <c r="F25" s="4"/>
      <c r="I25" s="2" t="s">
        <v>8</v>
      </c>
      <c r="J25" s="2" t="s">
        <v>9</v>
      </c>
      <c r="K25" s="2" t="s">
        <v>10</v>
      </c>
      <c r="L25" s="2"/>
      <c r="M25" s="2"/>
      <c r="N25" s="2"/>
    </row>
    <row r="26" spans="1:16" x14ac:dyDescent="0.25">
      <c r="D26" s="6"/>
      <c r="E26" s="10" t="s">
        <v>18</v>
      </c>
      <c r="F26" s="10"/>
      <c r="G26" s="10"/>
      <c r="H26" s="10"/>
      <c r="I26" s="10"/>
      <c r="J26" s="6"/>
    </row>
    <row r="27" spans="1:16" x14ac:dyDescent="0.25">
      <c r="D27" s="6"/>
      <c r="E27" s="11" t="s">
        <v>8</v>
      </c>
      <c r="F27" s="6" t="s">
        <v>19</v>
      </c>
      <c r="G27" s="10"/>
      <c r="H27" s="10"/>
      <c r="I27" s="6"/>
      <c r="J27" s="10">
        <f>+I24</f>
        <v>40204.480000000003</v>
      </c>
    </row>
    <row r="28" spans="1:16" x14ac:dyDescent="0.25">
      <c r="D28" s="6"/>
      <c r="E28" s="11" t="s">
        <v>9</v>
      </c>
      <c r="F28" s="10" t="s">
        <v>20</v>
      </c>
      <c r="G28" s="10"/>
      <c r="H28" s="10"/>
      <c r="I28" s="6"/>
      <c r="J28" s="10">
        <f>+J24</f>
        <v>4700</v>
      </c>
    </row>
    <row r="29" spans="1:16" x14ac:dyDescent="0.25">
      <c r="D29" s="6"/>
      <c r="E29" s="11" t="s">
        <v>10</v>
      </c>
      <c r="F29" s="10" t="s">
        <v>21</v>
      </c>
      <c r="G29" s="10"/>
      <c r="H29" s="10"/>
      <c r="I29" s="6"/>
      <c r="J29" s="10">
        <f>+K24</f>
        <v>2522</v>
      </c>
    </row>
    <row r="30" spans="1:16" x14ac:dyDescent="0.25">
      <c r="D30" s="6" t="s">
        <v>22</v>
      </c>
      <c r="E30" s="11" t="s">
        <v>23</v>
      </c>
      <c r="F30" s="6" t="s">
        <v>24</v>
      </c>
      <c r="G30" s="6"/>
      <c r="H30" s="6"/>
      <c r="I30" s="10">
        <f>SUM(J27:J29)</f>
        <v>47426.48</v>
      </c>
      <c r="J30" s="6"/>
      <c r="P30" s="4" t="s">
        <v>17</v>
      </c>
    </row>
    <row r="31" spans="1:16" x14ac:dyDescent="0.25">
      <c r="D31" s="6"/>
      <c r="E31" s="6"/>
      <c r="F31" s="6"/>
      <c r="G31" s="6"/>
      <c r="H31" s="6"/>
      <c r="I31" s="12">
        <f>+I30</f>
        <v>47426.48</v>
      </c>
      <c r="J31" s="12">
        <f>SUM(J27:J29)</f>
        <v>47426.48</v>
      </c>
    </row>
    <row r="32" spans="1:16" x14ac:dyDescent="0.25">
      <c r="D32" s="6"/>
      <c r="E32" s="6"/>
      <c r="F32" s="6" t="s">
        <v>25</v>
      </c>
      <c r="G32" s="6"/>
      <c r="H32" s="6"/>
      <c r="I32" s="6"/>
      <c r="J32" s="6"/>
    </row>
    <row r="33" spans="4:10" x14ac:dyDescent="0.25">
      <c r="D33" s="10" t="s">
        <v>17</v>
      </c>
      <c r="E33" s="10"/>
      <c r="F33" s="10"/>
      <c r="G33" s="6"/>
      <c r="H33" s="6"/>
      <c r="I33" s="6"/>
      <c r="J33" s="6"/>
    </row>
    <row r="34" spans="4:10" x14ac:dyDescent="0.25">
      <c r="D34" s="10"/>
      <c r="E34" s="10"/>
      <c r="F34" s="10"/>
      <c r="G34" s="6"/>
      <c r="H34" s="6"/>
      <c r="I34" s="6"/>
      <c r="J34" s="6"/>
    </row>
    <row r="35" spans="4:10" x14ac:dyDescent="0.25">
      <c r="D35" s="4"/>
      <c r="E35" s="4"/>
      <c r="F35" s="4"/>
    </row>
    <row r="36" spans="4:10" x14ac:dyDescent="0.25">
      <c r="D36" s="4"/>
      <c r="E36" s="4"/>
      <c r="F36" s="4"/>
    </row>
    <row r="37" spans="4:10" x14ac:dyDescent="0.25">
      <c r="D37" s="4"/>
      <c r="E37" s="4"/>
      <c r="F37" s="4"/>
    </row>
    <row r="38" spans="4:10" x14ac:dyDescent="0.25">
      <c r="D38" s="4"/>
      <c r="E38" s="4"/>
      <c r="F38" s="4"/>
    </row>
    <row r="39" spans="4:10" x14ac:dyDescent="0.25">
      <c r="D39" s="4"/>
      <c r="E39" s="4"/>
      <c r="F39" s="4"/>
    </row>
    <row r="40" spans="4:10" x14ac:dyDescent="0.25">
      <c r="D40" s="4"/>
      <c r="E40" s="4"/>
      <c r="F40" s="4"/>
    </row>
  </sheetData>
  <pageMargins left="0.49" right="0.44" top="0.74803149606299213" bottom="0.74803149606299213" header="0.31496062992125984" footer="0.31496062992125984"/>
  <pageSetup paperSize="9" scale="9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activeCell="C12" sqref="C12"/>
    </sheetView>
  </sheetViews>
  <sheetFormatPr defaultColWidth="9.140625" defaultRowHeight="15" x14ac:dyDescent="0.25"/>
  <cols>
    <col min="1" max="1" width="10.28515625" customWidth="1"/>
    <col min="2" max="2" width="10.7109375" customWidth="1"/>
    <col min="3" max="3" width="24.85546875" customWidth="1"/>
    <col min="4" max="4" width="19.42578125" customWidth="1"/>
    <col min="5" max="5" width="11.42578125" customWidth="1"/>
  </cols>
  <sheetData>
    <row r="1" spans="1:7" x14ac:dyDescent="0.25">
      <c r="A1" s="14" t="s">
        <v>0</v>
      </c>
    </row>
    <row r="2" spans="1:7" x14ac:dyDescent="0.25">
      <c r="A2" s="14" t="s">
        <v>28</v>
      </c>
    </row>
    <row r="3" spans="1:7" x14ac:dyDescent="0.25">
      <c r="A3" s="14" t="s">
        <v>26</v>
      </c>
    </row>
    <row r="4" spans="1:7" x14ac:dyDescent="0.25">
      <c r="A4" s="14" t="s">
        <v>27</v>
      </c>
    </row>
    <row r="6" spans="1:7" x14ac:dyDescent="0.25">
      <c r="A6" s="16" t="s">
        <v>2</v>
      </c>
      <c r="B6" s="16" t="s">
        <v>3</v>
      </c>
      <c r="C6" s="16" t="s">
        <v>4</v>
      </c>
      <c r="D6" s="16" t="s">
        <v>29</v>
      </c>
      <c r="E6" s="16" t="s">
        <v>5</v>
      </c>
      <c r="F6" s="2"/>
      <c r="G6" s="2"/>
    </row>
    <row r="7" spans="1:7" ht="16.5" x14ac:dyDescent="0.3">
      <c r="A7" s="3">
        <v>43938</v>
      </c>
      <c r="B7" s="15">
        <v>849</v>
      </c>
      <c r="C7" s="13" t="s">
        <v>11</v>
      </c>
      <c r="D7" s="17" t="s">
        <v>30</v>
      </c>
      <c r="E7" s="18">
        <v>1344</v>
      </c>
      <c r="F7" s="4"/>
    </row>
    <row r="8" spans="1:7" ht="16.5" x14ac:dyDescent="0.3">
      <c r="A8" s="3">
        <v>43939</v>
      </c>
      <c r="B8" s="15">
        <v>854</v>
      </c>
      <c r="C8" s="13" t="s">
        <v>11</v>
      </c>
      <c r="D8" s="17" t="s">
        <v>30</v>
      </c>
      <c r="E8" s="18">
        <v>3305</v>
      </c>
      <c r="F8" s="4"/>
    </row>
    <row r="9" spans="1:7" ht="16.5" x14ac:dyDescent="0.3">
      <c r="A9" s="3">
        <v>43979</v>
      </c>
      <c r="B9" s="15">
        <v>870</v>
      </c>
      <c r="C9" s="13" t="s">
        <v>11</v>
      </c>
      <c r="D9" s="17" t="s">
        <v>30</v>
      </c>
      <c r="E9" s="18">
        <v>945</v>
      </c>
      <c r="F9" s="4"/>
    </row>
    <row r="10" spans="1:7" ht="16.5" x14ac:dyDescent="0.3">
      <c r="A10" s="3">
        <v>44100</v>
      </c>
      <c r="B10" s="15">
        <v>969</v>
      </c>
      <c r="C10" s="13" t="s">
        <v>11</v>
      </c>
      <c r="D10" s="17" t="s">
        <v>30</v>
      </c>
      <c r="E10" s="18">
        <v>1010</v>
      </c>
      <c r="F10" s="4"/>
    </row>
    <row r="11" spans="1:7" ht="16.5" x14ac:dyDescent="0.3">
      <c r="A11" s="3">
        <v>44036</v>
      </c>
      <c r="B11" s="15">
        <v>929</v>
      </c>
      <c r="C11" s="13" t="s">
        <v>11</v>
      </c>
      <c r="D11" s="17" t="s">
        <v>30</v>
      </c>
      <c r="E11" s="18">
        <v>3905</v>
      </c>
      <c r="F11" s="4"/>
    </row>
    <row r="12" spans="1:7" ht="16.5" x14ac:dyDescent="0.3">
      <c r="A12" s="3">
        <v>44036</v>
      </c>
      <c r="B12" s="15">
        <v>926</v>
      </c>
      <c r="C12" s="13" t="s">
        <v>11</v>
      </c>
      <c r="D12" s="17" t="s">
        <v>30</v>
      </c>
      <c r="E12" s="18">
        <v>2055</v>
      </c>
      <c r="F12" s="4"/>
    </row>
    <row r="13" spans="1:7" ht="16.5" x14ac:dyDescent="0.3">
      <c r="A13" s="3">
        <v>44017</v>
      </c>
      <c r="B13" s="15">
        <v>914</v>
      </c>
      <c r="C13" s="13" t="s">
        <v>11</v>
      </c>
      <c r="D13" s="17" t="s">
        <v>30</v>
      </c>
      <c r="E13" s="18">
        <v>4700</v>
      </c>
      <c r="F13" s="4"/>
    </row>
    <row r="14" spans="1:7" ht="16.5" x14ac:dyDescent="0.3">
      <c r="A14" s="3">
        <v>44108</v>
      </c>
      <c r="B14" s="15">
        <v>154</v>
      </c>
      <c r="C14" s="13" t="s">
        <v>12</v>
      </c>
      <c r="D14" s="17" t="s">
        <v>34</v>
      </c>
      <c r="E14" s="18">
        <v>660</v>
      </c>
      <c r="F14" s="4"/>
    </row>
    <row r="15" spans="1:7" ht="16.5" x14ac:dyDescent="0.3">
      <c r="A15" s="3">
        <v>44170</v>
      </c>
      <c r="B15" s="15">
        <v>191</v>
      </c>
      <c r="C15" s="13" t="s">
        <v>12</v>
      </c>
      <c r="D15" s="17" t="s">
        <v>34</v>
      </c>
      <c r="E15" s="18">
        <v>2740</v>
      </c>
      <c r="F15" s="4"/>
    </row>
    <row r="16" spans="1:7" ht="16.5" x14ac:dyDescent="0.3">
      <c r="A16" s="3">
        <v>44118</v>
      </c>
      <c r="B16" s="15">
        <v>550</v>
      </c>
      <c r="C16" s="13" t="s">
        <v>13</v>
      </c>
      <c r="D16" s="17" t="s">
        <v>31</v>
      </c>
      <c r="E16" s="18">
        <v>2441</v>
      </c>
      <c r="F16" s="4"/>
    </row>
    <row r="17" spans="1:9" ht="16.5" x14ac:dyDescent="0.3">
      <c r="A17" s="3">
        <v>44118</v>
      </c>
      <c r="B17" s="15">
        <v>551</v>
      </c>
      <c r="C17" s="13" t="s">
        <v>13</v>
      </c>
      <c r="D17" s="17" t="s">
        <v>31</v>
      </c>
      <c r="E17" s="18">
        <v>3069</v>
      </c>
      <c r="F17" s="4"/>
    </row>
    <row r="18" spans="1:9" ht="16.5" x14ac:dyDescent="0.3">
      <c r="A18" s="3">
        <v>44155</v>
      </c>
      <c r="B18" s="15">
        <v>558</v>
      </c>
      <c r="C18" s="13" t="s">
        <v>13</v>
      </c>
      <c r="D18" s="17" t="s">
        <v>31</v>
      </c>
      <c r="E18" s="18">
        <f>8240-600</f>
        <v>7640</v>
      </c>
      <c r="F18" s="4"/>
    </row>
    <row r="19" spans="1:9" ht="16.5" x14ac:dyDescent="0.3">
      <c r="A19" s="3">
        <v>44150</v>
      </c>
      <c r="B19" s="15">
        <v>557</v>
      </c>
      <c r="C19" s="13" t="s">
        <v>13</v>
      </c>
      <c r="D19" s="17" t="s">
        <v>31</v>
      </c>
      <c r="E19" s="18">
        <v>4720</v>
      </c>
      <c r="F19" s="4"/>
    </row>
    <row r="20" spans="1:9" ht="16.5" x14ac:dyDescent="0.3">
      <c r="A20" s="3">
        <v>44092</v>
      </c>
      <c r="B20" s="15">
        <v>548</v>
      </c>
      <c r="C20" s="13" t="s">
        <v>13</v>
      </c>
      <c r="D20" s="17" t="s">
        <v>31</v>
      </c>
      <c r="E20" s="18">
        <f>6684-440-560-160</f>
        <v>5524</v>
      </c>
      <c r="F20" s="4"/>
    </row>
    <row r="21" spans="1:9" ht="16.5" x14ac:dyDescent="0.3">
      <c r="A21" s="3">
        <v>44161</v>
      </c>
      <c r="B21" s="15">
        <v>8274</v>
      </c>
      <c r="C21" s="13" t="s">
        <v>14</v>
      </c>
      <c r="D21" s="17" t="s">
        <v>32</v>
      </c>
      <c r="E21" s="18">
        <v>940</v>
      </c>
      <c r="F21" s="4"/>
    </row>
    <row r="22" spans="1:9" ht="16.5" x14ac:dyDescent="0.3">
      <c r="A22" s="3">
        <v>44155</v>
      </c>
      <c r="B22" s="15">
        <v>8267</v>
      </c>
      <c r="C22" s="13" t="s">
        <v>14</v>
      </c>
      <c r="D22" s="17" t="s">
        <v>32</v>
      </c>
      <c r="E22" s="18">
        <v>350</v>
      </c>
      <c r="F22" s="4"/>
    </row>
    <row r="23" spans="1:9" ht="16.5" x14ac:dyDescent="0.3">
      <c r="A23" s="3">
        <v>44157</v>
      </c>
      <c r="B23" s="15">
        <v>1504</v>
      </c>
      <c r="C23" s="13" t="s">
        <v>15</v>
      </c>
      <c r="D23" s="17" t="s">
        <v>33</v>
      </c>
      <c r="E23" s="18">
        <v>846.48</v>
      </c>
      <c r="F23" s="4"/>
    </row>
    <row r="24" spans="1:9" ht="16.5" x14ac:dyDescent="0.3">
      <c r="A24" s="8">
        <v>44023</v>
      </c>
      <c r="B24" s="15">
        <v>5565</v>
      </c>
      <c r="C24" s="13" t="s">
        <v>16</v>
      </c>
      <c r="D24" s="17" t="s">
        <v>35</v>
      </c>
      <c r="E24" s="18">
        <v>1232</v>
      </c>
      <c r="F24" s="4"/>
    </row>
    <row r="25" spans="1:9" ht="17.25" thickBot="1" x14ac:dyDescent="0.35">
      <c r="C25" s="15" t="s">
        <v>7</v>
      </c>
      <c r="D25" s="15"/>
      <c r="E25" s="19">
        <f>SUM(E7:E24)</f>
        <v>47426.48</v>
      </c>
      <c r="F25" s="4" t="s">
        <v>17</v>
      </c>
      <c r="G25" s="4" t="s">
        <v>17</v>
      </c>
      <c r="H25" s="4" t="s">
        <v>17</v>
      </c>
    </row>
    <row r="26" spans="1:9" ht="15.75" thickTop="1" x14ac:dyDescent="0.25">
      <c r="E26" s="4"/>
      <c r="F26" s="2"/>
      <c r="G26" s="2"/>
    </row>
    <row r="27" spans="1:9" x14ac:dyDescent="0.25">
      <c r="E27" s="6"/>
    </row>
    <row r="28" spans="1:9" x14ac:dyDescent="0.25">
      <c r="E28" s="6"/>
    </row>
    <row r="29" spans="1:9" x14ac:dyDescent="0.25">
      <c r="E29" s="6"/>
    </row>
    <row r="30" spans="1:9" x14ac:dyDescent="0.25">
      <c r="E30" s="6"/>
    </row>
    <row r="31" spans="1:9" x14ac:dyDescent="0.25">
      <c r="E31" s="6" t="s">
        <v>17</v>
      </c>
      <c r="I31" s="4" t="s">
        <v>17</v>
      </c>
    </row>
    <row r="32" spans="1:9" x14ac:dyDescent="0.25">
      <c r="E32" s="6"/>
    </row>
    <row r="33" spans="5:5" x14ac:dyDescent="0.25">
      <c r="E33" s="6"/>
    </row>
    <row r="34" spans="5:5" x14ac:dyDescent="0.25">
      <c r="E34" s="10" t="s">
        <v>17</v>
      </c>
    </row>
    <row r="35" spans="5:5" x14ac:dyDescent="0.25">
      <c r="E35" s="10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</sheetData>
  <pageMargins left="0.7" right="0.7" top="1.1599999999999999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Hoja3</vt:lpstr>
      <vt:lpstr>Hoja1</vt:lpstr>
      <vt:lpstr>Hoja2</vt:lpstr>
      <vt:lpstr>Hoja1!Print_Area</vt:lpstr>
      <vt:lpstr>Hoja2!Print_Area</vt:lpstr>
      <vt:lpstr>Hoja3!Print_Area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2020-03-03T17:04:36Z</dcterms:modified>
</cp:coreProperties>
</file>