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edula Resume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<sst xmlns="http://schemas.openxmlformats.org/spreadsheetml/2006/main" count="60" uniqueCount="47">
  <si>
    <t xml:space="preserve">Cliente:</t>
  </si>
  <si>
    <t xml:space="preserve">VISACOM S.A</t>
  </si>
  <si>
    <t xml:space="preserve">P/T:</t>
  </si>
  <si>
    <t xml:space="preserve">Sección:</t>
  </si>
  <si>
    <t xml:space="preserve">Fase 2 – Ejecución</t>
  </si>
  <si>
    <t xml:space="preserve">Preparado por:</t>
  </si>
  <si>
    <t xml:space="preserve">Dara Macias</t>
  </si>
  <si>
    <t xml:space="preserve">Area:</t>
  </si>
  <si>
    <t xml:space="preserve">Pasivos – Partes Relacionadas</t>
  </si>
  <si>
    <t xml:space="preserve">Fecha:</t>
  </si>
  <si>
    <t xml:space="preserve">Prueba:</t>
  </si>
  <si>
    <t xml:space="preserve">Análisis variaciones de grupo contable</t>
  </si>
  <si>
    <t xml:space="preserve">Revisado por:</t>
  </si>
  <si>
    <t xml:space="preserve">Carlos Almeida</t>
  </si>
  <si>
    <t xml:space="preserve">Con corte al:</t>
  </si>
  <si>
    <t xml:space="preserve">Al 31 de Diciembre del 2020</t>
  </si>
  <si>
    <t xml:space="preserve">Código</t>
  </si>
  <si>
    <t xml:space="preserve">Cuenta</t>
  </si>
  <si>
    <t xml:space="preserve">Referencia</t>
  </si>
  <si>
    <t xml:space="preserve">Saldos contables al</t>
  </si>
  <si>
    <t xml:space="preserve">Movimiento</t>
  </si>
  <si>
    <t xml:space="preserve">Saldos auditados al</t>
  </si>
  <si>
    <t xml:space="preserve">Variaciones</t>
  </si>
  <si>
    <t xml:space="preserve">Débitos</t>
  </si>
  <si>
    <t xml:space="preserve">Créditos</t>
  </si>
  <si>
    <t xml:space="preserve">Valor</t>
  </si>
  <si>
    <t xml:space="preserve">Documentos por pagar</t>
  </si>
  <si>
    <t xml:space="preserve">Cuenta por pagar Corrientes</t>
  </si>
  <si>
    <t xml:space="preserve">2.1.8.5</t>
  </si>
  <si>
    <t xml:space="preserve">Cuenta por Pagar Socios o Accionistas</t>
  </si>
  <si>
    <t xml:space="preserve">Cuenta por pagar</t>
  </si>
  <si>
    <t xml:space="preserve">Cuenta por pagar No Corrientes</t>
  </si>
  <si>
    <t xml:space="preserve">2.2.4.1</t>
  </si>
  <si>
    <t xml:space="preserve">2.2.4.5</t>
  </si>
  <si>
    <t xml:space="preserve">Otras cuentas por pagar relacionadas</t>
  </si>
  <si>
    <t xml:space="preserve">Total</t>
  </si>
  <si>
    <t xml:space="preserve">Saldo al</t>
  </si>
  <si>
    <t xml:space="preserve">Nota a los estados financieros:</t>
  </si>
  <si>
    <t xml:space="preserve">Cuentas por Pagar Corrientes</t>
  </si>
  <si>
    <t xml:space="preserve">Cuentas por pagar No Corrientes</t>
  </si>
  <si>
    <t xml:space="preserve">Fuente:</t>
  </si>
  <si>
    <t xml:space="preserve">Estados Financieros de la compañía</t>
  </si>
  <si>
    <t xml:space="preserve">Objetivo:</t>
  </si>
  <si>
    <t xml:space="preserve">Obtener un detalle comparativo de los saldos entre periodos, esto con la finalidad de diseñar procedimientos de auditoría sobre los saldos de las cuentas</t>
  </si>
  <si>
    <t xml:space="preserve">Identificar las principales variaciones de los saldos.</t>
  </si>
  <si>
    <t xml:space="preserve">Observaciones:</t>
  </si>
  <si>
    <t xml:space="preserve">Conclusiones (A ser completado por el Auditor a cargo del compromiso):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</si>
</sst>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@"/>
    <numFmt numFmtId="166" formatCode="0.00\ %"/>
    <numFmt numFmtId="167" formatCode="dd/mm/yyyy"/>
    <numFmt numFmtId="168" formatCode="dd\-mmm\-yy"/>
    <numFmt numFmtId="169" formatCode="_ * #,##0.00_ ;_ * \-#,##0.00_ ;_ * \-??_ ;_ @_ "/>
    <numFmt numFmtId="170" formatCode="_ * #,##0_ ;_ * \-#,##0_ ;_ * \-??_ ;_ @_ "/>
    <numFmt numFmtId="171" formatCode="_ \$* #,##0.00_ ;_ \$* \-#,##0.00_ ;_ \$* \-??_ ;_ @_ "/>
    <numFmt numFmtId="172" formatCode="#,##0\ ;\(#,##0\);\-#\ ;@\ "/>
    <numFmt numFmtId="173" formatCode="#,##0\ ;\(#,##0\)"/>
  </numFmts>
  <fonts count="25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sz val="11"/>
      <color rgb="FF9C0006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333333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6"/>
      <color rgb="FFFF0000"/>
      <name val="Liberation Sans1"/>
      <family val="0"/>
      <charset val="1"/>
    </font>
    <font>
      <b val="true"/>
      <u val="single"/>
      <sz val="10"/>
      <color rgb="FF000000"/>
      <name val="Arial"/>
      <family val="2"/>
      <charset val="1"/>
    </font>
    <font>
      <b val="true"/>
      <sz val="10"/>
      <color rgb="FF000000"/>
      <name val="Futura-book"/>
      <family val="0"/>
      <charset val="1"/>
    </font>
    <font>
      <b val="true"/>
      <sz val="10"/>
      <color rgb="FFFF0000"/>
      <name val="Arial"/>
      <family val="2"/>
      <charset val="1"/>
    </font>
    <font>
      <sz val="10"/>
      <color rgb="FF000000"/>
      <name val="Futura-book"/>
      <family val="0"/>
      <charset val="1"/>
    </font>
    <font>
      <sz val="10"/>
      <color rgb="FF000000"/>
      <name val="Futura-book"/>
      <family val="2"/>
      <charset val="1"/>
    </font>
    <font>
      <b val="true"/>
      <sz val="10"/>
      <color rgb="FF000000"/>
      <name val="Arial1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FFC7CE"/>
      </patternFill>
    </fill>
    <fill>
      <patternFill patternType="solid">
        <fgColor rgb="FFFFC7CE"/>
        <bgColor rgb="FFFFCCCC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/>
      <bottom style="double"/>
      <diagonal/>
    </border>
    <border diagonalUp="false" diagonalDown="false">
      <left/>
      <right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/>
      <right style="hair"/>
      <top/>
      <bottom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16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1" fontId="16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8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9" borderId="1" applyFont="true" applyBorder="tru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7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17" fillId="10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8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17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7" fillId="0" borderId="8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17" fillId="0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0" fillId="1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17" fillId="10" borderId="7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17" fillId="10" borderId="8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17" fillId="0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17" fillId="1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21" fillId="0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2" fillId="1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2" fillId="1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3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23" fillId="10" borderId="6" xfId="15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70" fontId="23" fillId="10" borderId="6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22" fillId="1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2" fillId="10" borderId="7" xfId="15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70" fontId="23" fillId="10" borderId="7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22" fillId="10" borderId="7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2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17" fillId="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5" fillId="0" borderId="1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5" fillId="0" borderId="12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21" fillId="0" borderId="1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0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1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9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9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9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1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11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7" fillId="0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17" fillId="0" borderId="1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7" fillId="0" borderId="1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0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1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cf1" xfId="25"/>
    <cellStyle name="Error 9" xfId="26"/>
    <cellStyle name="Footnote 11" xfId="27"/>
    <cellStyle name="Good 12" xfId="28"/>
    <cellStyle name="Heading (user) 13" xfId="29"/>
    <cellStyle name="Heading 1 14" xfId="30"/>
    <cellStyle name="Heading 2 15" xfId="31"/>
    <cellStyle name="Hyperlink 16" xfId="32"/>
    <cellStyle name="Note 17" xfId="33"/>
    <cellStyle name="Status 18" xfId="34"/>
    <cellStyle name="Text 19" xfId="35"/>
    <cellStyle name="Warning 20" xfId="36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false" showRowColHeaders="true" showZeros="true" rightToLeft="false" tabSelected="true" showOutlineSymbols="true" defaultGridColor="true" view="normal" topLeftCell="A8" colorId="64" zoomScale="100" zoomScaleNormal="100" zoomScalePageLayoutView="100" workbookViewId="0">
      <selection pane="topLeft" activeCell="G14" activeCellId="0" sqref="G14"/>
    </sheetView>
  </sheetViews>
  <sheetFormatPr defaultColWidth="10.484375" defaultRowHeight="13.8" zeroHeight="false" outlineLevelRow="0" outlineLevelCol="0"/>
  <cols>
    <col collapsed="false" customWidth="true" hidden="false" outlineLevel="0" max="1" min="1" style="0" width="11.13"/>
    <col collapsed="false" customWidth="true" hidden="false" outlineLevel="0" max="2" min="2" style="0" width="32.72"/>
    <col collapsed="false" customWidth="true" hidden="false" outlineLevel="0" max="3" min="3" style="0" width="9.5"/>
    <col collapsed="false" customWidth="true" hidden="false" outlineLevel="0" max="7" min="4" style="0" width="9.12"/>
    <col collapsed="false" customWidth="true" hidden="false" outlineLevel="0" max="8" min="8" style="0" width="8.86"/>
    <col collapsed="false" customWidth="true" hidden="false" outlineLevel="0" max="9" min="9" style="0" width="32.54"/>
    <col collapsed="false" customWidth="true" hidden="false" outlineLevel="0" max="11" min="10" style="0" width="11.27"/>
  </cols>
  <sheetData>
    <row r="1" s="5" customFormat="true" ht="19.7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3" t="s">
        <v>2</v>
      </c>
      <c r="J1" s="4" t="n">
        <v>6501</v>
      </c>
      <c r="K1" s="4"/>
      <c r="AMG1" s="0"/>
      <c r="AMH1" s="0"/>
      <c r="AMI1" s="0"/>
      <c r="AMJ1" s="0"/>
    </row>
    <row r="2" s="5" customFormat="true" ht="13.8" hidden="false" customHeight="false" outlineLevel="0" collapsed="false">
      <c r="A2" s="1" t="s">
        <v>3</v>
      </c>
      <c r="B2" s="2" t="s">
        <v>4</v>
      </c>
      <c r="C2" s="2"/>
      <c r="D2" s="2"/>
      <c r="E2" s="2"/>
      <c r="F2" s="2"/>
      <c r="G2" s="2"/>
      <c r="H2" s="2"/>
      <c r="I2" s="3" t="s">
        <v>5</v>
      </c>
      <c r="J2" s="6" t="s">
        <v>6</v>
      </c>
      <c r="K2" s="6"/>
      <c r="AMG2" s="0"/>
      <c r="AMH2" s="0"/>
      <c r="AMI2" s="0"/>
      <c r="AMJ2" s="0"/>
    </row>
    <row r="3" s="5" customFormat="true" ht="13.8" hidden="false" customHeight="false" outlineLevel="0" collapsed="false">
      <c r="A3" s="1" t="s">
        <v>7</v>
      </c>
      <c r="B3" s="2" t="s">
        <v>8</v>
      </c>
      <c r="C3" s="2"/>
      <c r="D3" s="2"/>
      <c r="E3" s="2"/>
      <c r="F3" s="2"/>
      <c r="G3" s="2"/>
      <c r="H3" s="2"/>
      <c r="I3" s="3" t="s">
        <v>9</v>
      </c>
      <c r="J3" s="7" t="n">
        <v>44134</v>
      </c>
      <c r="K3" s="7"/>
      <c r="AMG3" s="0"/>
      <c r="AMH3" s="0"/>
      <c r="AMI3" s="0"/>
      <c r="AMJ3" s="0"/>
    </row>
    <row r="4" s="5" customFormat="true" ht="13.8" hidden="false" customHeight="false" outlineLevel="0" collapsed="false">
      <c r="A4" s="1" t="s">
        <v>10</v>
      </c>
      <c r="B4" s="2" t="s">
        <v>11</v>
      </c>
      <c r="C4" s="2"/>
      <c r="D4" s="2"/>
      <c r="E4" s="2"/>
      <c r="F4" s="2"/>
      <c r="G4" s="2"/>
      <c r="H4" s="2"/>
      <c r="I4" s="3" t="s">
        <v>12</v>
      </c>
      <c r="J4" s="6" t="s">
        <v>13</v>
      </c>
      <c r="K4" s="6"/>
      <c r="AMG4" s="0"/>
      <c r="AMH4" s="0"/>
      <c r="AMI4" s="0"/>
      <c r="AMJ4" s="0"/>
    </row>
    <row r="5" s="5" customFormat="true" ht="13.8" hidden="false" customHeight="false" outlineLevel="0" collapsed="false">
      <c r="A5" s="1" t="s">
        <v>14</v>
      </c>
      <c r="B5" s="2" t="s">
        <v>15</v>
      </c>
      <c r="C5" s="2"/>
      <c r="D5" s="2"/>
      <c r="E5" s="2"/>
      <c r="F5" s="2"/>
      <c r="G5" s="2"/>
      <c r="H5" s="2"/>
      <c r="I5" s="3" t="s">
        <v>9</v>
      </c>
      <c r="J5" s="8"/>
      <c r="K5" s="8"/>
      <c r="AMG5" s="0"/>
      <c r="AMH5" s="0"/>
      <c r="AMI5" s="0"/>
      <c r="AMJ5" s="0"/>
    </row>
    <row r="6" s="9" customFormat="true" ht="13.8" hidden="false" customHeight="false" outlineLevel="0" collapsed="false">
      <c r="AMG6" s="0"/>
      <c r="AMH6" s="0"/>
      <c r="AMI6" s="0"/>
      <c r="AMJ6" s="0"/>
    </row>
    <row r="7" s="9" customFormat="true" ht="39.75" hidden="false" customHeight="true" outlineLevel="0" collapsed="false">
      <c r="A7" s="10" t="s">
        <v>16</v>
      </c>
      <c r="B7" s="11" t="s">
        <v>17</v>
      </c>
      <c r="C7" s="11" t="s">
        <v>18</v>
      </c>
      <c r="D7" s="12" t="s">
        <v>19</v>
      </c>
      <c r="E7" s="13" t="s">
        <v>20</v>
      </c>
      <c r="F7" s="13"/>
      <c r="G7" s="13" t="s">
        <v>21</v>
      </c>
      <c r="H7" s="10" t="s">
        <v>16</v>
      </c>
      <c r="I7" s="11" t="s">
        <v>17</v>
      </c>
      <c r="J7" s="12" t="s">
        <v>21</v>
      </c>
      <c r="K7" s="11" t="s">
        <v>22</v>
      </c>
      <c r="AMG7" s="0"/>
      <c r="AMH7" s="0"/>
      <c r="AMI7" s="0"/>
      <c r="AMJ7" s="0"/>
    </row>
    <row r="8" s="9" customFormat="true" ht="13.8" hidden="false" customHeight="false" outlineLevel="0" collapsed="false">
      <c r="A8" s="10"/>
      <c r="B8" s="11"/>
      <c r="C8" s="11"/>
      <c r="D8" s="14" t="n">
        <v>44073</v>
      </c>
      <c r="E8" s="14" t="s">
        <v>23</v>
      </c>
      <c r="F8" s="14" t="s">
        <v>24</v>
      </c>
      <c r="G8" s="15" t="n">
        <v>44196</v>
      </c>
      <c r="H8" s="10"/>
      <c r="I8" s="11"/>
      <c r="J8" s="14" t="n">
        <v>43830</v>
      </c>
      <c r="K8" s="11" t="s">
        <v>25</v>
      </c>
      <c r="AMG8" s="0"/>
      <c r="AMH8" s="0"/>
      <c r="AMI8" s="0"/>
      <c r="AMJ8" s="0"/>
    </row>
    <row r="9" s="5" customFormat="true" ht="13.8" hidden="false" customHeight="false" outlineLevel="0" collapsed="false">
      <c r="A9" s="16"/>
      <c r="B9" s="17"/>
      <c r="C9" s="18"/>
      <c r="D9" s="19"/>
      <c r="E9" s="20"/>
      <c r="F9" s="21"/>
      <c r="G9" s="22"/>
      <c r="H9" s="23"/>
      <c r="I9" s="24"/>
      <c r="J9" s="25"/>
      <c r="K9" s="26"/>
      <c r="AMG9" s="0"/>
      <c r="AMH9" s="0"/>
      <c r="AMI9" s="0"/>
      <c r="AMJ9" s="0"/>
    </row>
    <row r="10" s="5" customFormat="true" ht="13.8" hidden="false" customHeight="false" outlineLevel="0" collapsed="false">
      <c r="A10" s="27"/>
      <c r="B10" s="28" t="s">
        <v>26</v>
      </c>
      <c r="C10" s="18"/>
      <c r="D10" s="18"/>
      <c r="E10" s="29"/>
      <c r="F10" s="30"/>
      <c r="G10" s="31"/>
      <c r="H10" s="32"/>
      <c r="I10" s="28" t="s">
        <v>27</v>
      </c>
      <c r="J10" s="18"/>
      <c r="K10" s="33"/>
      <c r="AMG10" s="0"/>
      <c r="AMH10" s="0"/>
      <c r="AMI10" s="0"/>
      <c r="AMJ10" s="0"/>
    </row>
    <row r="11" s="5" customFormat="true" ht="13.8" hidden="false" customHeight="false" outlineLevel="0" collapsed="false">
      <c r="A11" s="34" t="s">
        <v>28</v>
      </c>
      <c r="B11" s="35" t="s">
        <v>29</v>
      </c>
      <c r="C11" s="18"/>
      <c r="D11" s="18" t="n">
        <v>0</v>
      </c>
      <c r="E11" s="29" t="n">
        <v>0</v>
      </c>
      <c r="F11" s="30" t="n">
        <v>0</v>
      </c>
      <c r="G11" s="31" t="n">
        <f aca="false">D11+E11-F11</f>
        <v>0</v>
      </c>
      <c r="H11" s="34" t="s">
        <v>28</v>
      </c>
      <c r="I11" s="35" t="s">
        <v>29</v>
      </c>
      <c r="J11" s="18" t="n">
        <v>0</v>
      </c>
      <c r="K11" s="33" t="n">
        <f aca="false">G11-J11</f>
        <v>0</v>
      </c>
      <c r="AMG11" s="0"/>
      <c r="AMH11" s="0"/>
      <c r="AMI11" s="0"/>
      <c r="AMJ11" s="0"/>
    </row>
    <row r="12" s="5" customFormat="true" ht="13.8" hidden="false" customHeight="false" outlineLevel="0" collapsed="false">
      <c r="A12" s="36"/>
      <c r="B12" s="37"/>
      <c r="C12" s="18"/>
      <c r="D12" s="18" t="n">
        <v>0</v>
      </c>
      <c r="E12" s="29" t="n">
        <v>0</v>
      </c>
      <c r="F12" s="30" t="n">
        <v>0</v>
      </c>
      <c r="G12" s="31" t="n">
        <f aca="false">D12+E12-F12</f>
        <v>0</v>
      </c>
      <c r="H12" s="38"/>
      <c r="I12" s="37"/>
      <c r="J12" s="39" t="n">
        <v>0</v>
      </c>
      <c r="K12" s="33" t="n">
        <f aca="false">G12-J12</f>
        <v>0</v>
      </c>
      <c r="AMG12" s="0"/>
      <c r="AMH12" s="0"/>
      <c r="AMI12" s="0"/>
      <c r="AMJ12" s="0"/>
    </row>
    <row r="13" s="5" customFormat="true" ht="13.8" hidden="false" customHeight="false" outlineLevel="0" collapsed="false">
      <c r="A13" s="36"/>
      <c r="B13" s="28" t="s">
        <v>30</v>
      </c>
      <c r="C13" s="18"/>
      <c r="D13" s="18" t="n">
        <v>0</v>
      </c>
      <c r="E13" s="29" t="n">
        <v>0</v>
      </c>
      <c r="F13" s="30" t="n">
        <v>0</v>
      </c>
      <c r="G13" s="31" t="n">
        <f aca="false">D13+E13-F13</f>
        <v>0</v>
      </c>
      <c r="H13" s="38"/>
      <c r="I13" s="28" t="s">
        <v>31</v>
      </c>
      <c r="J13" s="40" t="n">
        <v>0</v>
      </c>
      <c r="K13" s="33" t="n">
        <f aca="false">G13-J13</f>
        <v>0</v>
      </c>
      <c r="AMG13" s="0"/>
      <c r="AMH13" s="0"/>
      <c r="AMI13" s="0"/>
      <c r="AMJ13" s="0"/>
    </row>
    <row r="14" s="5" customFormat="true" ht="13.8" hidden="false" customHeight="false" outlineLevel="0" collapsed="false">
      <c r="A14" s="41" t="s">
        <v>32</v>
      </c>
      <c r="B14" s="35" t="s">
        <v>29</v>
      </c>
      <c r="C14" s="18"/>
      <c r="D14" s="42" t="n">
        <f aca="false">178016+30000</f>
        <v>208016</v>
      </c>
      <c r="E14" s="29" t="n">
        <v>9000</v>
      </c>
      <c r="F14" s="30" t="n">
        <v>0</v>
      </c>
      <c r="G14" s="31" t="n">
        <f aca="false">D14-E14+F14</f>
        <v>199016</v>
      </c>
      <c r="H14" s="38" t="s">
        <v>32</v>
      </c>
      <c r="I14" s="35" t="s">
        <v>29</v>
      </c>
      <c r="J14" s="43" t="n">
        <v>178016</v>
      </c>
      <c r="K14" s="33" t="n">
        <f aca="false">G14-J14</f>
        <v>21000</v>
      </c>
      <c r="AMG14" s="0"/>
      <c r="AMH14" s="0"/>
      <c r="AMI14" s="0"/>
      <c r="AMJ14" s="0"/>
    </row>
    <row r="15" s="5" customFormat="true" ht="13.8" hidden="false" customHeight="false" outlineLevel="0" collapsed="false">
      <c r="A15" s="41" t="s">
        <v>33</v>
      </c>
      <c r="B15" s="35" t="s">
        <v>34</v>
      </c>
      <c r="C15" s="18"/>
      <c r="D15" s="44" t="n">
        <v>37242</v>
      </c>
      <c r="E15" s="29" t="n">
        <v>9000</v>
      </c>
      <c r="F15" s="30" t="n">
        <v>0</v>
      </c>
      <c r="G15" s="31" t="n">
        <f aca="false">D15-E15+F15</f>
        <v>28242</v>
      </c>
      <c r="H15" s="38" t="s">
        <v>33</v>
      </c>
      <c r="I15" s="45" t="s">
        <v>34</v>
      </c>
      <c r="J15" s="43" t="n">
        <v>37242</v>
      </c>
      <c r="K15" s="33" t="n">
        <f aca="false">G15-J15</f>
        <v>-9000</v>
      </c>
      <c r="AMG15" s="0"/>
      <c r="AMH15" s="0"/>
      <c r="AMI15" s="0"/>
      <c r="AMJ15" s="0"/>
    </row>
    <row r="16" s="5" customFormat="true" ht="13.8" hidden="false" customHeight="false" outlineLevel="0" collapsed="false">
      <c r="A16" s="46"/>
      <c r="B16" s="47"/>
      <c r="C16" s="18"/>
      <c r="D16" s="31" t="n">
        <v>0</v>
      </c>
      <c r="E16" s="29" t="n">
        <v>0</v>
      </c>
      <c r="F16" s="30" t="n">
        <v>0</v>
      </c>
      <c r="G16" s="48" t="n">
        <f aca="false">D16+E16-F16</f>
        <v>0</v>
      </c>
      <c r="H16" s="49"/>
      <c r="I16" s="50"/>
      <c r="J16" s="31" t="n">
        <v>0</v>
      </c>
      <c r="K16" s="33" t="n">
        <f aca="false">G16-J16</f>
        <v>0</v>
      </c>
      <c r="AMG16" s="0"/>
      <c r="AMH16" s="0"/>
      <c r="AMI16" s="0"/>
      <c r="AMJ16" s="0"/>
    </row>
    <row r="17" s="56" customFormat="true" ht="18.75" hidden="false" customHeight="true" outlineLevel="0" collapsed="false">
      <c r="A17" s="51"/>
      <c r="B17" s="52" t="s">
        <v>35</v>
      </c>
      <c r="C17" s="52"/>
      <c r="D17" s="53" t="n">
        <f aca="false">SUM(D9:D15)</f>
        <v>245258</v>
      </c>
      <c r="E17" s="53" t="n">
        <f aca="false">SUM(E9:E15)</f>
        <v>18000</v>
      </c>
      <c r="F17" s="53" t="n">
        <f aca="false">SUM(F9:F15)</f>
        <v>0</v>
      </c>
      <c r="G17" s="54" t="n">
        <f aca="false">SUM(G9:G15)</f>
        <v>227258</v>
      </c>
      <c r="H17" s="51"/>
      <c r="I17" s="51"/>
      <c r="J17" s="53" t="n">
        <f aca="false">SUM(J9:J15)</f>
        <v>215258</v>
      </c>
      <c r="K17" s="55" t="n">
        <f aca="false">SUM(K9:K15)</f>
        <v>12000</v>
      </c>
      <c r="AMG17" s="0"/>
      <c r="AMH17" s="0"/>
      <c r="AMI17" s="0"/>
      <c r="AMJ17" s="0"/>
    </row>
    <row r="19" customFormat="false" ht="13.8" hidden="false" customHeight="false" outlineLevel="0" collapsed="false">
      <c r="B19" s="57"/>
      <c r="C19" s="57"/>
      <c r="D19" s="58" t="s">
        <v>36</v>
      </c>
      <c r="E19" s="59" t="s">
        <v>36</v>
      </c>
    </row>
    <row r="20" customFormat="false" ht="13.8" hidden="false" customHeight="false" outlineLevel="0" collapsed="false">
      <c r="B20" s="60" t="s">
        <v>37</v>
      </c>
      <c r="C20" s="61"/>
      <c r="D20" s="62" t="n">
        <v>44196</v>
      </c>
      <c r="E20" s="62" t="n">
        <v>43830</v>
      </c>
    </row>
    <row r="21" customFormat="false" ht="13.8" hidden="false" customHeight="false" outlineLevel="0" collapsed="false">
      <c r="B21" s="63"/>
      <c r="C21" s="64"/>
      <c r="D21" s="65"/>
      <c r="E21" s="66"/>
    </row>
    <row r="22" customFormat="false" ht="13.8" hidden="false" customHeight="false" outlineLevel="0" collapsed="false">
      <c r="B22" s="67" t="s">
        <v>38</v>
      </c>
      <c r="C22" s="68"/>
      <c r="D22" s="69" t="n">
        <f aca="false">SUM(G11:G11)</f>
        <v>0</v>
      </c>
      <c r="E22" s="70" t="n">
        <f aca="false">SUM(J11:J11)</f>
        <v>0</v>
      </c>
    </row>
    <row r="23" customFormat="false" ht="13.8" hidden="false" customHeight="false" outlineLevel="0" collapsed="false">
      <c r="B23" s="67" t="s">
        <v>39</v>
      </c>
      <c r="C23" s="68"/>
      <c r="D23" s="69" t="n">
        <f aca="false">SUM(G13:G15)</f>
        <v>227258</v>
      </c>
      <c r="E23" s="70" t="n">
        <f aca="false">SUM(J13:J15)</f>
        <v>215258</v>
      </c>
    </row>
    <row r="24" customFormat="false" ht="13.8" hidden="false" customHeight="false" outlineLevel="0" collapsed="false">
      <c r="B24" s="71"/>
      <c r="C24" s="72"/>
      <c r="D24" s="73"/>
      <c r="E24" s="74"/>
    </row>
    <row r="25" customFormat="false" ht="13.8" hidden="false" customHeight="false" outlineLevel="0" collapsed="false">
      <c r="B25" s="61" t="s">
        <v>35</v>
      </c>
      <c r="C25" s="61"/>
      <c r="D25" s="75" t="n">
        <f aca="false">+SUM(D22:D23)</f>
        <v>227258</v>
      </c>
      <c r="E25" s="76" t="n">
        <f aca="false">+SUM(E22:E23)</f>
        <v>215258</v>
      </c>
    </row>
    <row r="27" customFormat="false" ht="13.8" hidden="false" customHeight="false" outlineLevel="0" collapsed="false">
      <c r="A27" s="77" t="s">
        <v>40</v>
      </c>
      <c r="B27" s="78"/>
      <c r="C27" s="78"/>
      <c r="D27" s="78"/>
      <c r="E27" s="78"/>
      <c r="F27" s="78"/>
      <c r="G27" s="78"/>
      <c r="H27" s="78"/>
      <c r="I27" s="79"/>
      <c r="J27" s="80"/>
      <c r="K27" s="80"/>
    </row>
    <row r="28" customFormat="false" ht="13.8" hidden="false" customHeight="false" outlineLevel="0" collapsed="false">
      <c r="A28" s="81" t="s">
        <v>41</v>
      </c>
      <c r="I28" s="82"/>
    </row>
    <row r="29" customFormat="false" ht="13.8" hidden="false" customHeight="false" outlineLevel="0" collapsed="false">
      <c r="A29" s="81"/>
      <c r="I29" s="82"/>
    </row>
    <row r="30" customFormat="false" ht="13.8" hidden="false" customHeight="false" outlineLevel="0" collapsed="false">
      <c r="A30" s="83" t="s">
        <v>42</v>
      </c>
      <c r="I30" s="82"/>
    </row>
    <row r="31" customFormat="false" ht="13.8" hidden="false" customHeight="false" outlineLevel="0" collapsed="false">
      <c r="A31" s="81" t="s">
        <v>43</v>
      </c>
      <c r="I31" s="82"/>
    </row>
    <row r="32" customFormat="false" ht="13.8" hidden="false" customHeight="false" outlineLevel="0" collapsed="false">
      <c r="A32" s="81" t="s">
        <v>44</v>
      </c>
      <c r="I32" s="82"/>
    </row>
    <row r="33" customFormat="false" ht="13.8" hidden="false" customHeight="false" outlineLevel="0" collapsed="false">
      <c r="A33" s="81"/>
      <c r="I33" s="82"/>
    </row>
    <row r="34" customFormat="false" ht="13.8" hidden="false" customHeight="false" outlineLevel="0" collapsed="false">
      <c r="A34" s="81"/>
      <c r="I34" s="82"/>
    </row>
    <row r="35" customFormat="false" ht="13.8" hidden="false" customHeight="false" outlineLevel="0" collapsed="false">
      <c r="A35" s="83" t="s">
        <v>45</v>
      </c>
      <c r="I35" s="82"/>
    </row>
    <row r="38" customFormat="false" ht="13.8" hidden="false" customHeight="false" outlineLevel="0" collapsed="false">
      <c r="A38" s="84" t="s">
        <v>46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6">
    <mergeCell ref="B1:H1"/>
    <mergeCell ref="J1:K1"/>
    <mergeCell ref="B2:H2"/>
    <mergeCell ref="J2:K2"/>
    <mergeCell ref="B3:H3"/>
    <mergeCell ref="J3:K3"/>
    <mergeCell ref="B4:H4"/>
    <mergeCell ref="J4:K4"/>
    <mergeCell ref="B5:H5"/>
    <mergeCell ref="J5:K5"/>
    <mergeCell ref="A7:A8"/>
    <mergeCell ref="B7:B8"/>
    <mergeCell ref="C7:C8"/>
    <mergeCell ref="E7:F7"/>
    <mergeCell ref="H7:H8"/>
    <mergeCell ref="I7:I8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2020-10-19T12:23:50Z</dcterms:created>
  <dc:creator>Dara_Macias</dc:creator>
  <dc:description/>
  <dc:language>es-EC</dc:language>
  <cp:lastModifiedBy/>
  <dcterms:modified xsi:type="dcterms:W3CDTF">2021-03-23T11:32:19Z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