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<sst xmlns="http://schemas.openxmlformats.org/spreadsheetml/2006/main" count="87" uniqueCount="56">
  <si>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</si>
  <si>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</si>
  <si>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</si>
  <si>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</si>
  <si>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</si>
  <si>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</si>
  <si>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</si>
  <si>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</si>
  <si>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Patrimonio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</si>
  <si>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</si>
  <si>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</si>
  <si>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</si>
  <si>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</si>
  <si>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</si>
  <si>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</si>
  <si>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</si>
  <si>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</si>
  <si>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</si>
  <si>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</si>
  <si>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</si>
  <si>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</si>
  <si>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</si>
  <si>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</si>
  <si>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</si>
  <si>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</si>
  <si>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</si>
  <si>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Capital Social</t>
  </si>
  <si>
    <t xml:space="preserve">3.1.1.1</t>
  </si>
  <si>
    <t xml:space="preserve">Capital Social suscrito o pagado</t>
  </si>
  <si>
    <t xml:space="preserve">Reservas</t>
  </si>
  <si>
    <t xml:space="preserve">3.1.4.1</t>
  </si>
  <si>
    <t xml:space="preserve">Reserva Legal</t>
  </si>
  <si>
    <t xml:space="preserve">3.1.4.2</t>
  </si>
  <si>
    <t xml:space="preserve">Reserva Facultativa</t>
  </si>
  <si>
    <t xml:space="preserve">Resultados Integrales</t>
  </si>
  <si>
    <t xml:space="preserve">3.1.5.2</t>
  </si>
  <si>
    <t xml:space="preserve">Superávit por Revaluacion de Propiedad</t>
  </si>
  <si>
    <t xml:space="preserve">3.1.5.5</t>
  </si>
  <si>
    <t xml:space="preserve">Ganancia Actuaria, Jubilación y Desahucio</t>
  </si>
  <si>
    <t xml:space="preserve">Resultados Acumulados</t>
  </si>
  <si>
    <t xml:space="preserve">3.1.6.1</t>
  </si>
  <si>
    <t xml:space="preserve">3.1.6.2</t>
  </si>
  <si>
    <t xml:space="preserve">Otros Resultados Integrales</t>
  </si>
  <si>
    <t xml:space="preserve">Resultados del Ejercicio</t>
  </si>
  <si>
    <t xml:space="preserve">3.1.7.1</t>
  </si>
  <si>
    <t xml:space="preserve">Total</t>
  </si>
  <si>
    <t xml:space="preserve">Saldo al</t>
  </si>
  <si>
    <t xml:space="preserve">Nota a los estados financieros:</t>
  </si>
  <si>
    <t xml:space="preserve">Utilidad/Perdida del ejercicio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</si>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</sst>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Futura-book"/>
      <family val="2"/>
      <charset val="1"/>
    </font>
    <font>
      <b val="true"/>
      <sz val="10"/>
      <color rgb="FF000000"/>
      <name val="Arial1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2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1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11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2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12" activeCellId="0" sqref="D12"/>
    </sheetView>
  </sheetViews>
  <sheetFormatPr defaultColWidth="10.4921875" defaultRowHeight="13.8" zeroHeight="false" outlineLevelRow="0" outlineLevelCol="0"/>
  <cols>
    <col collapsed="false" customWidth="true" hidden="false" outlineLevel="0" max="2" min="2" style="0" width="26.6"/>
    <col collapsed="false" customWidth="true" hidden="false" outlineLevel="0" max="3" min="3" style="0" width="9.5"/>
    <col collapsed="false" customWidth="true" hidden="false" outlineLevel="0" max="7" min="4" style="0" width="10.39"/>
    <col collapsed="false" customWidth="true" hidden="false" outlineLevel="0" max="8" min="8" style="0" width="7.13"/>
    <col collapsed="false" customWidth="true" hidden="false" outlineLevel="0" max="9" min="9" style="0" width="34.87"/>
    <col collapsed="false" customWidth="true" hidden="false" outlineLevel="0" max="11" min="10" style="0" width="9.37"/>
  </cols>
  <sheetData>
    <row r="1" s="5" customFormat="true" ht="19.7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 t="s">
        <v>2</v>
      </c>
      <c r="J1" s="4" t="n">
        <v>6901</v>
      </c>
      <c r="K1" s="4"/>
      <c r="AMG1" s="0"/>
      <c r="AMH1" s="0"/>
      <c r="AMI1" s="0"/>
      <c r="AMJ1" s="0"/>
    </row>
    <row r="2" s="5" customFormat="true" ht="13.8" hidden="false" customHeight="false" outlineLevel="0" collapsed="false">
      <c r="A2" s="1" t="s">
        <v>3</v>
      </c>
      <c r="B2" s="2" t="s">
        <v>4</v>
      </c>
      <c r="C2" s="2"/>
      <c r="D2" s="2"/>
      <c r="E2" s="2"/>
      <c r="F2" s="2"/>
      <c r="G2" s="2"/>
      <c r="H2" s="2"/>
      <c r="I2" s="3" t="s">
        <v>5</v>
      </c>
      <c r="J2" s="6" t="s">
        <v>6</v>
      </c>
      <c r="K2" s="6"/>
      <c r="AMG2" s="0"/>
      <c r="AMH2" s="0"/>
      <c r="AMI2" s="0"/>
      <c r="AMJ2" s="0"/>
    </row>
    <row r="3" s="5" customFormat="true" ht="13.8" hidden="false" customHeight="false" outlineLevel="0" collapsed="false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3" t="s">
        <v>9</v>
      </c>
      <c r="J3" s="7" t="n">
        <v>44134</v>
      </c>
      <c r="K3" s="7"/>
      <c r="AMG3" s="0"/>
      <c r="AMH3" s="0"/>
      <c r="AMI3" s="0"/>
      <c r="AMJ3" s="0"/>
    </row>
    <row r="4" s="5" customFormat="true" ht="13.8" hidden="false" customHeight="false" outlineLevel="0" collapsed="false">
      <c r="A4" s="1" t="s">
        <v>10</v>
      </c>
      <c r="B4" s="2" t="s">
        <v>11</v>
      </c>
      <c r="C4" s="2"/>
      <c r="D4" s="2"/>
      <c r="E4" s="2"/>
      <c r="F4" s="2"/>
      <c r="G4" s="2"/>
      <c r="H4" s="2"/>
      <c r="I4" s="3" t="s">
        <v>12</v>
      </c>
      <c r="J4" s="6" t="s">
        <v>13</v>
      </c>
      <c r="K4" s="6"/>
      <c r="AMG4" s="0"/>
      <c r="AMH4" s="0"/>
      <c r="AMI4" s="0"/>
      <c r="AMJ4" s="0"/>
    </row>
    <row r="5" s="5" customFormat="true" ht="13.8" hidden="false" customHeight="false" outlineLevel="0" collapsed="false">
      <c r="A5" s="1" t="s">
        <v>14</v>
      </c>
      <c r="B5" s="2" t="s">
        <v>15</v>
      </c>
      <c r="C5" s="2"/>
      <c r="D5" s="2"/>
      <c r="E5" s="2"/>
      <c r="F5" s="2"/>
      <c r="G5" s="2"/>
      <c r="H5" s="2"/>
      <c r="I5" s="3" t="s">
        <v>9</v>
      </c>
      <c r="J5" s="8"/>
      <c r="K5" s="8"/>
      <c r="AMG5" s="0"/>
      <c r="AMH5" s="0"/>
      <c r="AMI5" s="0"/>
      <c r="AMJ5" s="0"/>
    </row>
    <row r="6" s="9" customFormat="true" ht="13.8" hidden="false" customHeight="false" outlineLevel="0" collapsed="false">
      <c r="AMG6" s="0"/>
      <c r="AMH6" s="0"/>
      <c r="AMI6" s="0"/>
      <c r="AMJ6" s="0"/>
    </row>
    <row r="7" s="9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3" t="s">
        <v>20</v>
      </c>
      <c r="F7" s="13"/>
      <c r="G7" s="13" t="s">
        <v>21</v>
      </c>
      <c r="H7" s="10" t="s">
        <v>16</v>
      </c>
      <c r="I7" s="11" t="s">
        <v>17</v>
      </c>
      <c r="J7" s="12" t="s">
        <v>21</v>
      </c>
      <c r="K7" s="11" t="s">
        <v>22</v>
      </c>
      <c r="AMG7" s="0"/>
      <c r="AMH7" s="0"/>
      <c r="AMI7" s="0"/>
      <c r="AMJ7" s="0"/>
    </row>
    <row r="8" s="9" customFormat="true" ht="13.8" hidden="false" customHeight="false" outlineLevel="0" collapsed="false">
      <c r="A8" s="10"/>
      <c r="B8" s="11"/>
      <c r="C8" s="11"/>
      <c r="D8" s="14" t="n">
        <v>44073</v>
      </c>
      <c r="E8" s="14" t="s">
        <v>23</v>
      </c>
      <c r="F8" s="14" t="s">
        <v>24</v>
      </c>
      <c r="G8" s="15" t="n">
        <v>44196</v>
      </c>
      <c r="H8" s="10"/>
      <c r="I8" s="11"/>
      <c r="J8" s="14" t="n">
        <v>43830</v>
      </c>
      <c r="K8" s="11" t="s">
        <v>25</v>
      </c>
      <c r="AMG8" s="0"/>
      <c r="AMH8" s="0"/>
      <c r="AMI8" s="0"/>
      <c r="AMJ8" s="0"/>
    </row>
    <row r="9" s="5" customFormat="true" ht="13.8" hidden="false" customHeight="false" outlineLevel="0" collapsed="false">
      <c r="A9" s="16"/>
      <c r="B9" s="17"/>
      <c r="C9" s="18"/>
      <c r="D9" s="19"/>
      <c r="E9" s="20"/>
      <c r="F9" s="21"/>
      <c r="G9" s="22"/>
      <c r="H9" s="23"/>
      <c r="I9" s="24"/>
      <c r="J9" s="25"/>
      <c r="K9" s="26"/>
      <c r="AMG9" s="0"/>
      <c r="AMH9" s="0"/>
      <c r="AMI9" s="0"/>
      <c r="AMJ9" s="0"/>
    </row>
    <row r="10" s="5" customFormat="true" ht="13.8" hidden="false" customHeight="false" outlineLevel="0" collapsed="false">
      <c r="A10" s="27"/>
      <c r="B10" s="28" t="s">
        <v>26</v>
      </c>
      <c r="C10" s="28"/>
      <c r="D10" s="18"/>
      <c r="E10" s="29"/>
      <c r="F10" s="30"/>
      <c r="G10" s="31"/>
      <c r="H10" s="27"/>
      <c r="I10" s="28" t="s">
        <v>26</v>
      </c>
      <c r="J10" s="18"/>
      <c r="K10" s="26"/>
      <c r="AMG10" s="0"/>
      <c r="AMH10" s="0"/>
      <c r="AMI10" s="0"/>
      <c r="AMJ10" s="0"/>
    </row>
    <row r="11" s="5" customFormat="true" ht="13.8" hidden="false" customHeight="false" outlineLevel="0" collapsed="false">
      <c r="A11" s="32" t="s">
        <v>27</v>
      </c>
      <c r="B11" s="33" t="s">
        <v>28</v>
      </c>
      <c r="C11" s="33"/>
      <c r="D11" s="18" t="n">
        <v>20000</v>
      </c>
      <c r="E11" s="29" t="n">
        <v>0</v>
      </c>
      <c r="F11" s="30" t="n">
        <v>0</v>
      </c>
      <c r="G11" s="31" t="n">
        <f aca="false">D11-E11+F11</f>
        <v>20000</v>
      </c>
      <c r="H11" s="32" t="s">
        <v>27</v>
      </c>
      <c r="I11" s="33" t="s">
        <v>28</v>
      </c>
      <c r="J11" s="18" t="n">
        <v>20000</v>
      </c>
      <c r="K11" s="34" t="n">
        <f aca="false">G11-J11</f>
        <v>0</v>
      </c>
      <c r="AMG11" s="0"/>
      <c r="AMH11" s="0"/>
      <c r="AMI11" s="0"/>
      <c r="AMJ11" s="0"/>
    </row>
    <row r="12" s="5" customFormat="true" ht="13.8" hidden="false" customHeight="false" outlineLevel="0" collapsed="false">
      <c r="A12" s="35"/>
      <c r="B12" s="33"/>
      <c r="C12" s="33"/>
      <c r="D12" s="18" t="n">
        <v>0</v>
      </c>
      <c r="E12" s="29" t="n">
        <v>0</v>
      </c>
      <c r="F12" s="30" t="n">
        <v>0</v>
      </c>
      <c r="G12" s="31" t="n">
        <f aca="false">D12-E12+F12</f>
        <v>0</v>
      </c>
      <c r="H12" s="35"/>
      <c r="I12" s="33"/>
      <c r="J12" s="36" t="n">
        <v>0</v>
      </c>
      <c r="K12" s="34" t="n">
        <f aca="false">G12-J12</f>
        <v>0</v>
      </c>
      <c r="AMG12" s="0"/>
      <c r="AMH12" s="0"/>
      <c r="AMI12" s="0"/>
      <c r="AMJ12" s="0"/>
    </row>
    <row r="13" s="5" customFormat="true" ht="13.8" hidden="false" customHeight="false" outlineLevel="0" collapsed="false">
      <c r="A13" s="33"/>
      <c r="B13" s="28" t="s">
        <v>29</v>
      </c>
      <c r="C13" s="28"/>
      <c r="D13" s="18" t="n">
        <v>0</v>
      </c>
      <c r="E13" s="29" t="n">
        <v>0</v>
      </c>
      <c r="F13" s="30" t="n">
        <v>0</v>
      </c>
      <c r="G13" s="31" t="n">
        <f aca="false">D13-E13+F13</f>
        <v>0</v>
      </c>
      <c r="H13" s="33"/>
      <c r="I13" s="28" t="s">
        <v>29</v>
      </c>
      <c r="J13" s="36" t="n">
        <v>0</v>
      </c>
      <c r="K13" s="34" t="n">
        <f aca="false">G13-J13</f>
        <v>0</v>
      </c>
      <c r="AMG13" s="0"/>
      <c r="AMH13" s="0"/>
      <c r="AMI13" s="0"/>
      <c r="AMJ13" s="0"/>
    </row>
    <row r="14" s="37" customFormat="true" ht="13.8" hidden="false" customHeight="false" outlineLevel="0" collapsed="false">
      <c r="A14" s="33" t="s">
        <v>30</v>
      </c>
      <c r="B14" s="33" t="s">
        <v>31</v>
      </c>
      <c r="C14" s="33"/>
      <c r="D14" s="18" t="n">
        <v>10000</v>
      </c>
      <c r="E14" s="29" t="n">
        <v>0</v>
      </c>
      <c r="F14" s="30" t="n">
        <v>0</v>
      </c>
      <c r="G14" s="31" t="n">
        <f aca="false">D14-E14+F14</f>
        <v>10000</v>
      </c>
      <c r="H14" s="33" t="s">
        <v>30</v>
      </c>
      <c r="I14" s="33" t="s">
        <v>31</v>
      </c>
      <c r="J14" s="18" t="n">
        <v>10000</v>
      </c>
      <c r="K14" s="34" t="n">
        <f aca="false">G14-J14</f>
        <v>0</v>
      </c>
      <c r="AMG14" s="0"/>
      <c r="AMH14" s="0"/>
      <c r="AMI14" s="0"/>
      <c r="AMJ14" s="0"/>
    </row>
    <row r="15" s="5" customFormat="true" ht="13.8" hidden="false" customHeight="false" outlineLevel="0" collapsed="false">
      <c r="A15" s="33" t="s">
        <v>32</v>
      </c>
      <c r="B15" s="33" t="s">
        <v>33</v>
      </c>
      <c r="C15" s="33"/>
      <c r="D15" s="18" t="n">
        <v>540000</v>
      </c>
      <c r="E15" s="29" t="n">
        <v>0</v>
      </c>
      <c r="F15" s="30" t="n">
        <v>0</v>
      </c>
      <c r="G15" s="31" t="n">
        <f aca="false">D15-E15+F15</f>
        <v>540000</v>
      </c>
      <c r="H15" s="33" t="s">
        <v>32</v>
      </c>
      <c r="I15" s="33" t="s">
        <v>33</v>
      </c>
      <c r="J15" s="36" t="n">
        <v>540000</v>
      </c>
      <c r="K15" s="34" t="n">
        <f aca="false">G15-J15</f>
        <v>0</v>
      </c>
      <c r="AMG15" s="0"/>
      <c r="AMH15" s="0"/>
      <c r="AMI15" s="0"/>
      <c r="AMJ15" s="0"/>
    </row>
    <row r="16" s="5" customFormat="true" ht="13.8" hidden="false" customHeight="false" outlineLevel="0" collapsed="false">
      <c r="A16" s="33"/>
      <c r="B16" s="33"/>
      <c r="C16" s="33"/>
      <c r="D16" s="18" t="n">
        <v>0</v>
      </c>
      <c r="E16" s="29" t="n">
        <v>0</v>
      </c>
      <c r="F16" s="30" t="n">
        <v>0</v>
      </c>
      <c r="G16" s="31" t="n">
        <f aca="false">D16-E16+F16</f>
        <v>0</v>
      </c>
      <c r="H16" s="33"/>
      <c r="I16" s="33"/>
      <c r="J16" s="38" t="n">
        <v>0</v>
      </c>
      <c r="K16" s="34" t="n">
        <f aca="false">G16-J16</f>
        <v>0</v>
      </c>
      <c r="AMG16" s="0"/>
      <c r="AMH16" s="0"/>
      <c r="AMI16" s="0"/>
      <c r="AMJ16" s="0"/>
    </row>
    <row r="17" s="5" customFormat="true" ht="13.8" hidden="false" customHeight="false" outlineLevel="0" collapsed="false">
      <c r="A17" s="39"/>
      <c r="B17" s="28" t="s">
        <v>34</v>
      </c>
      <c r="C17" s="28"/>
      <c r="D17" s="40" t="n">
        <v>0</v>
      </c>
      <c r="E17" s="29" t="n">
        <v>0</v>
      </c>
      <c r="F17" s="30" t="n">
        <v>0</v>
      </c>
      <c r="G17" s="31" t="n">
        <f aca="false">D17-E17+F17</f>
        <v>0</v>
      </c>
      <c r="H17" s="39"/>
      <c r="I17" s="28" t="s">
        <v>34</v>
      </c>
      <c r="J17" s="41" t="n">
        <v>0</v>
      </c>
      <c r="K17" s="34" t="n">
        <f aca="false">G17-J17</f>
        <v>0</v>
      </c>
      <c r="AMG17" s="0"/>
      <c r="AMH17" s="0"/>
      <c r="AMI17" s="0"/>
      <c r="AMJ17" s="0"/>
    </row>
    <row r="18" s="5" customFormat="true" ht="13.8" hidden="false" customHeight="false" outlineLevel="0" collapsed="false">
      <c r="A18" s="39" t="s">
        <v>35</v>
      </c>
      <c r="B18" s="42" t="s">
        <v>36</v>
      </c>
      <c r="C18" s="28"/>
      <c r="D18" s="40" t="n">
        <v>0</v>
      </c>
      <c r="E18" s="29" t="n">
        <v>0</v>
      </c>
      <c r="F18" s="30" t="n">
        <v>38680.53</v>
      </c>
      <c r="G18" s="31" t="n">
        <f aca="false">D18-E18+F18</f>
        <v>38680.53</v>
      </c>
      <c r="H18" s="39" t="s">
        <v>35</v>
      </c>
      <c r="I18" s="42" t="s">
        <v>36</v>
      </c>
      <c r="J18" s="41" t="n">
        <v>0</v>
      </c>
      <c r="K18" s="34" t="n">
        <f aca="false">G18-J18</f>
        <v>38680.53</v>
      </c>
      <c r="AMG18" s="0"/>
      <c r="AMH18" s="0"/>
      <c r="AMI18" s="0"/>
      <c r="AMJ18" s="0"/>
    </row>
    <row r="19" s="5" customFormat="true" ht="13.8" hidden="false" customHeight="false" outlineLevel="0" collapsed="false">
      <c r="A19" s="39" t="s">
        <v>37</v>
      </c>
      <c r="B19" s="42" t="s">
        <v>38</v>
      </c>
      <c r="C19" s="42"/>
      <c r="D19" s="43" t="n">
        <v>7431</v>
      </c>
      <c r="E19" s="29" t="n">
        <v>5399.42</v>
      </c>
      <c r="F19" s="30" t="n">
        <v>2005</v>
      </c>
      <c r="G19" s="31" t="n">
        <f aca="false">D19-E19+F19</f>
        <v>4036.58</v>
      </c>
      <c r="H19" s="39" t="s">
        <v>37</v>
      </c>
      <c r="I19" s="42" t="s">
        <v>38</v>
      </c>
      <c r="J19" s="41" t="n">
        <v>7431</v>
      </c>
      <c r="K19" s="34" t="n">
        <f aca="false">G19-J19</f>
        <v>-3394.42</v>
      </c>
      <c r="AMG19" s="0"/>
      <c r="AMH19" s="0"/>
      <c r="AMI19" s="0"/>
      <c r="AMJ19" s="0"/>
    </row>
    <row r="20" s="5" customFormat="true" ht="13.8" hidden="false" customHeight="false" outlineLevel="0" collapsed="false">
      <c r="A20" s="39"/>
      <c r="B20" s="42"/>
      <c r="C20" s="42"/>
      <c r="D20" s="43" t="n">
        <v>0</v>
      </c>
      <c r="E20" s="29" t="n">
        <v>0</v>
      </c>
      <c r="F20" s="30" t="n">
        <v>0</v>
      </c>
      <c r="G20" s="31" t="n">
        <f aca="false">D20-E20+F20</f>
        <v>0</v>
      </c>
      <c r="H20" s="39"/>
      <c r="I20" s="42"/>
      <c r="J20" s="43" t="n">
        <v>0</v>
      </c>
      <c r="K20" s="34" t="n">
        <f aca="false">G20-J20</f>
        <v>0</v>
      </c>
      <c r="AMG20" s="0"/>
      <c r="AMH20" s="0"/>
      <c r="AMI20" s="0"/>
      <c r="AMJ20" s="0"/>
    </row>
    <row r="21" s="5" customFormat="true" ht="13.8" hidden="false" customHeight="false" outlineLevel="0" collapsed="false">
      <c r="A21" s="39"/>
      <c r="B21" s="28" t="s">
        <v>39</v>
      </c>
      <c r="C21" s="28"/>
      <c r="D21" s="43" t="n">
        <v>0</v>
      </c>
      <c r="E21" s="29" t="n">
        <v>0</v>
      </c>
      <c r="F21" s="30" t="n">
        <v>0</v>
      </c>
      <c r="G21" s="31" t="n">
        <f aca="false">D21-E21+F21</f>
        <v>0</v>
      </c>
      <c r="H21" s="39"/>
      <c r="I21" s="28" t="s">
        <v>39</v>
      </c>
      <c r="J21" s="18" t="n">
        <v>0</v>
      </c>
      <c r="K21" s="34" t="n">
        <f aca="false">G21-J21</f>
        <v>0</v>
      </c>
      <c r="AMG21" s="0"/>
      <c r="AMH21" s="0"/>
      <c r="AMI21" s="0"/>
      <c r="AMJ21" s="0"/>
    </row>
    <row r="22" s="37" customFormat="true" ht="13.8" hidden="false" customHeight="false" outlineLevel="0" collapsed="false">
      <c r="A22" s="33" t="s">
        <v>40</v>
      </c>
      <c r="B22" s="33" t="s">
        <v>39</v>
      </c>
      <c r="C22" s="44"/>
      <c r="D22" s="29" t="n">
        <v>-118511</v>
      </c>
      <c r="E22" s="29" t="n">
        <v>0</v>
      </c>
      <c r="F22" s="30" t="n">
        <v>0</v>
      </c>
      <c r="G22" s="31" t="n">
        <f aca="false">D22-E22+F22</f>
        <v>-118511</v>
      </c>
      <c r="H22" s="33" t="s">
        <v>40</v>
      </c>
      <c r="I22" s="33" t="s">
        <v>39</v>
      </c>
      <c r="J22" s="18" t="n">
        <v>-118511</v>
      </c>
      <c r="K22" s="34" t="n">
        <f aca="false">G22-J22</f>
        <v>0</v>
      </c>
      <c r="AMG22" s="0"/>
      <c r="AMH22" s="0"/>
      <c r="AMI22" s="0"/>
      <c r="AMJ22" s="0"/>
    </row>
    <row r="23" s="37" customFormat="true" ht="13.8" hidden="false" customHeight="false" outlineLevel="0" collapsed="false">
      <c r="A23" s="33" t="s">
        <v>41</v>
      </c>
      <c r="B23" s="45" t="s">
        <v>42</v>
      </c>
      <c r="C23" s="45"/>
      <c r="D23" s="43" t="n">
        <f aca="false">J23+J26</f>
        <v>-76367</v>
      </c>
      <c r="E23" s="29" t="n">
        <v>0</v>
      </c>
      <c r="F23" s="30" t="n">
        <v>0</v>
      </c>
      <c r="G23" s="31" t="n">
        <f aca="false">D23-E23+F23</f>
        <v>-76367</v>
      </c>
      <c r="H23" s="45"/>
      <c r="I23" s="45" t="s">
        <v>42</v>
      </c>
      <c r="J23" s="18" t="n">
        <f aca="false">-84051+5140-380</f>
        <v>-79291</v>
      </c>
      <c r="K23" s="34" t="n">
        <f aca="false">G23-J23</f>
        <v>2924</v>
      </c>
      <c r="AMG23" s="0"/>
      <c r="AMH23" s="0"/>
      <c r="AMI23" s="0"/>
      <c r="AMJ23" s="0"/>
    </row>
    <row r="24" s="37" customFormat="true" ht="13.8" hidden="false" customHeight="false" outlineLevel="0" collapsed="false">
      <c r="A24" s="46"/>
      <c r="B24" s="45"/>
      <c r="C24" s="45"/>
      <c r="D24" s="29" t="n">
        <v>0</v>
      </c>
      <c r="E24" s="29" t="n">
        <v>0</v>
      </c>
      <c r="F24" s="30" t="n">
        <v>0</v>
      </c>
      <c r="G24" s="31" t="n">
        <f aca="false">D24-E24+F24</f>
        <v>0</v>
      </c>
      <c r="H24" s="45"/>
      <c r="I24" s="45"/>
      <c r="J24" s="18" t="n">
        <v>0</v>
      </c>
      <c r="K24" s="34" t="n">
        <f aca="false">G24-J24</f>
        <v>0</v>
      </c>
      <c r="AMG24" s="0"/>
      <c r="AMH24" s="0"/>
      <c r="AMI24" s="0"/>
      <c r="AMJ24" s="0"/>
    </row>
    <row r="25" s="37" customFormat="true" ht="13.8" hidden="false" customHeight="false" outlineLevel="0" collapsed="false">
      <c r="A25" s="47"/>
      <c r="B25" s="28" t="s">
        <v>43</v>
      </c>
      <c r="C25" s="28"/>
      <c r="D25" s="48" t="n">
        <v>0</v>
      </c>
      <c r="E25" s="29" t="n">
        <v>0</v>
      </c>
      <c r="F25" s="30" t="n">
        <v>0</v>
      </c>
      <c r="G25" s="31" t="n">
        <f aca="false">D25-E25+F25</f>
        <v>0</v>
      </c>
      <c r="H25" s="33"/>
      <c r="I25" s="28" t="s">
        <v>43</v>
      </c>
      <c r="J25" s="18" t="n">
        <v>0</v>
      </c>
      <c r="K25" s="34" t="n">
        <f aca="false">G25-J25</f>
        <v>0</v>
      </c>
      <c r="AMG25" s="0"/>
      <c r="AMH25" s="0"/>
      <c r="AMI25" s="0"/>
      <c r="AMJ25" s="0"/>
    </row>
    <row r="26" s="37" customFormat="true" ht="13.8" hidden="false" customHeight="false" outlineLevel="0" collapsed="false">
      <c r="A26" s="33" t="s">
        <v>44</v>
      </c>
      <c r="B26" s="33" t="s">
        <v>43</v>
      </c>
      <c r="C26" s="44"/>
      <c r="D26" s="49" t="n">
        <v>0</v>
      </c>
      <c r="E26" s="29" t="n">
        <v>0</v>
      </c>
      <c r="F26" s="30" t="n">
        <v>0</v>
      </c>
      <c r="G26" s="31" t="n">
        <f aca="false">D26-E26+F26</f>
        <v>0</v>
      </c>
      <c r="H26" s="33" t="s">
        <v>44</v>
      </c>
      <c r="I26" s="33" t="s">
        <v>43</v>
      </c>
      <c r="J26" s="18" t="n">
        <v>2924</v>
      </c>
      <c r="K26" s="34" t="n">
        <f aca="false">G26-J26</f>
        <v>-2924</v>
      </c>
      <c r="AMG26" s="0"/>
      <c r="AMH26" s="0"/>
      <c r="AMI26" s="0"/>
      <c r="AMJ26" s="0"/>
    </row>
    <row r="27" s="5" customFormat="true" ht="13.8" hidden="false" customHeight="false" outlineLevel="0" collapsed="false">
      <c r="A27" s="50"/>
      <c r="B27" s="51"/>
      <c r="C27" s="18"/>
      <c r="D27" s="31" t="n">
        <v>0</v>
      </c>
      <c r="E27" s="29" t="n">
        <v>0</v>
      </c>
      <c r="F27" s="30" t="n">
        <v>0</v>
      </c>
      <c r="G27" s="52" t="n">
        <f aca="false">D27+E27-F27</f>
        <v>0</v>
      </c>
      <c r="H27" s="53"/>
      <c r="I27" s="54"/>
      <c r="J27" s="31" t="n">
        <v>0</v>
      </c>
      <c r="K27" s="34" t="n">
        <f aca="false">G27-J27</f>
        <v>0</v>
      </c>
      <c r="AMG27" s="0"/>
      <c r="AMH27" s="0"/>
      <c r="AMI27" s="0"/>
      <c r="AMJ27" s="0"/>
    </row>
    <row r="28" s="60" customFormat="true" ht="18.75" hidden="false" customHeight="true" outlineLevel="0" collapsed="false">
      <c r="A28" s="55"/>
      <c r="B28" s="56" t="s">
        <v>45</v>
      </c>
      <c r="C28" s="56"/>
      <c r="D28" s="57" t="n">
        <f aca="false">SUM(D9:D26)</f>
        <v>382553</v>
      </c>
      <c r="E28" s="57" t="n">
        <f aca="false">SUM(E9:E26)</f>
        <v>5399.42</v>
      </c>
      <c r="F28" s="57" t="n">
        <f aca="false">SUM(F9:F26)</f>
        <v>40685.53</v>
      </c>
      <c r="G28" s="58" t="n">
        <f aca="false">SUM(G9:G26)</f>
        <v>417839.11</v>
      </c>
      <c r="H28" s="55"/>
      <c r="I28" s="55"/>
      <c r="J28" s="57" t="n">
        <f aca="false">SUM(J9:J26)</f>
        <v>382553</v>
      </c>
      <c r="K28" s="59" t="n">
        <f aca="false">SUM(K9:K27)</f>
        <v>35286.11</v>
      </c>
      <c r="AMG28" s="0"/>
      <c r="AMH28" s="0"/>
      <c r="AMI28" s="0"/>
      <c r="AMJ28" s="0"/>
    </row>
    <row r="30" customFormat="false" ht="13.8" hidden="false" customHeight="false" outlineLevel="0" collapsed="false">
      <c r="B30" s="61"/>
      <c r="C30" s="61"/>
      <c r="D30" s="62" t="s">
        <v>46</v>
      </c>
      <c r="E30" s="63" t="s">
        <v>46</v>
      </c>
    </row>
    <row r="31" customFormat="false" ht="13.8" hidden="false" customHeight="false" outlineLevel="0" collapsed="false">
      <c r="B31" s="64" t="s">
        <v>47</v>
      </c>
      <c r="C31" s="65"/>
      <c r="D31" s="66" t="n">
        <v>44196</v>
      </c>
      <c r="E31" s="66" t="n">
        <v>43830</v>
      </c>
    </row>
    <row r="32" customFormat="false" ht="13.8" hidden="false" customHeight="false" outlineLevel="0" collapsed="false">
      <c r="B32" s="67"/>
      <c r="C32" s="68"/>
      <c r="D32" s="69"/>
      <c r="E32" s="70"/>
    </row>
    <row r="33" customFormat="false" ht="13.8" hidden="false" customHeight="false" outlineLevel="0" collapsed="false">
      <c r="B33" s="71" t="s">
        <v>26</v>
      </c>
      <c r="C33" s="72"/>
      <c r="D33" s="73" t="n">
        <f aca="false">SUM(G11:G13)</f>
        <v>20000</v>
      </c>
      <c r="E33" s="73" t="n">
        <f aca="false">SUM(J11:J13)</f>
        <v>20000</v>
      </c>
    </row>
    <row r="34" customFormat="false" ht="13.8" hidden="false" customHeight="false" outlineLevel="0" collapsed="false">
      <c r="B34" s="71" t="s">
        <v>29</v>
      </c>
      <c r="C34" s="72"/>
      <c r="D34" s="73" t="n">
        <f aca="false">SUM(G14:G16)</f>
        <v>550000</v>
      </c>
      <c r="E34" s="73" t="n">
        <f aca="false">SUM(J14:J16)</f>
        <v>550000</v>
      </c>
    </row>
    <row r="35" customFormat="false" ht="13.8" hidden="false" customHeight="false" outlineLevel="0" collapsed="false">
      <c r="B35" s="71" t="s">
        <v>39</v>
      </c>
      <c r="C35" s="72"/>
      <c r="D35" s="73" t="n">
        <f aca="false">SUM(G17:G24)</f>
        <v>-152160.89</v>
      </c>
      <c r="E35" s="73" t="n">
        <f aca="false">SUM(J17:J24)</f>
        <v>-190371</v>
      </c>
    </row>
    <row r="36" customFormat="false" ht="13.8" hidden="false" customHeight="false" outlineLevel="0" collapsed="false">
      <c r="B36" s="71" t="s">
        <v>48</v>
      </c>
      <c r="C36" s="72"/>
      <c r="D36" s="73" t="n">
        <f aca="false">G26</f>
        <v>0</v>
      </c>
      <c r="E36" s="73" t="n">
        <f aca="false">J26</f>
        <v>2924</v>
      </c>
    </row>
    <row r="37" customFormat="false" ht="13.8" hidden="false" customHeight="false" outlineLevel="0" collapsed="false">
      <c r="B37" s="74"/>
      <c r="C37" s="75"/>
      <c r="D37" s="76"/>
      <c r="E37" s="77"/>
    </row>
    <row r="38" customFormat="false" ht="13.8" hidden="false" customHeight="false" outlineLevel="0" collapsed="false">
      <c r="B38" s="65" t="s">
        <v>45</v>
      </c>
      <c r="C38" s="65"/>
      <c r="D38" s="78" t="n">
        <f aca="false">+SUM(D33:D36)</f>
        <v>417839.11</v>
      </c>
      <c r="E38" s="79" t="n">
        <f aca="false">+SUM(E33:E36)</f>
        <v>382553</v>
      </c>
    </row>
    <row r="40" customFormat="false" ht="13.8" hidden="false" customHeight="false" outlineLevel="0" collapsed="false">
      <c r="A40" s="80" t="s">
        <v>49</v>
      </c>
      <c r="B40" s="81"/>
      <c r="C40" s="81"/>
      <c r="D40" s="81"/>
      <c r="E40" s="81"/>
      <c r="F40" s="81"/>
      <c r="G40" s="81"/>
      <c r="H40" s="81"/>
      <c r="I40" s="82"/>
      <c r="J40" s="83"/>
      <c r="K40" s="83"/>
    </row>
    <row r="41" customFormat="false" ht="13.8" hidden="false" customHeight="false" outlineLevel="0" collapsed="false">
      <c r="A41" s="84" t="s">
        <v>50</v>
      </c>
      <c r="I41" s="85"/>
    </row>
    <row r="42" customFormat="false" ht="13.8" hidden="false" customHeight="false" outlineLevel="0" collapsed="false">
      <c r="A42" s="84"/>
      <c r="I42" s="85"/>
    </row>
    <row r="43" customFormat="false" ht="13.8" hidden="false" customHeight="false" outlineLevel="0" collapsed="false">
      <c r="A43" s="86" t="s">
        <v>51</v>
      </c>
      <c r="I43" s="85"/>
    </row>
    <row r="44" customFormat="false" ht="13.8" hidden="false" customHeight="false" outlineLevel="0" collapsed="false">
      <c r="A44" s="84" t="s">
        <v>52</v>
      </c>
      <c r="I44" s="85"/>
    </row>
    <row r="45" customFormat="false" ht="13.8" hidden="false" customHeight="false" outlineLevel="0" collapsed="false">
      <c r="A45" s="84" t="s">
        <v>53</v>
      </c>
      <c r="I45" s="85"/>
    </row>
    <row r="46" customFormat="false" ht="13.8" hidden="false" customHeight="false" outlineLevel="0" collapsed="false">
      <c r="A46" s="84"/>
      <c r="I46" s="85"/>
    </row>
    <row r="47" customFormat="false" ht="13.8" hidden="false" customHeight="false" outlineLevel="0" collapsed="false">
      <c r="A47" s="84"/>
      <c r="I47" s="85"/>
    </row>
    <row r="48" customFormat="false" ht="13.8" hidden="false" customHeight="false" outlineLevel="0" collapsed="false">
      <c r="A48" s="86" t="s">
        <v>54</v>
      </c>
      <c r="I48" s="85"/>
    </row>
    <row r="50" customFormat="false" ht="13.8" hidden="false" customHeight="false" outlineLevel="0" collapsed="false">
      <c r="A50" s="87" t="s">
        <v>55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2021-03-23T11:54:10Z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