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os Almeida\Documents\GitHub\VISACOM\FASE III - Informes\9500 Informacion subida a SC\"/>
    </mc:Choice>
  </mc:AlternateContent>
  <xr:revisionPtr revIDLastSave="0" documentId="13_ncr:1_{F053C739-22C2-4EE5-A497-C8DD59A7E38F}" xr6:coauthVersionLast="47" xr6:coauthVersionMax="47" xr10:uidLastSave="{00000000-0000-0000-0000-000000000000}"/>
  <bookViews>
    <workbookView xWindow="-120" yWindow="-120" windowWidth="20730" windowHeight="11160" xr2:uid="{A8A92BD2-66C7-4ABE-8B4B-89BF3170C228}"/>
  </bookViews>
  <sheets>
    <sheet name="Formulario 101" sheetId="1" r:id="rId1"/>
  </sheets>
  <externalReferences>
    <externalReference r:id="rId2"/>
  </externalReferences>
  <definedNames>
    <definedName name="_xlnm._FilterDatabase" localSheetId="0" hidden="1">'Formulario 101'!$A$4:$O$840</definedName>
    <definedName name="concepto108.casillero">'Formulario 101'!$N$6</definedName>
    <definedName name="concepto109.casillero">'Formulario 101'!$N$7</definedName>
    <definedName name="concepto110.casillero">'Formulario 101'!$N$8</definedName>
    <definedName name="concepto111.casillero">'Formulario 101'!$N$9</definedName>
    <definedName name="concepto116.casillero">'Formulario 101'!$N$10</definedName>
    <definedName name="lista.TXT.si_no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812" i="1" l="1"/>
  <c r="O744" i="1"/>
  <c r="O677" i="1"/>
  <c r="O676" i="1"/>
  <c r="O658" i="1"/>
  <c r="O657" i="1"/>
  <c r="O656" i="1"/>
  <c r="O655" i="1"/>
  <c r="O654" i="1"/>
  <c r="O653" i="1"/>
  <c r="O652" i="1"/>
  <c r="O651" i="1"/>
  <c r="O647" i="1"/>
  <c r="M647" i="1"/>
  <c r="O646" i="1"/>
  <c r="M646" i="1"/>
  <c r="O645" i="1"/>
  <c r="M645" i="1"/>
  <c r="O644" i="1"/>
  <c r="M644" i="1"/>
  <c r="O643" i="1"/>
  <c r="M643" i="1"/>
  <c r="O642" i="1"/>
  <c r="M642" i="1"/>
  <c r="O641" i="1"/>
  <c r="M641" i="1"/>
  <c r="O640" i="1"/>
  <c r="M640" i="1"/>
  <c r="O639" i="1"/>
  <c r="M639" i="1"/>
  <c r="O637" i="1"/>
  <c r="M637" i="1"/>
  <c r="O636" i="1"/>
  <c r="M636" i="1"/>
  <c r="O633" i="1"/>
  <c r="M633" i="1"/>
  <c r="O632" i="1"/>
  <c r="M632" i="1"/>
  <c r="O630" i="1"/>
  <c r="M630" i="1"/>
  <c r="O629" i="1"/>
  <c r="M629" i="1"/>
  <c r="O626" i="1"/>
  <c r="M626" i="1"/>
  <c r="O625" i="1"/>
  <c r="O623" i="1"/>
  <c r="M623" i="1"/>
  <c r="O622" i="1"/>
  <c r="M622" i="1"/>
  <c r="O619" i="1"/>
  <c r="M619" i="1"/>
  <c r="O618" i="1"/>
  <c r="M618" i="1"/>
  <c r="O616" i="1"/>
  <c r="M616" i="1"/>
  <c r="O615" i="1"/>
  <c r="M615" i="1"/>
  <c r="O808" i="1"/>
  <c r="K610" i="1"/>
  <c r="O609" i="1"/>
  <c r="M609" i="1"/>
  <c r="O608" i="1"/>
  <c r="K608" i="1"/>
  <c r="O607" i="1"/>
  <c r="M607" i="1"/>
  <c r="K607" i="1"/>
  <c r="O606" i="1"/>
  <c r="M606" i="1"/>
  <c r="K606" i="1"/>
  <c r="O605" i="1"/>
  <c r="M605" i="1"/>
  <c r="K605" i="1"/>
  <c r="O604" i="1"/>
  <c r="K604" i="1"/>
  <c r="O602" i="1"/>
  <c r="M602" i="1"/>
  <c r="K602" i="1"/>
  <c r="O601" i="1"/>
  <c r="M601" i="1"/>
  <c r="K601" i="1"/>
  <c r="O598" i="1"/>
  <c r="M598" i="1"/>
  <c r="K598" i="1"/>
  <c r="O597" i="1"/>
  <c r="M597" i="1"/>
  <c r="K597" i="1"/>
  <c r="O595" i="1"/>
  <c r="M595" i="1"/>
  <c r="K595" i="1"/>
  <c r="O594" i="1"/>
  <c r="M594" i="1"/>
  <c r="K594" i="1"/>
  <c r="O591" i="1"/>
  <c r="K591" i="1"/>
  <c r="O590" i="1"/>
  <c r="M590" i="1"/>
  <c r="K590" i="1"/>
  <c r="O589" i="1"/>
  <c r="O588" i="1"/>
  <c r="M588" i="1"/>
  <c r="K588" i="1"/>
  <c r="O587" i="1"/>
  <c r="K587" i="1"/>
  <c r="O586" i="1"/>
  <c r="M586" i="1"/>
  <c r="O585" i="1"/>
  <c r="K585" i="1"/>
  <c r="O584" i="1"/>
  <c r="O583" i="1"/>
  <c r="M583" i="1"/>
  <c r="O582" i="1"/>
  <c r="M582" i="1"/>
  <c r="O581" i="1"/>
  <c r="K581" i="1"/>
  <c r="O580" i="1"/>
  <c r="M580" i="1"/>
  <c r="O579" i="1"/>
  <c r="M579" i="1"/>
  <c r="O577" i="1"/>
  <c r="M577" i="1"/>
  <c r="K577" i="1"/>
  <c r="O576" i="1"/>
  <c r="M576" i="1"/>
  <c r="K576" i="1"/>
  <c r="O574" i="1"/>
  <c r="M574" i="1"/>
  <c r="K574" i="1"/>
  <c r="O573" i="1"/>
  <c r="M573" i="1"/>
  <c r="K573" i="1"/>
  <c r="O572" i="1"/>
  <c r="M572" i="1"/>
  <c r="O571" i="1"/>
  <c r="M571" i="1"/>
  <c r="O570" i="1"/>
  <c r="M570" i="1"/>
  <c r="O569" i="1"/>
  <c r="M569" i="1"/>
  <c r="O568" i="1"/>
  <c r="M568" i="1"/>
  <c r="K568" i="1"/>
  <c r="O567" i="1"/>
  <c r="M567" i="1"/>
  <c r="K567" i="1"/>
  <c r="O565" i="1"/>
  <c r="M565" i="1"/>
  <c r="K565" i="1"/>
  <c r="O564" i="1"/>
  <c r="M564" i="1"/>
  <c r="O563" i="1"/>
  <c r="M563" i="1"/>
  <c r="O562" i="1"/>
  <c r="M562" i="1"/>
  <c r="O561" i="1"/>
  <c r="M561" i="1"/>
  <c r="K561" i="1"/>
  <c r="O560" i="1"/>
  <c r="M560" i="1"/>
  <c r="K560" i="1"/>
  <c r="O559" i="1"/>
  <c r="M559" i="1"/>
  <c r="O558" i="1"/>
  <c r="M558" i="1"/>
  <c r="O557" i="1"/>
  <c r="M557" i="1"/>
  <c r="K557" i="1"/>
  <c r="O556" i="1"/>
  <c r="M556" i="1"/>
  <c r="O554" i="1"/>
  <c r="M554" i="1"/>
  <c r="K554" i="1"/>
  <c r="O553" i="1"/>
  <c r="M553" i="1"/>
  <c r="K553" i="1"/>
  <c r="O552" i="1"/>
  <c r="M552" i="1"/>
  <c r="K552" i="1"/>
  <c r="O551" i="1"/>
  <c r="M551" i="1"/>
  <c r="K551" i="1"/>
  <c r="O550" i="1"/>
  <c r="M550" i="1"/>
  <c r="K550" i="1"/>
  <c r="O548" i="1"/>
  <c r="M548" i="1"/>
  <c r="K548" i="1"/>
  <c r="O547" i="1"/>
  <c r="M547" i="1"/>
  <c r="K547" i="1"/>
  <c r="O545" i="1"/>
  <c r="M545" i="1"/>
  <c r="K545" i="1"/>
  <c r="O544" i="1"/>
  <c r="M544" i="1"/>
  <c r="K544" i="1"/>
  <c r="O543" i="1"/>
  <c r="M543" i="1"/>
  <c r="K543" i="1"/>
  <c r="O542" i="1"/>
  <c r="M542" i="1"/>
  <c r="K542" i="1"/>
  <c r="O541" i="1"/>
  <c r="M541" i="1"/>
  <c r="K541" i="1"/>
  <c r="O540" i="1"/>
  <c r="M540" i="1"/>
  <c r="K540" i="1"/>
  <c r="O538" i="1"/>
  <c r="M538" i="1"/>
  <c r="K538" i="1"/>
  <c r="O537" i="1"/>
  <c r="M537" i="1"/>
  <c r="K537" i="1"/>
  <c r="O536" i="1"/>
  <c r="K536" i="1"/>
  <c r="O535" i="1"/>
  <c r="M535" i="1"/>
  <c r="K535" i="1"/>
  <c r="O532" i="1"/>
  <c r="M532" i="1"/>
  <c r="K532" i="1"/>
  <c r="K531" i="1"/>
  <c r="K530" i="1"/>
  <c r="O529" i="1"/>
  <c r="M529" i="1"/>
  <c r="K529" i="1"/>
  <c r="O528" i="1"/>
  <c r="K528" i="1"/>
  <c r="O527" i="1"/>
  <c r="O526" i="1"/>
  <c r="O525" i="1"/>
  <c r="M649" i="1"/>
  <c r="O805" i="1" s="1"/>
  <c r="O523" i="1"/>
  <c r="K523" i="1"/>
  <c r="K522" i="1"/>
  <c r="K521" i="1"/>
  <c r="K520" i="1"/>
  <c r="K519" i="1"/>
  <c r="K518" i="1"/>
  <c r="O517" i="1"/>
  <c r="K517" i="1"/>
  <c r="O516" i="1"/>
  <c r="K516" i="1"/>
  <c r="K515" i="1"/>
  <c r="K514" i="1"/>
  <c r="O513" i="1"/>
  <c r="K513" i="1"/>
  <c r="O512" i="1"/>
  <c r="O670" i="1"/>
  <c r="K511" i="1"/>
  <c r="K648" i="1"/>
  <c r="O507" i="1"/>
  <c r="O506" i="1"/>
  <c r="O505" i="1"/>
  <c r="O504" i="1"/>
  <c r="O503" i="1"/>
  <c r="O502" i="1"/>
  <c r="O500" i="1"/>
  <c r="O499" i="1"/>
  <c r="O497" i="1"/>
  <c r="O496" i="1"/>
  <c r="O495" i="1"/>
  <c r="O494" i="1"/>
  <c r="M491" i="1"/>
  <c r="O489" i="1"/>
  <c r="M489" i="1"/>
  <c r="O488" i="1"/>
  <c r="M488" i="1"/>
  <c r="O487" i="1"/>
  <c r="M487" i="1"/>
  <c r="O486" i="1"/>
  <c r="M486" i="1"/>
  <c r="O484" i="1"/>
  <c r="M484" i="1"/>
  <c r="O483" i="1"/>
  <c r="M483" i="1"/>
  <c r="O482" i="1"/>
  <c r="M482" i="1"/>
  <c r="O481" i="1"/>
  <c r="M481" i="1"/>
  <c r="O480" i="1"/>
  <c r="M480" i="1"/>
  <c r="O478" i="1"/>
  <c r="M478" i="1"/>
  <c r="O477" i="1"/>
  <c r="M477" i="1"/>
  <c r="O474" i="1"/>
  <c r="M474" i="1"/>
  <c r="O473" i="1"/>
  <c r="O471" i="1"/>
  <c r="M471" i="1"/>
  <c r="O470" i="1"/>
  <c r="M470" i="1"/>
  <c r="O467" i="1"/>
  <c r="M467" i="1"/>
  <c r="O466" i="1"/>
  <c r="M466" i="1"/>
  <c r="O464" i="1"/>
  <c r="M464" i="1"/>
  <c r="O463" i="1"/>
  <c r="M463" i="1"/>
  <c r="O460" i="1"/>
  <c r="M460" i="1"/>
  <c r="O459" i="1"/>
  <c r="M459" i="1"/>
  <c r="O457" i="1"/>
  <c r="M457" i="1"/>
  <c r="O456" i="1"/>
  <c r="M456" i="1"/>
  <c r="O451" i="1"/>
  <c r="O450" i="1"/>
  <c r="M450" i="1"/>
  <c r="O449" i="1"/>
  <c r="M449" i="1"/>
  <c r="O448" i="1"/>
  <c r="M448" i="1"/>
  <c r="O446" i="1"/>
  <c r="M446" i="1"/>
  <c r="O445" i="1"/>
  <c r="M445" i="1"/>
  <c r="O444" i="1"/>
  <c r="M444" i="1"/>
  <c r="O442" i="1"/>
  <c r="M442" i="1"/>
  <c r="O441" i="1"/>
  <c r="M441" i="1"/>
  <c r="O439" i="1"/>
  <c r="M439" i="1"/>
  <c r="O438" i="1"/>
  <c r="M438" i="1"/>
  <c r="O437" i="1"/>
  <c r="M437" i="1"/>
  <c r="O436" i="1"/>
  <c r="M436" i="1"/>
  <c r="O435" i="1"/>
  <c r="M435" i="1"/>
  <c r="O434" i="1"/>
  <c r="M434" i="1"/>
  <c r="O433" i="1"/>
  <c r="M433" i="1"/>
  <c r="O432" i="1"/>
  <c r="M432" i="1"/>
  <c r="O430" i="1"/>
  <c r="M430" i="1"/>
  <c r="O429" i="1"/>
  <c r="M429" i="1"/>
  <c r="O428" i="1"/>
  <c r="M428" i="1"/>
  <c r="O427" i="1"/>
  <c r="M427" i="1"/>
  <c r="O426" i="1"/>
  <c r="M426" i="1"/>
  <c r="O425" i="1"/>
  <c r="M425" i="1"/>
  <c r="O424" i="1"/>
  <c r="M424" i="1"/>
  <c r="O423" i="1"/>
  <c r="M423" i="1"/>
  <c r="O422" i="1"/>
  <c r="M422" i="1"/>
  <c r="O421" i="1"/>
  <c r="M421" i="1"/>
  <c r="O419" i="1"/>
  <c r="M419" i="1"/>
  <c r="O418" i="1"/>
  <c r="M418" i="1"/>
  <c r="O417" i="1"/>
  <c r="M417" i="1"/>
  <c r="O416" i="1"/>
  <c r="M416" i="1"/>
  <c r="O415" i="1"/>
  <c r="M415" i="1"/>
  <c r="O414" i="1"/>
  <c r="M414" i="1"/>
  <c r="O413" i="1"/>
  <c r="M413" i="1"/>
  <c r="O412" i="1"/>
  <c r="M412" i="1"/>
  <c r="O411" i="1"/>
  <c r="M411" i="1"/>
  <c r="M492" i="1"/>
  <c r="O807" i="1" s="1"/>
  <c r="O409" i="1"/>
  <c r="M409" i="1"/>
  <c r="O408" i="1"/>
  <c r="M408" i="1"/>
  <c r="O404" i="1"/>
  <c r="M404" i="1"/>
  <c r="O403" i="1"/>
  <c r="M403" i="1"/>
  <c r="O402" i="1"/>
  <c r="M402" i="1"/>
  <c r="O401" i="1"/>
  <c r="M401" i="1"/>
  <c r="O400" i="1"/>
  <c r="M400" i="1"/>
  <c r="O398" i="1"/>
  <c r="M398" i="1"/>
  <c r="O397" i="1"/>
  <c r="O395" i="1"/>
  <c r="M395" i="1"/>
  <c r="O394" i="1"/>
  <c r="O669" i="1"/>
  <c r="M394" i="1"/>
  <c r="M405" i="1"/>
  <c r="O802" i="1" s="1"/>
  <c r="O387" i="1"/>
  <c r="O386" i="1"/>
  <c r="O385" i="1"/>
  <c r="O384" i="1"/>
  <c r="O383" i="1"/>
  <c r="O382" i="1"/>
  <c r="O381" i="1"/>
  <c r="O380" i="1"/>
  <c r="O379" i="1"/>
  <c r="O375" i="1"/>
  <c r="O373" i="1"/>
  <c r="O372" i="1"/>
  <c r="O371" i="1"/>
  <c r="O369" i="1"/>
  <c r="O368" i="1"/>
  <c r="O367" i="1"/>
  <c r="O366" i="1"/>
  <c r="O365" i="1"/>
  <c r="O363" i="1"/>
  <c r="O359" i="1"/>
  <c r="O358" i="1"/>
  <c r="O388" i="1"/>
  <c r="O351" i="1"/>
  <c r="O350" i="1"/>
  <c r="O348" i="1"/>
  <c r="O347" i="1"/>
  <c r="O346" i="1"/>
  <c r="O344" i="1"/>
  <c r="O343" i="1"/>
  <c r="O342" i="1"/>
  <c r="O341" i="1"/>
  <c r="O340" i="1"/>
  <c r="O339" i="1"/>
  <c r="O338" i="1"/>
  <c r="O337" i="1"/>
  <c r="O335" i="1"/>
  <c r="O331" i="1"/>
  <c r="O330" i="1"/>
  <c r="O329" i="1"/>
  <c r="O328" i="1"/>
  <c r="O327" i="1"/>
  <c r="O325" i="1"/>
  <c r="O324" i="1"/>
  <c r="O323" i="1"/>
  <c r="O322" i="1"/>
  <c r="O320" i="1"/>
  <c r="O319" i="1"/>
  <c r="O316" i="1"/>
  <c r="O315" i="1"/>
  <c r="O313" i="1"/>
  <c r="O310" i="1"/>
  <c r="O309" i="1"/>
  <c r="O306" i="1"/>
  <c r="O305" i="1"/>
  <c r="O303" i="1"/>
  <c r="O302" i="1"/>
  <c r="O352" i="1"/>
  <c r="O295" i="1"/>
  <c r="O293" i="1"/>
  <c r="O292" i="1"/>
  <c r="O291" i="1"/>
  <c r="O289" i="1"/>
  <c r="O288" i="1"/>
  <c r="O287" i="1"/>
  <c r="O286" i="1"/>
  <c r="O285" i="1"/>
  <c r="O284" i="1"/>
  <c r="O283" i="1"/>
  <c r="O282" i="1"/>
  <c r="O279" i="1"/>
  <c r="O277" i="1"/>
  <c r="O275" i="1"/>
  <c r="O274" i="1"/>
  <c r="O273" i="1"/>
  <c r="O272" i="1"/>
  <c r="O271" i="1"/>
  <c r="O269" i="1"/>
  <c r="O268" i="1"/>
  <c r="O267" i="1"/>
  <c r="O264" i="1"/>
  <c r="O263" i="1"/>
  <c r="O260" i="1"/>
  <c r="O259" i="1"/>
  <c r="O257" i="1"/>
  <c r="O256" i="1"/>
  <c r="O254" i="1"/>
  <c r="O253" i="1"/>
  <c r="O251" i="1"/>
  <c r="O247" i="1"/>
  <c r="O244" i="1"/>
  <c r="O243" i="1"/>
  <c r="O297" i="1"/>
  <c r="O216" i="1"/>
  <c r="O215" i="1"/>
  <c r="O214" i="1"/>
  <c r="O213" i="1"/>
  <c r="O211" i="1"/>
  <c r="O210" i="1"/>
  <c r="O208" i="1"/>
  <c r="O207" i="1"/>
  <c r="O205" i="1"/>
  <c r="O204" i="1"/>
  <c r="O203" i="1"/>
  <c r="O201" i="1"/>
  <c r="O200" i="1"/>
  <c r="O199" i="1"/>
  <c r="O197" i="1"/>
  <c r="O196" i="1"/>
  <c r="O195" i="1"/>
  <c r="O193" i="1"/>
  <c r="O192" i="1"/>
  <c r="O191" i="1"/>
  <c r="O188" i="1"/>
  <c r="O187" i="1"/>
  <c r="O186" i="1"/>
  <c r="O184" i="1"/>
  <c r="O183" i="1"/>
  <c r="O182" i="1"/>
  <c r="O178" i="1"/>
  <c r="O177" i="1"/>
  <c r="O176" i="1"/>
  <c r="O175" i="1"/>
  <c r="O173" i="1"/>
  <c r="O172" i="1"/>
  <c r="O170" i="1"/>
  <c r="O169" i="1"/>
  <c r="O166" i="1"/>
  <c r="O165" i="1"/>
  <c r="O164" i="1"/>
  <c r="O163" i="1"/>
  <c r="O161" i="1"/>
  <c r="O160" i="1"/>
  <c r="O159" i="1"/>
  <c r="O158" i="1"/>
  <c r="O156" i="1"/>
  <c r="O155" i="1"/>
  <c r="O154" i="1"/>
  <c r="O153" i="1"/>
  <c r="O150" i="1"/>
  <c r="O149" i="1"/>
  <c r="O148" i="1"/>
  <c r="O147" i="1"/>
  <c r="O145" i="1"/>
  <c r="O144" i="1"/>
  <c r="O141" i="1"/>
  <c r="O140" i="1"/>
  <c r="O139" i="1"/>
  <c r="O138" i="1"/>
  <c r="O137" i="1"/>
  <c r="O136" i="1"/>
  <c r="O135" i="1"/>
  <c r="O134" i="1"/>
  <c r="O133" i="1"/>
  <c r="O131" i="1"/>
  <c r="O130" i="1"/>
  <c r="O126" i="1"/>
  <c r="O125" i="1"/>
  <c r="O124" i="1"/>
  <c r="O123" i="1"/>
  <c r="O122" i="1"/>
  <c r="O121" i="1"/>
  <c r="O120" i="1"/>
  <c r="O115" i="1"/>
  <c r="O114" i="1"/>
  <c r="O113" i="1"/>
  <c r="O111" i="1"/>
  <c r="O110" i="1"/>
  <c r="O108" i="1"/>
  <c r="O107" i="1"/>
  <c r="O105" i="1"/>
  <c r="O104" i="1"/>
  <c r="O102" i="1"/>
  <c r="O101" i="1"/>
  <c r="O217" i="1"/>
  <c r="O96" i="1"/>
  <c r="O95" i="1"/>
  <c r="O92" i="1"/>
  <c r="O90" i="1"/>
  <c r="O89" i="1"/>
  <c r="O88" i="1"/>
  <c r="O86" i="1"/>
  <c r="O85" i="1"/>
  <c r="O84" i="1"/>
  <c r="O81" i="1"/>
  <c r="O80" i="1"/>
  <c r="O78" i="1"/>
  <c r="O77" i="1"/>
  <c r="O76" i="1"/>
  <c r="O75" i="1"/>
  <c r="O73" i="1"/>
  <c r="O72" i="1"/>
  <c r="O71" i="1"/>
  <c r="O70" i="1"/>
  <c r="O68" i="1"/>
  <c r="O65" i="1"/>
  <c r="O63" i="1"/>
  <c r="O62" i="1"/>
  <c r="O60" i="1"/>
  <c r="O59" i="1"/>
  <c r="O57" i="1"/>
  <c r="O56" i="1"/>
  <c r="O55" i="1"/>
  <c r="O53" i="1"/>
  <c r="O52" i="1"/>
  <c r="O49" i="1"/>
  <c r="O48" i="1"/>
  <c r="O47" i="1"/>
  <c r="O45" i="1"/>
  <c r="O44" i="1"/>
  <c r="O42" i="1"/>
  <c r="O41" i="1"/>
  <c r="O38" i="1"/>
  <c r="O37" i="1"/>
  <c r="O34" i="1"/>
  <c r="O33" i="1"/>
  <c r="O32" i="1"/>
  <c r="O97" i="1"/>
  <c r="O24" i="1"/>
  <c r="O22" i="1"/>
  <c r="O21" i="1"/>
  <c r="O20" i="1"/>
  <c r="O19" i="1"/>
  <c r="O18" i="1"/>
  <c r="O16" i="1"/>
  <c r="O15" i="1"/>
  <c r="O14" i="1"/>
  <c r="O13" i="1"/>
  <c r="O12" i="1"/>
  <c r="O23" i="1"/>
  <c r="O10" i="1"/>
  <c r="O9" i="1"/>
  <c r="O8" i="1"/>
  <c r="O7" i="1"/>
  <c r="O6" i="1"/>
  <c r="O650" i="1" l="1"/>
  <c r="O803" i="1"/>
  <c r="O804" i="1"/>
  <c r="O806" i="1" s="1"/>
  <c r="O809" i="1" s="1"/>
  <c r="O810" i="1" s="1"/>
  <c r="O811" i="1" s="1"/>
  <c r="O813" i="1" s="1"/>
  <c r="O493" i="1"/>
  <c r="O355" i="1"/>
  <c r="O389" i="1" s="1"/>
  <c r="O237" i="1"/>
  <c r="O660" i="1" l="1"/>
  <c r="O661" i="1"/>
  <c r="O665" i="1" l="1"/>
  <c r="O667" i="1" s="1"/>
  <c r="O716" i="1" s="1"/>
  <c r="O725" i="1" s="1"/>
  <c r="O715" i="1"/>
  <c r="O724" i="1" s="1"/>
  <c r="O727" i="1" s="1"/>
  <c r="O737" i="1" s="1"/>
  <c r="O746" i="1" l="1"/>
  <c r="O745" i="1"/>
  <c r="O765" i="1" l="1"/>
  <c r="O799" i="1" s="1"/>
  <c r="O837" i="1" s="1"/>
  <c r="O840" i="1" s="1"/>
  <c r="O766" i="1"/>
  <c r="O800" i="1" s="1"/>
</calcChain>
</file>

<file path=xl/sharedStrings.xml><?xml version="1.0" encoding="utf-8"?>
<sst xmlns="http://schemas.openxmlformats.org/spreadsheetml/2006/main" count="1970" uniqueCount="1475">
  <si>
    <t>FORMULARIO RENTA SOCIEDADES</t>
  </si>
  <si>
    <t>OPERACIONES CON PARTES RELACIONADAS LOCALES Y/O DEL EXTERIOR</t>
  </si>
  <si>
    <t>CON PARTES RELACIONADAS LOCALES</t>
  </si>
  <si>
    <t>Operaciones de activo</t>
  </si>
  <si>
    <t>003</t>
  </si>
  <si>
    <t>Operaciones de pasivo</t>
  </si>
  <si>
    <t>004</t>
  </si>
  <si>
    <t>Operaciones de ingreso</t>
  </si>
  <si>
    <t>005</t>
  </si>
  <si>
    <t>Operaciones de egreso</t>
  </si>
  <si>
    <t>006</t>
  </si>
  <si>
    <t>Operaciones de regalías, servicios técnicos, administrativos, de consultoría y similares</t>
  </si>
  <si>
    <t>007</t>
  </si>
  <si>
    <t>CON PARTES RELACIONADAS EN PARAÍSOS FISCALES, JURISDICCIONES DE MENOR IMPOSICIÓN Y REGÍMENES FISCALES PREFERENTES</t>
  </si>
  <si>
    <t>008</t>
  </si>
  <si>
    <t>009</t>
  </si>
  <si>
    <t>010</t>
  </si>
  <si>
    <t>011</t>
  </si>
  <si>
    <t>012</t>
  </si>
  <si>
    <t>CON PARTES RELACIONADAS EN OTRAS JURISDICCIONES O REGÍMENES DEL EXTERIOR</t>
  </si>
  <si>
    <t>013</t>
  </si>
  <si>
    <t>014</t>
  </si>
  <si>
    <t>015</t>
  </si>
  <si>
    <t>016</t>
  </si>
  <si>
    <t>017</t>
  </si>
  <si>
    <t>TOTAL OPERACIONES CON PARTES RELACIONADAS</t>
  </si>
  <si>
    <t>029</t>
  </si>
  <si>
    <t>¿Sujeto pasivo exento de aplicación del régimen de precios de transferencia?</t>
  </si>
  <si>
    <t>030</t>
  </si>
  <si>
    <t>ESTADO DE SITUACIÓN FINANCIERA</t>
  </si>
  <si>
    <t>ACTIVO</t>
  </si>
  <si>
    <t>ACTIVOS CORRIENTES</t>
  </si>
  <si>
    <t>Efectivo y equivalentes al efectivo</t>
  </si>
  <si>
    <t>311</t>
  </si>
  <si>
    <t>CUENTAS Y DOCUMENTOS POR COBRAR CORRIENTES</t>
  </si>
  <si>
    <t>CUENTAS Y DOCUMENTOS POR COBRAR COMERCIALES CORRIENTES</t>
  </si>
  <si>
    <t>RELACIONADAS</t>
  </si>
  <si>
    <t>______</t>
  </si>
  <si>
    <t>Locales</t>
  </si>
  <si>
    <t>312</t>
  </si>
  <si>
    <t>Del exterior</t>
  </si>
  <si>
    <t>313</t>
  </si>
  <si>
    <t>(-) Deterioro acumulado del valor de cuentas y documentos por cobrar comerciales por incobrabilidad (provisiones para créditos incobrables)</t>
  </si>
  <si>
    <t>314</t>
  </si>
  <si>
    <t>NO RELACIONADAS</t>
  </si>
  <si>
    <t>315</t>
  </si>
  <si>
    <t>316</t>
  </si>
  <si>
    <t>317</t>
  </si>
  <si>
    <t>OTRAS CUENTAS Y DOCUMENTOS POR COBRAR CORRIENTES</t>
  </si>
  <si>
    <t>A ACCIONISTAS, SOCIOS, PARTICIPES, BENEFICIARIOS U OTROS TITULARES DE DERECHOS REPRESENTATIVOS DE CAPITAL</t>
  </si>
  <si>
    <t>318</t>
  </si>
  <si>
    <t>319</t>
  </si>
  <si>
    <t>DIVIDENDOS POR COBRAR</t>
  </si>
  <si>
    <t>En efectivo</t>
  </si>
  <si>
    <t>320</t>
  </si>
  <si>
    <t>En activos diferentes del efectivo</t>
  </si>
  <si>
    <t>321</t>
  </si>
  <si>
    <t>OTRAS RELACIONADAS</t>
  </si>
  <si>
    <t>322</t>
  </si>
  <si>
    <t>323</t>
  </si>
  <si>
    <t>(-) Deterioro acumulado del valor de otras cuentas y documentos por cobrar por incobrabilidad (provisiones para créditos incobrables)</t>
  </si>
  <si>
    <t>324</t>
  </si>
  <si>
    <t>OTRAS NO RELACIONADAS</t>
  </si>
  <si>
    <t>325</t>
  </si>
  <si>
    <t>326</t>
  </si>
  <si>
    <t>327</t>
  </si>
  <si>
    <t>OTROS ACTIVOS FINANCIEROS CORRIENTES</t>
  </si>
  <si>
    <t>A costo amortizado</t>
  </si>
  <si>
    <t>328</t>
  </si>
  <si>
    <t>(-) Deterioro acumulado del valor  de otros activos financieros corrientes medidos a costo amortizado  (provisiones para créditos incobrables)</t>
  </si>
  <si>
    <t>329</t>
  </si>
  <si>
    <t>A valor razonable</t>
  </si>
  <si>
    <t>330</t>
  </si>
  <si>
    <t>PORCIÓN CORRIENTE DE ARRENDAMIENTOS FINANCIEROS POR COBRAR</t>
  </si>
  <si>
    <t>Relacionadas</t>
  </si>
  <si>
    <t>331</t>
  </si>
  <si>
    <t>No relacionadas</t>
  </si>
  <si>
    <t>332</t>
  </si>
  <si>
    <t>IMPORTE BRUTO ADEUDADO POR LOS CLIENTES POR EL TRABAJO EJECUTADO EN CONTRATOS DE CONSTRUCCIÓN</t>
  </si>
  <si>
    <t>333</t>
  </si>
  <si>
    <t>334</t>
  </si>
  <si>
    <t>ACTIVOS POR IMPUESTOS CORRIENTES</t>
  </si>
  <si>
    <t>Crédito tributario a favor del sujeto pasivo (ISD)</t>
  </si>
  <si>
    <t>335</t>
  </si>
  <si>
    <t>Crédito tributario a favor del sujeto pasivo (IVA)</t>
  </si>
  <si>
    <t>336</t>
  </si>
  <si>
    <t xml:space="preserve">Crédito tributario a favor del sujeto pasivo (Impuesto a la Renta) </t>
  </si>
  <si>
    <t>337</t>
  </si>
  <si>
    <t>Otros</t>
  </si>
  <si>
    <t>338</t>
  </si>
  <si>
    <t>INVENTARIOS</t>
  </si>
  <si>
    <t>Mercaderías en tránsito</t>
  </si>
  <si>
    <t>339</t>
  </si>
  <si>
    <t>Inventario de materia prima (no para la construcción)</t>
  </si>
  <si>
    <t>340</t>
  </si>
  <si>
    <t>Inventario de productos en proceso (excluyendo obras/inmuebles en construcción para la venta)</t>
  </si>
  <si>
    <t>341</t>
  </si>
  <si>
    <t>Inventario de prod. term. y mercad. en almacén (excluyendo obras/inmuebles  terminados para la venta)</t>
  </si>
  <si>
    <t>342</t>
  </si>
  <si>
    <t>Inventario de suministros, herramientas, repuestos y materiales (no para la construcción)</t>
  </si>
  <si>
    <t>343</t>
  </si>
  <si>
    <t>Inventario de materia prima, suministros y materiales para la construcción</t>
  </si>
  <si>
    <t>344</t>
  </si>
  <si>
    <t>Inventario de obras/inmuebles en construcción para la venta</t>
  </si>
  <si>
    <t>345</t>
  </si>
  <si>
    <t>Inventario de obras/inmuebles terminados para la venta</t>
  </si>
  <si>
    <t>346</t>
  </si>
  <si>
    <t>(-) Deterioro acumulado del valor de inventarios por ajuste al valor neto realizable</t>
  </si>
  <si>
    <t>347</t>
  </si>
  <si>
    <t>ACTIVOS NO CORRIENTES MANTENIDOS PARA LA VENTA</t>
  </si>
  <si>
    <t>Costo</t>
  </si>
  <si>
    <t>348</t>
  </si>
  <si>
    <t>(-) Deterioro acumulado del valor de activos no corrientes mantenidos para la venta</t>
  </si>
  <si>
    <t>349</t>
  </si>
  <si>
    <t>ACTIVOS BIOLÓGICOS</t>
  </si>
  <si>
    <t>PLANTAS VIVAS Y FRUTOS EN CRECIMIENTO</t>
  </si>
  <si>
    <t>A costo</t>
  </si>
  <si>
    <t>350</t>
  </si>
  <si>
    <t>(-) Deterioro acumulado del valor de activos biológicos medidos a costo</t>
  </si>
  <si>
    <t>351</t>
  </si>
  <si>
    <t>A valor razonable menos los costos de venta</t>
  </si>
  <si>
    <t>352</t>
  </si>
  <si>
    <t>ANIMALES VIVOS</t>
  </si>
  <si>
    <t>353</t>
  </si>
  <si>
    <t>354</t>
  </si>
  <si>
    <t>355</t>
  </si>
  <si>
    <t>GASTOS PAGADOS POR ANTICIPADO (PREPAGADOS)</t>
  </si>
  <si>
    <t>Propaganda y publicidad prepagada</t>
  </si>
  <si>
    <t>356</t>
  </si>
  <si>
    <t>Arrendamientos operativos pagados por anticipado</t>
  </si>
  <si>
    <t>357</t>
  </si>
  <si>
    <t>Primas de seguro pagadas por anticipado</t>
  </si>
  <si>
    <t>358</t>
  </si>
  <si>
    <t>359</t>
  </si>
  <si>
    <t>Otros Activos Corrientes</t>
  </si>
  <si>
    <t>360</t>
  </si>
  <si>
    <t>TOTAL ACTIVOS CORRIENTES</t>
  </si>
  <si>
    <t>361</t>
  </si>
  <si>
    <t>ACTIVOS  NO CORRIENTES</t>
  </si>
  <si>
    <t>PROPIEDADES, PLANTA Y EQUIPO</t>
  </si>
  <si>
    <t>TERRENOS</t>
  </si>
  <si>
    <t>Costo histórico antes de reexpresiones o revaluaciones</t>
  </si>
  <si>
    <t>362</t>
  </si>
  <si>
    <t>Ajuste acumulado por reexpresiones o revaluaciones</t>
  </si>
  <si>
    <t>ajuste acumulado por reexpresiones o revaluaciones</t>
  </si>
  <si>
    <t>363</t>
  </si>
  <si>
    <t>EDIFICIOS Y OTROS INMUEBLES (EXCEPTO TERRENOS)</t>
  </si>
  <si>
    <t xml:space="preserve">Costo histórico antes de reexpresiones o revaluaciones </t>
  </si>
  <si>
    <t>364</t>
  </si>
  <si>
    <t>365</t>
  </si>
  <si>
    <t>NAVES, AERONAVES, BARCAZAS Y SIMILARES</t>
  </si>
  <si>
    <t>366</t>
  </si>
  <si>
    <t>367</t>
  </si>
  <si>
    <t>MAQUINARIA, EQUIPO, INSTALACIONES Y ADECUACIONES</t>
  </si>
  <si>
    <t>368</t>
  </si>
  <si>
    <t>369</t>
  </si>
  <si>
    <t>PLANTAS PRODUCTORAS (AGRICULTURA)</t>
  </si>
  <si>
    <t>370</t>
  </si>
  <si>
    <t>371</t>
  </si>
  <si>
    <t>Construcciones en Curso y Otros Activos en Tránsito</t>
  </si>
  <si>
    <t>372</t>
  </si>
  <si>
    <t>Muebles y enseres</t>
  </si>
  <si>
    <t>373</t>
  </si>
  <si>
    <t>Equipo de Computación</t>
  </si>
  <si>
    <t>equipo de computación</t>
  </si>
  <si>
    <t>374</t>
  </si>
  <si>
    <t>Vehículos, Equipo de Transporte y Caminero Móvil</t>
  </si>
  <si>
    <t>375</t>
  </si>
  <si>
    <t>PROPIEDADES, PLANTA Y EQUIPO POR CONTRATOS DE ARRENDAMIENTO FINANCIERO</t>
  </si>
  <si>
    <t>Terrenos</t>
  </si>
  <si>
    <t>376</t>
  </si>
  <si>
    <t>Edificios y otros inmuebles (excepto terrenos)</t>
  </si>
  <si>
    <t>edificios y otros inmuebles (excepto terrenos)</t>
  </si>
  <si>
    <t>377</t>
  </si>
  <si>
    <t>Naves, aeronaves, barcazas y similares</t>
  </si>
  <si>
    <t>naves, aeronaves, barcazas y similares</t>
  </si>
  <si>
    <t>378</t>
  </si>
  <si>
    <t>Maquinaria, equipo, instalaciones y adecuaciones</t>
  </si>
  <si>
    <t>maquinaria, equipo, instalaciones y adecuaciones</t>
  </si>
  <si>
    <t>379</t>
  </si>
  <si>
    <t>Equipo de computación</t>
  </si>
  <si>
    <t>380</t>
  </si>
  <si>
    <t>Vehículos, equipo de transporte y caminero móvil</t>
  </si>
  <si>
    <t>vehículos, equipo de transporte y caminero móvil</t>
  </si>
  <si>
    <t>381</t>
  </si>
  <si>
    <t>otros</t>
  </si>
  <si>
    <t>382</t>
  </si>
  <si>
    <t>Otras Propiedades, Planta y Equipo</t>
  </si>
  <si>
    <t>383</t>
  </si>
  <si>
    <t>(-) DEPRECIACIÒN ACUMULADA DE PROPIEDADES, PLANTA Y EQUIPO</t>
  </si>
  <si>
    <t>Del costo histórico antes de reexpresiones o revaluaciones</t>
  </si>
  <si>
    <t>384</t>
  </si>
  <si>
    <t>Del ajuste acumulado por reexpresiones o revaluaciones</t>
  </si>
  <si>
    <t>385</t>
  </si>
  <si>
    <t>(-) Deterioro acumulado del valor de propiedades, planta y equipo</t>
  </si>
  <si>
    <t>386</t>
  </si>
  <si>
    <t>ACTIVOS INTANGIBLES</t>
  </si>
  <si>
    <t>Plusvalía o goodwill (derecho de llave)</t>
  </si>
  <si>
    <t>387</t>
  </si>
  <si>
    <t>Marcas, patentes, licencias y otros similares</t>
  </si>
  <si>
    <t>388</t>
  </si>
  <si>
    <t>Adecuaciones y mejoras en bienes arrendados mediante arrendamiento operativo</t>
  </si>
  <si>
    <t>389</t>
  </si>
  <si>
    <t>Derechos en acuerdos de concesión</t>
  </si>
  <si>
    <t>390</t>
  </si>
  <si>
    <t>391</t>
  </si>
  <si>
    <t>(-) Amortización acumulada de activos intangibles</t>
  </si>
  <si>
    <t>392</t>
  </si>
  <si>
    <t>(-) Deterioro acumulado de activos intangibles</t>
  </si>
  <si>
    <t>393</t>
  </si>
  <si>
    <t>Derechos de uso por activos arrendados</t>
  </si>
  <si>
    <t>490</t>
  </si>
  <si>
    <t>(-) Amortización acumulada de derechos de uso por activos arrendados</t>
  </si>
  <si>
    <t>491</t>
  </si>
  <si>
    <t>PROPIEDADES DE INVERSIÓN</t>
  </si>
  <si>
    <t>394</t>
  </si>
  <si>
    <t>395</t>
  </si>
  <si>
    <t>EDIFICIOS</t>
  </si>
  <si>
    <t>396</t>
  </si>
  <si>
    <t>397</t>
  </si>
  <si>
    <t>(-) Depreciación Acumulada de Propiedades de Inversión</t>
  </si>
  <si>
    <t>398</t>
  </si>
  <si>
    <t>(-) Deterioro Acumulado del Valor de Propiedades de Inversión</t>
  </si>
  <si>
    <t>399</t>
  </si>
  <si>
    <t>400</t>
  </si>
  <si>
    <t>(-) Depreciación acumulada de activos biológicos medidos a costo</t>
  </si>
  <si>
    <t>401</t>
  </si>
  <si>
    <t>402</t>
  </si>
  <si>
    <t>403</t>
  </si>
  <si>
    <t>404</t>
  </si>
  <si>
    <t>405</t>
  </si>
  <si>
    <t>406</t>
  </si>
  <si>
    <t>407</t>
  </si>
  <si>
    <t>ACTIVOS PARA EXPLORACIÓN, EVALUACIÓN Y EXPLOTACIÓN DE RECURSOS MINERALES</t>
  </si>
  <si>
    <t>Tangibles</t>
  </si>
  <si>
    <t>408</t>
  </si>
  <si>
    <t>Intangibles</t>
  </si>
  <si>
    <t>409</t>
  </si>
  <si>
    <t xml:space="preserve">(-) Depreciación / amortización acumulada de activos para exploración, evaluación y explotación </t>
  </si>
  <si>
    <t>410</t>
  </si>
  <si>
    <t xml:space="preserve">(-) Deterioro acumulado del valor de activos para exploración, evaluación y explotación </t>
  </si>
  <si>
    <t>411</t>
  </si>
  <si>
    <t>INVERSIONES NO CORRIENTES</t>
  </si>
  <si>
    <t>EN SUBSIDIARIAS</t>
  </si>
  <si>
    <t>412</t>
  </si>
  <si>
    <t>Ajuste acumulado por aplicación del método de la participación (valor patrimonial proporcional)</t>
  </si>
  <si>
    <t>413</t>
  </si>
  <si>
    <t>EN ASOCIADAS</t>
  </si>
  <si>
    <t>414</t>
  </si>
  <si>
    <t>415</t>
  </si>
  <si>
    <t>EN NEGOCIOS CONJUNTOS</t>
  </si>
  <si>
    <t>416</t>
  </si>
  <si>
    <t>417</t>
  </si>
  <si>
    <t>Otros Derechos Representativos de Capital en Sociedades que no son Subsidiarias, ni Asociadas, ni Negocios Conjuntos</t>
  </si>
  <si>
    <t>418</t>
  </si>
  <si>
    <t>(-) Deterioro Acumulado del Valor de Inversiones no Corrientes</t>
  </si>
  <si>
    <t>419</t>
  </si>
  <si>
    <t>CUENTAS Y DOCUMENTOS POR COBRAR NO CORRIENTES</t>
  </si>
  <si>
    <t>CUENTAS Y DOCUMENTOS POR COBRAR COMERCIALES NO CORRIENTES</t>
  </si>
  <si>
    <t>420</t>
  </si>
  <si>
    <t>421</t>
  </si>
  <si>
    <t>422</t>
  </si>
  <si>
    <t>423</t>
  </si>
  <si>
    <t>424</t>
  </si>
  <si>
    <t>425</t>
  </si>
  <si>
    <t>OTRAS CUENTAS Y DOCUMENTOS POR COBRAR NO CORRIENTES</t>
  </si>
  <si>
    <t>A ACCIONISTAS. SOCIOS, PARTICIPES. BENEFICIARIOS U OTROS TITULARES DE DERECHOS REPRESENTATIVOS DE CAPITAL</t>
  </si>
  <si>
    <t>426</t>
  </si>
  <si>
    <t>427</t>
  </si>
  <si>
    <t>(-) Deterioro acumulado del valor de cuentas y documentos por cobrar por incobrabilidad (provisiones para créditos incobrables)</t>
  </si>
  <si>
    <t>428</t>
  </si>
  <si>
    <t>429</t>
  </si>
  <si>
    <t>430</t>
  </si>
  <si>
    <t>431</t>
  </si>
  <si>
    <t>432</t>
  </si>
  <si>
    <t>433</t>
  </si>
  <si>
    <t>434</t>
  </si>
  <si>
    <t>OTROS ACTIVOS FINANCIEROS NO CORRIENTES</t>
  </si>
  <si>
    <t>435</t>
  </si>
  <si>
    <t>(-) Deterioro acumulado del valor  de otros activos financieros no corrientes medidos a costo amortizado (provisiones para créditos incobrables)</t>
  </si>
  <si>
    <t>436</t>
  </si>
  <si>
    <t>437</t>
  </si>
  <si>
    <t>PORCIÓN NO CORRIENTE DE ARRENDAMIENTOS FINANCIEROS POR COBRAR</t>
  </si>
  <si>
    <t>438</t>
  </si>
  <si>
    <t>No Relacionadas</t>
  </si>
  <si>
    <t>439</t>
  </si>
  <si>
    <t>ACTIVOS POR IMPUESTOS DIFERIDOS</t>
  </si>
  <si>
    <t>Por diferencias temporarias</t>
  </si>
  <si>
    <t>440</t>
  </si>
  <si>
    <t>Por pérdidas tributarias sujetas a amortización en periodos siguientes</t>
  </si>
  <si>
    <t>441</t>
  </si>
  <si>
    <t>POR CRÉDITOS FISCALES NO UTILIZADOS</t>
  </si>
  <si>
    <t>442</t>
  </si>
  <si>
    <t>443</t>
  </si>
  <si>
    <t>444</t>
  </si>
  <si>
    <t>Otros Activos No Corrientes</t>
  </si>
  <si>
    <t>445</t>
  </si>
  <si>
    <t>TOTAL ACTIVOS NO CORRIENTES</t>
  </si>
  <si>
    <t>449</t>
  </si>
  <si>
    <t>REVALUACIONES Y REEXPRESIONES DE ACTIVOS (INFORMATIVO)</t>
  </si>
  <si>
    <t>Ajustes acumulados por reexpresiones o revaluaciones de otras partidas de propiedades, planta y equipo (Informativo)</t>
  </si>
  <si>
    <t>460</t>
  </si>
  <si>
    <t>(-) Depreciación acumulada de los ajustes acumulados por reexpresiones o revaluaciones de otras partidas de propiedades, planta y equipo (Informativo)</t>
  </si>
  <si>
    <t>461</t>
  </si>
  <si>
    <t>Ajustes acumulados por reexpresiones o revaluaciones de activos intangibles (Informativo)</t>
  </si>
  <si>
    <t>462</t>
  </si>
  <si>
    <t>(-) Amortización acumulada de los ajustes acumulados por reexpresiones o revaluaciones de activos intangibles (Informativo)</t>
  </si>
  <si>
    <t>463</t>
  </si>
  <si>
    <t>Ajustes acumulados por reexpresiones o revaluaciones de propiedades de inversión (Informativo)</t>
  </si>
  <si>
    <t>464</t>
  </si>
  <si>
    <t>(-) Depreciación acumulada de los ajustes acumulados por reexpresiones o revaluaciones de propiedades de inversión (Informativo)</t>
  </si>
  <si>
    <t>465</t>
  </si>
  <si>
    <t>Ajustes acumulados por reexpresiones o revaluaciones de activos para exploración, evaluación y explotación de recursos minerales (Informativo)</t>
  </si>
  <si>
    <t>466</t>
  </si>
  <si>
    <t>(-) Depreciación/amortización acumulada del ajustes acumulado por reexpresiones o revaluaciones de activos para exploración, evaluación y explotación de recursos minerales (Informativo)</t>
  </si>
  <si>
    <t>467</t>
  </si>
  <si>
    <t>Total de las  revaluaciones y otros ajustes positivos producto de valoraciones financieras excluidos del cálculo del anticipo,  para todos los activos (Informativo)</t>
  </si>
  <si>
    <t>468</t>
  </si>
  <si>
    <t>(-) Total depreciación acumulada del ajuste acumulado por  revaluaciones y otros ajustes negativos producto de valoraciones financieras excluidos del cálculo del anticipo, para todos los activos (Informativo)</t>
  </si>
  <si>
    <t>469</t>
  </si>
  <si>
    <t>TERRENOS QUE SE EXCLUYEN DEL CÁLCULO DEL ANTICIPO</t>
  </si>
  <si>
    <t>Total costo de terrenos en los que se desarrollan actividades agropecuarias (excluyendo sus revaluaciones o reexpresiones) (Informativo)</t>
  </si>
  <si>
    <t>470</t>
  </si>
  <si>
    <t>Total deterioro acumulado del costo de terrenos en los que se desarrollan actividades agropecuarias (Informativo)</t>
  </si>
  <si>
    <t>471</t>
  </si>
  <si>
    <t>Total costo de terrenos en los que se desarrollan proyectos inmobiliarios para la vivienda de interés social (excluyendo sus revaluaciones o reexpresiones) (Informativo)</t>
  </si>
  <si>
    <t>472</t>
  </si>
  <si>
    <t>Total deterioro acumulado del costo de terrenos en los que se desarrollan proyectos inmobiliarios para la vivienda de interés  social (Informativo)</t>
  </si>
  <si>
    <t>473</t>
  </si>
  <si>
    <t>Total de intereses implícitos no devengados (futuros ingresos financieros en el estado de resultados) por acuerdos que constituyen efectivamente una transacción financiera o cobro diferido (Informativo)</t>
  </si>
  <si>
    <t>474</t>
  </si>
  <si>
    <t>Activos (fideicomitidos y generados) en fideicomisos mercantiles o encargos fiduciarios donde el contribuyente es constituyente  o aportante (Informativo)</t>
  </si>
  <si>
    <t>475</t>
  </si>
  <si>
    <t>Activos adquiridos por el valor de las utilidades reinvertidas generadas en el período anterior al declarado (Informativo)</t>
  </si>
  <si>
    <t>476</t>
  </si>
  <si>
    <t>TOTAL DEL ACTIVO</t>
  </si>
  <si>
    <t>499</t>
  </si>
  <si>
    <t>PASIVO</t>
  </si>
  <si>
    <t>PASIVOS CORRIENTES</t>
  </si>
  <si>
    <t>CUENTAS Y DOCUMENTOS POR PAGAR CORRIENTES</t>
  </si>
  <si>
    <t>CUENTAS Y DOCUMENTOS POR PAGAR COMERCIALES CORRIENTES</t>
  </si>
  <si>
    <t>511</t>
  </si>
  <si>
    <t>512</t>
  </si>
  <si>
    <t>513</t>
  </si>
  <si>
    <t>514</t>
  </si>
  <si>
    <t>OTRAS CUENTAS Y DOCUMENTOS POR PAGAR CORRIENTES</t>
  </si>
  <si>
    <t>A ACCIONISTAS. SOCIOS, PARTÍCIPES. BENEFICIARIOS U OTROS TITULARES DE DERECHOS REPRESENTATIVOS DE CAPITAL</t>
  </si>
  <si>
    <t>515</t>
  </si>
  <si>
    <t>516</t>
  </si>
  <si>
    <t>DIVIDENDOS POR PAGAR</t>
  </si>
  <si>
    <t>517</t>
  </si>
  <si>
    <t>518</t>
  </si>
  <si>
    <t>519</t>
  </si>
  <si>
    <t>520</t>
  </si>
  <si>
    <t>521</t>
  </si>
  <si>
    <t>522</t>
  </si>
  <si>
    <t>OBLIGACIONES CON INSTITUCIONES FINANCIERAS - CORRIENTES</t>
  </si>
  <si>
    <t>523</t>
  </si>
  <si>
    <t>524</t>
  </si>
  <si>
    <t>525</t>
  </si>
  <si>
    <t>526</t>
  </si>
  <si>
    <t>Crédito A Mutuo</t>
  </si>
  <si>
    <t>527</t>
  </si>
  <si>
    <t>Porción Corriente de Obligaciones Emitidas</t>
  </si>
  <si>
    <t>528</t>
  </si>
  <si>
    <t>OTROS PASIVOS FINANCIEROS</t>
  </si>
  <si>
    <t>529</t>
  </si>
  <si>
    <t>530</t>
  </si>
  <si>
    <t>Porción Corriente de Arrendamientos Financieros Por Pagar</t>
  </si>
  <si>
    <t>531</t>
  </si>
  <si>
    <t>Pasivo corriente por arrendamiento</t>
  </si>
  <si>
    <t>593</t>
  </si>
  <si>
    <t>Impuesto A La Renta Por Pagar Del Ejercicio</t>
  </si>
  <si>
    <t>532</t>
  </si>
  <si>
    <t>PASIVOS CORRIENTES POR BENEFICIOS A LOS EMPLEADOS</t>
  </si>
  <si>
    <t>Participación trabajadores por pagar del ejercicio</t>
  </si>
  <si>
    <t>533</t>
  </si>
  <si>
    <t>Obligaciones con el IESS</t>
  </si>
  <si>
    <t>534</t>
  </si>
  <si>
    <t>Jubilación Patronal</t>
  </si>
  <si>
    <t>535</t>
  </si>
  <si>
    <t>Otros Pasivos Corrientes Por Beneficios a Empleados</t>
  </si>
  <si>
    <t>536</t>
  </si>
  <si>
    <t xml:space="preserve">PROVISIONES CORRIENTES </t>
  </si>
  <si>
    <t>Por garantías</t>
  </si>
  <si>
    <t>537</t>
  </si>
  <si>
    <t>Por desmantelamiento</t>
  </si>
  <si>
    <t>538</t>
  </si>
  <si>
    <t>Por contratos onerosos</t>
  </si>
  <si>
    <t>539</t>
  </si>
  <si>
    <t>Por reestructuraciones de negocios</t>
  </si>
  <si>
    <t>540</t>
  </si>
  <si>
    <t>Por reembolsos a clientes</t>
  </si>
  <si>
    <t>541</t>
  </si>
  <si>
    <t>Por litigios</t>
  </si>
  <si>
    <t>542</t>
  </si>
  <si>
    <t>Por pasivos contingentes asumidos en una combinación de negocios</t>
  </si>
  <si>
    <t>543</t>
  </si>
  <si>
    <t>Otras</t>
  </si>
  <si>
    <t>544</t>
  </si>
  <si>
    <t>PASIVOS POR INGRESOS DIFERIDOS</t>
  </si>
  <si>
    <t>Anticipos de clientes</t>
  </si>
  <si>
    <t>545</t>
  </si>
  <si>
    <t>Subvenciones del Gobierno</t>
  </si>
  <si>
    <t>546</t>
  </si>
  <si>
    <t>547</t>
  </si>
  <si>
    <t>OTROS PASIVOS CORRIENTES</t>
  </si>
  <si>
    <t xml:space="preserve">Transferencias casa matriz y sucursales (del exterior) </t>
  </si>
  <si>
    <t>548</t>
  </si>
  <si>
    <t>549</t>
  </si>
  <si>
    <t>TOTAL PASIVOS CORRIENTES</t>
  </si>
  <si>
    <t>550</t>
  </si>
  <si>
    <t>PASIVOS NO CORRIENTES</t>
  </si>
  <si>
    <t>CUENTAS Y DOCUMENTOS POR PAGAR NO CORRIENTES</t>
  </si>
  <si>
    <t>CUENTAS Y DOCUMENTOS POR PAGAR COMERCIALES NO CORRIENTES</t>
  </si>
  <si>
    <t>553</t>
  </si>
  <si>
    <t>554</t>
  </si>
  <si>
    <t/>
  </si>
  <si>
    <t>555</t>
  </si>
  <si>
    <t>556</t>
  </si>
  <si>
    <t>OTRAS CUENTAS Y DOCUMENTOS POR PAGAR NO CORRIENTES</t>
  </si>
  <si>
    <t>A ACCIONISTAS, SOCIOS, PARTÍCIPES. BENEFICIARIOS U OTROS TITULARES DE DERECHOS REPRESENTATIVOS DE CAPITAL</t>
  </si>
  <si>
    <t>557</t>
  </si>
  <si>
    <t>558</t>
  </si>
  <si>
    <t>559</t>
  </si>
  <si>
    <t>560</t>
  </si>
  <si>
    <t>561</t>
  </si>
  <si>
    <t>562</t>
  </si>
  <si>
    <t>OBLIGACIONES CON INSTITUCIONES FINANCIERAS - NO CORRIENTES</t>
  </si>
  <si>
    <t>563</t>
  </si>
  <si>
    <t>564</t>
  </si>
  <si>
    <t>565</t>
  </si>
  <si>
    <t>566</t>
  </si>
  <si>
    <t xml:space="preserve">Crédito a mutuo </t>
  </si>
  <si>
    <t>567</t>
  </si>
  <si>
    <t>Porción no corriente de obligaciones emitidas</t>
  </si>
  <si>
    <t>568</t>
  </si>
  <si>
    <t>OTROS PASIVOS FINANCIEROS NO CORRIENTES</t>
  </si>
  <si>
    <t>569</t>
  </si>
  <si>
    <t>570</t>
  </si>
  <si>
    <t>Porción no corriente de arrendamientos financieros por pagar</t>
  </si>
  <si>
    <t>571</t>
  </si>
  <si>
    <t>Pasivo no corriente por arrendamiento</t>
  </si>
  <si>
    <t>594</t>
  </si>
  <si>
    <t>Pasivo por Impuesto a la Renta diferido</t>
  </si>
  <si>
    <t>572</t>
  </si>
  <si>
    <t>PASIVOS NO CORRIENTES POR BENEFICIOS A LOS EMPLEADOS</t>
  </si>
  <si>
    <t>573</t>
  </si>
  <si>
    <t>Desahucio</t>
  </si>
  <si>
    <t>574</t>
  </si>
  <si>
    <t>Otros Pasivos No Corrientes Por Beneficios A Empleados</t>
  </si>
  <si>
    <t>575</t>
  </si>
  <si>
    <t>PROVISIONES NO CORRIENTES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</si>
  <si>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</si>
  <si>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</si>
  <si>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</si>
  <si>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</si>
  <si>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</si>
  <si>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</si>
  <si>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</si>
  <si>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</si>
  <si>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</si>
  <si>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Subvenciones del gobierno</t>
  </si>
  <si>
    <t>585</t>
  </si>
  <si>
    <t>586</t>
  </si>
  <si>
    <t>OTROS PASIVOS NO CORRIENTES</t>
  </si>
  <si>
    <t>587</t>
  </si>
  <si>
    <t>588</t>
  </si>
  <si>
    <t>TOTAL PASIVOS NO CORRIENTES</t>
  </si>
  <si>
    <t>589</t>
  </si>
  <si>
    <t>Total de Intereses Implícitos No Devengados (Futuros Gastos Financieros En El Estado De Resultados) Por Acuerdos Que Constituyen Efectivamente Una Transacción Financiera O Pago Diferido (Informativo)</t>
  </si>
  <si>
    <t>591</t>
  </si>
  <si>
    <t>Pasivos incurridos en fideicomisos mercantiles o encargos fiduciarios donde el contribuyente es constituyente  o aportante (Informativo)</t>
  </si>
  <si>
    <t>592</t>
  </si>
  <si>
    <t>TOTAL DEL PASIVO</t>
  </si>
  <si>
    <t>599</t>
  </si>
  <si>
    <t>PATRIMONIO</t>
  </si>
  <si>
    <t>Capital Suscrito y/o Asignado</t>
  </si>
  <si>
    <t>601</t>
  </si>
  <si>
    <t>(-) Capital Suscrito No Pagado, Acciones en Tesorería</t>
  </si>
  <si>
    <t>602</t>
  </si>
  <si>
    <t>Aportes de Socios, Accionistas, Partícipes, Fundadores, Constituyentes, Beneficiarios U Otros Titulares De Derechos Representativos De Capital Para Futura Capitalización</t>
  </si>
  <si>
    <t>603</t>
  </si>
  <si>
    <t>RESERVAS</t>
  </si>
  <si>
    <t>Reserva legal</t>
  </si>
  <si>
    <t>604</t>
  </si>
  <si>
    <t>Reserva facultativa</t>
  </si>
  <si>
    <t>605</t>
  </si>
  <si>
    <t>606</t>
  </si>
  <si>
    <t>RESULTADOS ACUMULADOS</t>
  </si>
  <si>
    <t>Reserva de capital</t>
  </si>
  <si>
    <t>607</t>
  </si>
  <si>
    <t>Reserva por donaciones</t>
  </si>
  <si>
    <t>608</t>
  </si>
  <si>
    <t>Reserva por valuación (procedente de la aplicación de normas ecuatorianas de contabilidad - NEC)</t>
  </si>
  <si>
    <t>609</t>
  </si>
  <si>
    <t>Superávit por revaluación de inversiones (procedente de la aplicación de normas ecuatorianas de contabilidad - NEC)</t>
  </si>
  <si>
    <t>610</t>
  </si>
  <si>
    <t>Utilidades acumuladas de ejercicios anteriores</t>
  </si>
  <si>
    <t>611</t>
  </si>
  <si>
    <t>(-) Pérdidas acumuladas de ejercicios anteriores</t>
  </si>
  <si>
    <t>612</t>
  </si>
  <si>
    <t>Excedente / pérdida del ejercicio anterior (con socios)</t>
  </si>
  <si>
    <t>613</t>
  </si>
  <si>
    <t>Resultados acumulados por adopción por primera vez de las NIIF</t>
  </si>
  <si>
    <t>614</t>
  </si>
  <si>
    <t>Utilidad del ejercicio</t>
  </si>
  <si>
    <t>615</t>
  </si>
  <si>
    <t>Pérdida del ejercicio</t>
  </si>
  <si>
    <t>616</t>
  </si>
  <si>
    <t>Excedente / pérdida del ejercicio económico (con socios)</t>
  </si>
  <si>
    <t>617</t>
  </si>
  <si>
    <t>OTROS RESULTADOS INTEGRALES ACUMULADOS</t>
  </si>
  <si>
    <t>SUPERÁVIT DE REVALUACIÓN ACUMULADO</t>
  </si>
  <si>
    <t>Propiedades, Planta y Equipo</t>
  </si>
  <si>
    <t>618</t>
  </si>
  <si>
    <t>Activos intangibles</t>
  </si>
  <si>
    <t>619</t>
  </si>
  <si>
    <t>620</t>
  </si>
  <si>
    <t>Ganancias y pérdidas acumuladas por inversiones en instrumentos de patrimonio medidos a valor razonable con cambios en otro resultado integral</t>
  </si>
  <si>
    <t>621</t>
  </si>
  <si>
    <t>Ganancias y pérdidas acumuladas por la conversión de estados financieros de un negocio en el extranjero</t>
  </si>
  <si>
    <t>622</t>
  </si>
  <si>
    <t>Ganancias y pérdidas actuariales acumuladas</t>
  </si>
  <si>
    <t>623</t>
  </si>
  <si>
    <t>La parte efectiva de las ganancias y pérdidas de los instrumentos de cobertura en una cobertura de flujos de efectivo</t>
  </si>
  <si>
    <t>624</t>
  </si>
  <si>
    <t>625</t>
  </si>
  <si>
    <t xml:space="preserve">Dividendos declarados (distribuidos) a favor de titulares de derechos representativos de capital en el ejercicio fiscal  (Informativo) </t>
  </si>
  <si>
    <t>626</t>
  </si>
  <si>
    <t xml:space="preserve">Dividendos pagados (liquidados)  a titulares de derechos representativos de capital en el ejercicio fiscal  (Informativo) </t>
  </si>
  <si>
    <t>627</t>
  </si>
  <si>
    <t>TOTAL DEL PATRIMONIO</t>
  </si>
  <si>
    <t>698</t>
  </si>
  <si>
    <t>TOTAL PASIVO Y PATRIMONIO</t>
  </si>
  <si>
    <t>699</t>
  </si>
  <si>
    <t>ESTADO DEL RESULTADO INTEGRAL</t>
  </si>
  <si>
    <t>INGRESOS</t>
  </si>
  <si>
    <t>INGRESOS DE ACTIVIDADES ORDINARIAS</t>
  </si>
  <si>
    <t>VENTAS LOCALES DE BIENES</t>
  </si>
  <si>
    <t>Total ingresos</t>
  </si>
  <si>
    <t>Valor exento / no objeto</t>
  </si>
  <si>
    <t>Gravadas con tarifa diferente de 0% de IVA</t>
  </si>
  <si>
    <t>6001</t>
  </si>
  <si>
    <t>6002</t>
  </si>
  <si>
    <t>Gravadas con tarifa 0% de iva o exentas de IVA</t>
  </si>
  <si>
    <t>6003</t>
  </si>
  <si>
    <t>6004</t>
  </si>
  <si>
    <t>PRESTACIONES LOCALES DE SERVICIOS</t>
  </si>
  <si>
    <t>6005</t>
  </si>
  <si>
    <t>6006</t>
  </si>
  <si>
    <t>6007</t>
  </si>
  <si>
    <t>6008</t>
  </si>
  <si>
    <t>EXPORTACIONES NETAS (6009 - 6012)</t>
  </si>
  <si>
    <t>De bienes</t>
  </si>
  <si>
    <t>6009</t>
  </si>
  <si>
    <t>6010</t>
  </si>
  <si>
    <t>De servicios</t>
  </si>
  <si>
    <t>6011</t>
  </si>
  <si>
    <t>6012</t>
  </si>
  <si>
    <t>Por prestación de servicios de construcción</t>
  </si>
  <si>
    <t>6013</t>
  </si>
  <si>
    <t>6014</t>
  </si>
  <si>
    <t>Obtenidos bajo la modalidad de comisiones o similares (relaciones de agencia)</t>
  </si>
  <si>
    <t>6015</t>
  </si>
  <si>
    <t>6016</t>
  </si>
  <si>
    <t>Obtenidos por arrendamientos operativos</t>
  </si>
  <si>
    <t>6017</t>
  </si>
  <si>
    <t>6018</t>
  </si>
  <si>
    <t>TOTAL INGRESOS DE ACTIVIDADES ORDINARIAS</t>
  </si>
  <si>
    <t>1005</t>
  </si>
  <si>
    <t>OTROS INGRESOS</t>
  </si>
  <si>
    <t>POR REGALÍAS Y OTRAS CESIONES DE DERECHOS</t>
  </si>
  <si>
    <t>6019</t>
  </si>
  <si>
    <t>6020</t>
  </si>
  <si>
    <t>6021</t>
  </si>
  <si>
    <t>6022</t>
  </si>
  <si>
    <t>POR DIVIDENDOS</t>
  </si>
  <si>
    <t xml:space="preserve">Procedentes de sociedades residentes o establecidas en Ecuador </t>
  </si>
  <si>
    <t>6023</t>
  </si>
  <si>
    <t>6024</t>
  </si>
  <si>
    <t xml:space="preserve">Procedentes de sociedades no residentes ni establecidas en Ecuador </t>
  </si>
  <si>
    <t>6025</t>
  </si>
  <si>
    <t>6026</t>
  </si>
  <si>
    <t>Ganancias netas por mediciones de activos biológicos a valor razonable menos costos de venta</t>
  </si>
  <si>
    <t>6027</t>
  </si>
  <si>
    <t>6028</t>
  </si>
  <si>
    <t>Ganancias netas por medición de propiedades de inversión a valor razonable</t>
  </si>
  <si>
    <t>6029</t>
  </si>
  <si>
    <t>6030</t>
  </si>
  <si>
    <t>Ganancias netas por medición de instrumentos financieros a valor razonable</t>
  </si>
  <si>
    <t>6031</t>
  </si>
  <si>
    <t>6032</t>
  </si>
  <si>
    <t>Ganancias netas por diferencias de cambios</t>
  </si>
  <si>
    <t>6033</t>
  </si>
  <si>
    <t>6034</t>
  </si>
  <si>
    <t>Utilidad en venta de propiedades, planta y equipo</t>
  </si>
  <si>
    <t>6035</t>
  </si>
  <si>
    <t>6036</t>
  </si>
  <si>
    <t>Utilidad en la enajenación de derechos representativos de capital</t>
  </si>
  <si>
    <t>6037</t>
  </si>
  <si>
    <t>6038</t>
  </si>
  <si>
    <t>Ingresos devengados por subvenciones del gobierno y otras ayudas gubernamentales</t>
  </si>
  <si>
    <t>6039</t>
  </si>
  <si>
    <t>6040</t>
  </si>
  <si>
    <t>GANANCIAS NETAS POR REVERSIONES DE DETERIORO EN EL VALOR</t>
  </si>
  <si>
    <t>De activos financieros (reversión de provisiones para créditos incobrables)</t>
  </si>
  <si>
    <t>6041</t>
  </si>
  <si>
    <t>6042</t>
  </si>
  <si>
    <t>De inventarios</t>
  </si>
  <si>
    <t>6043</t>
  </si>
  <si>
    <t>6044</t>
  </si>
  <si>
    <t>De activos no corrientes mantenidos para la venta</t>
  </si>
  <si>
    <t>6045</t>
  </si>
  <si>
    <t>6046</t>
  </si>
  <si>
    <t>De activos biológicos</t>
  </si>
  <si>
    <t>6047</t>
  </si>
  <si>
    <t>6048</t>
  </si>
  <si>
    <t>De propiedades, planta y equipo</t>
  </si>
  <si>
    <t>6049</t>
  </si>
  <si>
    <t>6050</t>
  </si>
  <si>
    <t>De activos intangibles</t>
  </si>
  <si>
    <t>6051</t>
  </si>
  <si>
    <t>6052</t>
  </si>
  <si>
    <t>De propiedades de inversión</t>
  </si>
  <si>
    <t>6053</t>
  </si>
  <si>
    <t>6054</t>
  </si>
  <si>
    <t>De activos de exploración, evaluación y explotación de recursos minerales</t>
  </si>
  <si>
    <t>6055</t>
  </si>
  <si>
    <t>6056</t>
  </si>
  <si>
    <t>De inversiones no corrientes</t>
  </si>
  <si>
    <t>6057</t>
  </si>
  <si>
    <t>6058</t>
  </si>
  <si>
    <t>6059</t>
  </si>
  <si>
    <t>6060</t>
  </si>
  <si>
    <t>GANANCIAS NETAS POR REVERSIONES DE PROVISIONES</t>
  </si>
  <si>
    <t>6061</t>
  </si>
  <si>
    <t>6062</t>
  </si>
  <si>
    <t>Por desmantelamientos</t>
  </si>
  <si>
    <t>6063</t>
  </si>
  <si>
    <t>6064</t>
  </si>
  <si>
    <t>6065</t>
  </si>
  <si>
    <t>6066</t>
  </si>
  <si>
    <t>6067</t>
  </si>
  <si>
    <t>6068</t>
  </si>
  <si>
    <t>6069</t>
  </si>
  <si>
    <t>6070</t>
  </si>
  <si>
    <t>6071</t>
  </si>
  <si>
    <t>6072</t>
  </si>
  <si>
    <t>6073</t>
  </si>
  <si>
    <t>6074</t>
  </si>
  <si>
    <t>6075</t>
  </si>
  <si>
    <t>6076</t>
  </si>
  <si>
    <t>GANANCIAS NETAS POR REVERSIONES DE PASIVOS POR BENEFICIOS A LOS EMPLEADOS</t>
  </si>
  <si>
    <t>Jubilación patronal y desahucio</t>
  </si>
  <si>
    <t>6077</t>
  </si>
  <si>
    <t>6078</t>
  </si>
  <si>
    <t>6079</t>
  </si>
  <si>
    <t>6080</t>
  </si>
  <si>
    <t>RENTAS NETAS PROVENIENTES DE DONACIONES Y APORTACIONES (PARA USO DE INSTITUCIONES DE CARÁCTER PRIVADOS SIN FINES DE LUCRO)</t>
  </si>
  <si>
    <t>De recursos públicos</t>
  </si>
  <si>
    <t>6081</t>
  </si>
  <si>
    <t>6082</t>
  </si>
  <si>
    <t>De otras locales</t>
  </si>
  <si>
    <t>6083</t>
  </si>
  <si>
    <t>6084</t>
  </si>
  <si>
    <t>6085</t>
  </si>
  <si>
    <t>6086</t>
  </si>
  <si>
    <t>POR REEMBOLSOS DE SEGUROS</t>
  </si>
  <si>
    <t>Por lucro cesante</t>
  </si>
  <si>
    <t>6087</t>
  </si>
  <si>
    <t>6088</t>
  </si>
  <si>
    <t>6089</t>
  </si>
  <si>
    <t>6090</t>
  </si>
  <si>
    <t>Provenientes del exterior</t>
  </si>
  <si>
    <t>6091</t>
  </si>
  <si>
    <t>6092</t>
  </si>
  <si>
    <t>6093</t>
  </si>
  <si>
    <t>6094</t>
  </si>
  <si>
    <t>INGRESOS FINANCIEROS Y OTROS NO OPERACIONALES</t>
  </si>
  <si>
    <t>INGRESOS FINANCIEROS</t>
  </si>
  <si>
    <t>ARRENDAMIENTO MERCANTIL</t>
  </si>
  <si>
    <t>Local</t>
  </si>
  <si>
    <t>6095</t>
  </si>
  <si>
    <t>6096</t>
  </si>
  <si>
    <t>6097</t>
  </si>
  <si>
    <t>6098</t>
  </si>
  <si>
    <t>6099</t>
  </si>
  <si>
    <t>6100</t>
  </si>
  <si>
    <t>6101</t>
  </si>
  <si>
    <t>6102</t>
  </si>
  <si>
    <t>COSTOS DE TRANSACCIÓN (COMISIONES BANCARIAS, HONORARIOS, TASAS, ENTRE OTROS)</t>
  </si>
  <si>
    <t>6103</t>
  </si>
  <si>
    <t>6104</t>
  </si>
  <si>
    <t>6105</t>
  </si>
  <si>
    <t>6106</t>
  </si>
  <si>
    <t>6107</t>
  </si>
  <si>
    <t>6108</t>
  </si>
  <si>
    <t>6109</t>
  </si>
  <si>
    <t>6110</t>
  </si>
  <si>
    <t>INTERESES CON INSTITUCIONES FINANCIERAS</t>
  </si>
  <si>
    <t>6111</t>
  </si>
  <si>
    <t>6112</t>
  </si>
  <si>
    <t>6113</t>
  </si>
  <si>
    <t>6114</t>
  </si>
  <si>
    <t>6115</t>
  </si>
  <si>
    <t>6116</t>
  </si>
  <si>
    <t>6117</t>
  </si>
  <si>
    <t>6118</t>
  </si>
  <si>
    <t>INTERESES DEVENGADOS CON TERCEROS</t>
  </si>
  <si>
    <t>6119</t>
  </si>
  <si>
    <t>6120</t>
  </si>
  <si>
    <t>6121</t>
  </si>
  <si>
    <t>6122</t>
  </si>
  <si>
    <t>6123</t>
  </si>
  <si>
    <t>6124</t>
  </si>
  <si>
    <t>6125</t>
  </si>
  <si>
    <t>6126</t>
  </si>
  <si>
    <t xml:space="preserve">Prestación de servicios de custodia de activos financieros </t>
  </si>
  <si>
    <t>6241</t>
  </si>
  <si>
    <t>6242</t>
  </si>
  <si>
    <t xml:space="preserve">Prestación de servicios de operaciones de inversión en nombre de terceros </t>
  </si>
  <si>
    <t>6251</t>
  </si>
  <si>
    <t>6252</t>
  </si>
  <si>
    <t>Por actividades de inversión, reinversión o de negociación de activos financieros (si la sociedad es administrada por una Institución Financiera)</t>
  </si>
  <si>
    <t>6261</t>
  </si>
  <si>
    <t>6262</t>
  </si>
  <si>
    <t>.</t>
  </si>
  <si>
    <t>Intereses implícitos devengados por acuerdos que constituyen efectivamente una transacción financiera o cobro diferido</t>
  </si>
  <si>
    <t>6127</t>
  </si>
  <si>
    <t>6128</t>
  </si>
  <si>
    <t>6129</t>
  </si>
  <si>
    <t>6130</t>
  </si>
  <si>
    <t>Ganancias por medición de inversiones en asociadas y negocios conjuntos al método de la participación (valor patrimonial proporcional)</t>
  </si>
  <si>
    <t>6131</t>
  </si>
  <si>
    <t>6132</t>
  </si>
  <si>
    <t>6133</t>
  </si>
  <si>
    <t>6134</t>
  </si>
  <si>
    <t>,</t>
  </si>
  <si>
    <t xml:space="preserve">Valor exento / no objeto </t>
  </si>
  <si>
    <t>Ganancias netas procedentes de actividades discontinuadas</t>
  </si>
  <si>
    <t>6135</t>
  </si>
  <si>
    <t>6136</t>
  </si>
  <si>
    <t>TOTAL INGRESOS NO OPERACIONALES</t>
  </si>
  <si>
    <t>1045</t>
  </si>
  <si>
    <t>TOTAL INGRESOS</t>
  </si>
  <si>
    <t>6999</t>
  </si>
  <si>
    <t xml:space="preserve">Ventas netas de propiedades, planta y equipo (Informativo) </t>
  </si>
  <si>
    <t>6140</t>
  </si>
  <si>
    <t>Ingresos por reembolso como intermediario / monto total facturado por operadoras de transporte con puntos de emisión asignados a socios (Informativo)</t>
  </si>
  <si>
    <t>6141</t>
  </si>
  <si>
    <t>Dividendos declarados (distribuidos) a favor del contribuyente en el ejercicio fiscal (Informativo)</t>
  </si>
  <si>
    <t>6142</t>
  </si>
  <si>
    <t>Dividendos cobrados (recaudados) por el  contribuyente en el ejercicio fiscal (Informativo)</t>
  </si>
  <si>
    <t>6143</t>
  </si>
  <si>
    <t>Ingresos obtenidos por  las organizaciones previstas en la ley de economía popular y solidaria (Informativo)</t>
  </si>
  <si>
    <t>Utilidades (Informativo)</t>
  </si>
  <si>
    <t>6144</t>
  </si>
  <si>
    <t>Excedentes (Informativo)</t>
  </si>
  <si>
    <t>6145</t>
  </si>
  <si>
    <t xml:space="preserve">Monto total facturado por comisionistas y similares (relaciones de agencia)  (Informativo) </t>
  </si>
  <si>
    <t>Correspondiente a los valores brutos de los bienes o servicios vendidos bajo la modalidad de comisiones o similares (Informativo)</t>
  </si>
  <si>
    <t>6146</t>
  </si>
  <si>
    <t>Valor total correspondiente a las comisiones, descuentos, primas y similares sobre los valores brutos de los bienes o servicios vendidos bajo la modalidad de comisiones o similares (Informativo)</t>
  </si>
  <si>
    <t>6147</t>
  </si>
  <si>
    <t>Ingresos generados por compañías de transporte internacional por sus operaciones habituales de transporte (Informativo)</t>
  </si>
  <si>
    <t>6148</t>
  </si>
  <si>
    <t>Ingresos generados en fideicomisos mercantiles o encargos fiduciarios donde el contribuyente es constituyente o aportante (Informativo)</t>
  </si>
  <si>
    <t>6149</t>
  </si>
  <si>
    <t>Ingresos no objeto de impuesto a la renta</t>
  </si>
  <si>
    <t>6150</t>
  </si>
  <si>
    <t>Ingresos obtenidos en dinero electrónico (Informativo)</t>
  </si>
  <si>
    <t>6151</t>
  </si>
  <si>
    <t>Ingresos brutos totales según contabilidad</t>
  </si>
  <si>
    <t>6152</t>
  </si>
  <si>
    <t>COSTOS Y GASTOS</t>
  </si>
  <si>
    <t>COSTO DE VENTAS</t>
  </si>
  <si>
    <t>Gasto</t>
  </si>
  <si>
    <t>Valor no deducible</t>
  </si>
  <si>
    <t>Inventario inicial de bienes no producidos por el sujeto pasivo</t>
  </si>
  <si>
    <t>7001</t>
  </si>
  <si>
    <t>Compras netas locales de bienes no producidos por el sujeto pasivo</t>
  </si>
  <si>
    <t>7004</t>
  </si>
  <si>
    <t>7006</t>
  </si>
  <si>
    <t>Importaciones de bienes no producidos por el sujeto pasivo</t>
  </si>
  <si>
    <t>7007</t>
  </si>
  <si>
    <t>7009</t>
  </si>
  <si>
    <t>(-) Inventario final de bienes no producidos por el sujeto pasivo</t>
  </si>
  <si>
    <t>7010</t>
  </si>
  <si>
    <t>Inventario inicial de materia prima</t>
  </si>
  <si>
    <t>7013</t>
  </si>
  <si>
    <t>Compras netas locales de materia prima</t>
  </si>
  <si>
    <t>7016</t>
  </si>
  <si>
    <t>7018</t>
  </si>
  <si>
    <t>Importaciones de materia prima</t>
  </si>
  <si>
    <t>7019</t>
  </si>
  <si>
    <t>7021</t>
  </si>
  <si>
    <t>(-) Inventario final de materia prima</t>
  </si>
  <si>
    <t>7022</t>
  </si>
  <si>
    <t>Inventario inicial de productos en proceso</t>
  </si>
  <si>
    <t>7025</t>
  </si>
  <si>
    <t>(-) Inventario final de productos en proceso</t>
  </si>
  <si>
    <t>7028</t>
  </si>
  <si>
    <t>Inventario inicial productos terminados</t>
  </si>
  <si>
    <t>7031</t>
  </si>
  <si>
    <t>(-) Inventario final de productos terminados</t>
  </si>
  <si>
    <t>7034</t>
  </si>
  <si>
    <t>(+ / -) Ajustes</t>
  </si>
  <si>
    <t>7037</t>
  </si>
  <si>
    <t>GASTOS POR BENEFICIOS A LOS EMPLEADOS Y HONORARIOS</t>
  </si>
  <si>
    <t>Sueldos, salarios y demás remuneraciones que constituyen materia gravada del IESS</t>
  </si>
  <si>
    <t>7040</t>
  </si>
  <si>
    <t>7041</t>
  </si>
  <si>
    <t>7042</t>
  </si>
  <si>
    <t>Beneficios sociales, indemnizaciones y otras remuneraciones que no constituyen materia gravada del IESS</t>
  </si>
  <si>
    <t>7043</t>
  </si>
  <si>
    <t>7044</t>
  </si>
  <si>
    <t>7045</t>
  </si>
  <si>
    <t>Aporte a la seguridad social (incluye fondo de reserva)</t>
  </si>
  <si>
    <t>7046</t>
  </si>
  <si>
    <t>7047</t>
  </si>
  <si>
    <t>7048</t>
  </si>
  <si>
    <t>Honorarios profesionales y dietas</t>
  </si>
  <si>
    <t>7049</t>
  </si>
  <si>
    <t>7050</t>
  </si>
  <si>
    <t>7051</t>
  </si>
  <si>
    <t>Honorarios y otros pagos a no residentes por servicios ocasionales</t>
  </si>
  <si>
    <t>7052</t>
  </si>
  <si>
    <t>7053</t>
  </si>
  <si>
    <t>7054</t>
  </si>
  <si>
    <t>Jubilación patronal</t>
  </si>
  <si>
    <t>7055</t>
  </si>
  <si>
    <t>7056</t>
  </si>
  <si>
    <t>7057</t>
  </si>
  <si>
    <t>7058</t>
  </si>
  <si>
    <t>7059</t>
  </si>
  <si>
    <t>7060</t>
  </si>
  <si>
    <t>7061</t>
  </si>
  <si>
    <t>7062</t>
  </si>
  <si>
    <t>7063</t>
  </si>
  <si>
    <t>GASTOS POR DEPRECIACIONES</t>
  </si>
  <si>
    <t>DEL COSTO HISTÓRICO DE PROPIEDADES, PLANTA Y EQUIPO</t>
  </si>
  <si>
    <t>Acelerada</t>
  </si>
  <si>
    <t>7064</t>
  </si>
  <si>
    <t>7065</t>
  </si>
  <si>
    <t>7066</t>
  </si>
  <si>
    <t>No acelerada</t>
  </si>
  <si>
    <t>7067</t>
  </si>
  <si>
    <t>7068</t>
  </si>
  <si>
    <t>7069</t>
  </si>
  <si>
    <t>Del costo histórico de propiedades de inversión</t>
  </si>
  <si>
    <t>7070</t>
  </si>
  <si>
    <t>7071</t>
  </si>
  <si>
    <t>7072</t>
  </si>
  <si>
    <t>Del costo histórico de activos para exploración, evaluación y explotación de recursos minerales</t>
  </si>
  <si>
    <t>7073</t>
  </si>
  <si>
    <t>7074</t>
  </si>
  <si>
    <t>7075</t>
  </si>
  <si>
    <t>DEL AJUSTE ACUMULADO POR REEXPRESIONES O REVALUACIONES</t>
  </si>
  <si>
    <t>Propiedades, planta y equipo</t>
  </si>
  <si>
    <t>7076</t>
  </si>
  <si>
    <t>7077</t>
  </si>
  <si>
    <t>7078</t>
  </si>
  <si>
    <t>Propiedades de inversión</t>
  </si>
  <si>
    <t>7079</t>
  </si>
  <si>
    <t>7080</t>
  </si>
  <si>
    <t>7081</t>
  </si>
  <si>
    <t>Activos para exploración, evaluación y explotación de recursos minerales</t>
  </si>
  <si>
    <t>7082</t>
  </si>
  <si>
    <t>7083</t>
  </si>
  <si>
    <t>7084</t>
  </si>
  <si>
    <t>7085</t>
  </si>
  <si>
    <t>7086</t>
  </si>
  <si>
    <t>7087</t>
  </si>
  <si>
    <t>De Activos Biológicos</t>
  </si>
  <si>
    <t>7088</t>
  </si>
  <si>
    <t>7089</t>
  </si>
  <si>
    <t>7090</t>
  </si>
  <si>
    <t>Otras depreciaciones</t>
  </si>
  <si>
    <t>7091</t>
  </si>
  <si>
    <t>7092</t>
  </si>
  <si>
    <t>7093</t>
  </si>
  <si>
    <t>GASTOS POR AMORTIZACIONES</t>
  </si>
  <si>
    <t>Del costo histórico de Activos Intangibles</t>
  </si>
  <si>
    <t>7094</t>
  </si>
  <si>
    <t>7095</t>
  </si>
  <si>
    <t>7096</t>
  </si>
  <si>
    <t>Del costo histórico de activos para la exploración evaluación y explotación de recursos minerales</t>
  </si>
  <si>
    <t>7097</t>
  </si>
  <si>
    <t>7098</t>
  </si>
  <si>
    <t>7099</t>
  </si>
  <si>
    <t>7100</t>
  </si>
  <si>
    <t>7101</t>
  </si>
  <si>
    <t>7102</t>
  </si>
  <si>
    <t>Activos para la exploración. Evaluación y explotación de recursos minerales</t>
  </si>
  <si>
    <t>7103</t>
  </si>
  <si>
    <t>7104</t>
  </si>
  <si>
    <t>7105</t>
  </si>
  <si>
    <t>7106</t>
  </si>
  <si>
    <t>7107</t>
  </si>
  <si>
    <t>7108</t>
  </si>
  <si>
    <t>De derechos de uso por activos arrendados</t>
  </si>
  <si>
    <t>7653</t>
  </si>
  <si>
    <t>7654</t>
  </si>
  <si>
    <t>7655</t>
  </si>
  <si>
    <t>Otras amortizaciones</t>
  </si>
  <si>
    <t>7109</t>
  </si>
  <si>
    <t>7110</t>
  </si>
  <si>
    <t>7111</t>
  </si>
  <si>
    <t>PÉRDIDAS NETAS POR DETERIORO EN EL VALOR</t>
  </si>
  <si>
    <t>De activos financieros (de provisiones para créditos incobrables)</t>
  </si>
  <si>
    <t>7113</t>
  </si>
  <si>
    <t>7114</t>
  </si>
  <si>
    <t>7115</t>
  </si>
  <si>
    <t>7116</t>
  </si>
  <si>
    <t>7117</t>
  </si>
  <si>
    <t>7119</t>
  </si>
  <si>
    <t>7120</t>
  </si>
  <si>
    <t>7122</t>
  </si>
  <si>
    <t>7123</t>
  </si>
  <si>
    <t>7124</t>
  </si>
  <si>
    <t>7125</t>
  </si>
  <si>
    <t>7126</t>
  </si>
  <si>
    <t>7127</t>
  </si>
  <si>
    <t>7128</t>
  </si>
  <si>
    <t>7129</t>
  </si>
  <si>
    <t>7131</t>
  </si>
  <si>
    <t>7132</t>
  </si>
  <si>
    <t>7134</t>
  </si>
  <si>
    <t>7135</t>
  </si>
  <si>
    <t>7137</t>
  </si>
  <si>
    <t>7138</t>
  </si>
  <si>
    <t>7139</t>
  </si>
  <si>
    <t>7140</t>
  </si>
  <si>
    <t>7141</t>
  </si>
  <si>
    <t>GASTOS DE PROVISIONES</t>
  </si>
  <si>
    <t>7142</t>
  </si>
  <si>
    <t>7143</t>
  </si>
  <si>
    <t>7144</t>
  </si>
  <si>
    <t>7145</t>
  </si>
  <si>
    <t>7146</t>
  </si>
  <si>
    <t>7147</t>
  </si>
  <si>
    <t>7149</t>
  </si>
  <si>
    <t>7150</t>
  </si>
  <si>
    <t>7152</t>
  </si>
  <si>
    <t>7153</t>
  </si>
  <si>
    <t>7155</t>
  </si>
  <si>
    <t>7156</t>
  </si>
  <si>
    <t>7158</t>
  </si>
  <si>
    <t>7159</t>
  </si>
  <si>
    <t>7160</t>
  </si>
  <si>
    <t>7161</t>
  </si>
  <si>
    <t>7162</t>
  </si>
  <si>
    <t>7163</t>
  </si>
  <si>
    <t>7164</t>
  </si>
  <si>
    <t>7165</t>
  </si>
  <si>
    <t>PÉRDIDA EN VENTA DE ACTIVOS FIJOS</t>
  </si>
  <si>
    <t>7166</t>
  </si>
  <si>
    <t>7167</t>
  </si>
  <si>
    <t>7168</t>
  </si>
  <si>
    <t>7169</t>
  </si>
  <si>
    <t>7170</t>
  </si>
  <si>
    <t>7171</t>
  </si>
  <si>
    <t>OTROS GASTOS</t>
  </si>
  <si>
    <t>Promoción y publicidad</t>
  </si>
  <si>
    <t>7173</t>
  </si>
  <si>
    <t>7174</t>
  </si>
  <si>
    <t>Transporte</t>
  </si>
  <si>
    <t>7176</t>
  </si>
  <si>
    <t>7177</t>
  </si>
  <si>
    <t>Consumo de combustibles y lubricantes</t>
  </si>
  <si>
    <t>7178</t>
  </si>
  <si>
    <t>7179</t>
  </si>
  <si>
    <t>7180</t>
  </si>
  <si>
    <t>Gastos de viaje</t>
  </si>
  <si>
    <t>7182</t>
  </si>
  <si>
    <t>7183</t>
  </si>
  <si>
    <t>Gastos de gestión</t>
  </si>
  <si>
    <t>7185</t>
  </si>
  <si>
    <t>7186</t>
  </si>
  <si>
    <t>Arrendamientos operativos</t>
  </si>
  <si>
    <t>7188</t>
  </si>
  <si>
    <t>7189</t>
  </si>
  <si>
    <t>Suministros, herramientas, materiales y repuestos</t>
  </si>
  <si>
    <t>7190</t>
  </si>
  <si>
    <t>7191</t>
  </si>
  <si>
    <t>7192</t>
  </si>
  <si>
    <t>Pérdida en la enajenación de derechos representativos de capital</t>
  </si>
  <si>
    <t>7194</t>
  </si>
  <si>
    <t>7195</t>
  </si>
  <si>
    <t>Mantenimiento y reparaciones</t>
  </si>
  <si>
    <t>7196</t>
  </si>
  <si>
    <t>7197</t>
  </si>
  <si>
    <t>7198</t>
  </si>
  <si>
    <t>Mermas</t>
  </si>
  <si>
    <t>7199</t>
  </si>
  <si>
    <t>7200</t>
  </si>
  <si>
    <t>7201</t>
  </si>
  <si>
    <t>Seguros y reaseguros (primas y cesiones)</t>
  </si>
  <si>
    <t>7202</t>
  </si>
  <si>
    <t>7203</t>
  </si>
  <si>
    <t>7204</t>
  </si>
  <si>
    <t>Gastos indirectos asignados desde el exterior por partes relacionadas</t>
  </si>
  <si>
    <t>7205</t>
  </si>
  <si>
    <t>7206</t>
  </si>
  <si>
    <t>7207</t>
  </si>
  <si>
    <t>Impuestos, contribuciones y otros</t>
  </si>
  <si>
    <t>7208</t>
  </si>
  <si>
    <t>7209</t>
  </si>
  <si>
    <t>7210</t>
  </si>
  <si>
    <t>COMISIONES Y SIMILARES (DIFERENTES DE LAS COMISIONES POR OPERACIONES FINANCIERAS)</t>
  </si>
  <si>
    <t>7211</t>
  </si>
  <si>
    <t>7212</t>
  </si>
  <si>
    <t>7213</t>
  </si>
  <si>
    <t>7214</t>
  </si>
  <si>
    <t>7215</t>
  </si>
  <si>
    <t>7216</t>
  </si>
  <si>
    <t>7217</t>
  </si>
  <si>
    <t>7218</t>
  </si>
  <si>
    <t>7219</t>
  </si>
  <si>
    <t>7220</t>
  </si>
  <si>
    <t>7221</t>
  </si>
  <si>
    <t>7222</t>
  </si>
  <si>
    <t>OPERACIONES DE REGALÍAS, SERVICIOS TÉCNICOS. ADMINISTRATIVOS, DE CONSULTARÍA Y SIMILARES</t>
  </si>
  <si>
    <t>7223</t>
  </si>
  <si>
    <t>7224</t>
  </si>
  <si>
    <t>7225</t>
  </si>
  <si>
    <t>7226</t>
  </si>
  <si>
    <t>7227</t>
  </si>
  <si>
    <t>7228</t>
  </si>
  <si>
    <t>7229</t>
  </si>
  <si>
    <t>7230</t>
  </si>
  <si>
    <t>7231</t>
  </si>
  <si>
    <t>7232</t>
  </si>
  <si>
    <t>7233</t>
  </si>
  <si>
    <t>7234</t>
  </si>
  <si>
    <t>Instalación, organización y similares</t>
  </si>
  <si>
    <t>7235</t>
  </si>
  <si>
    <t>7236</t>
  </si>
  <si>
    <t>7237</t>
  </si>
  <si>
    <t>IVA que se carga al costo o gasto</t>
  </si>
  <si>
    <t>7238</t>
  </si>
  <si>
    <t>7239</t>
  </si>
  <si>
    <t>7240</t>
  </si>
  <si>
    <t>Servicios públicos</t>
  </si>
  <si>
    <t>7241</t>
  </si>
  <si>
    <t>7242</t>
  </si>
  <si>
    <t>7243</t>
  </si>
  <si>
    <t>Pérdidas por siniestros</t>
  </si>
  <si>
    <t>7245</t>
  </si>
  <si>
    <t>7246</t>
  </si>
  <si>
    <t>7247</t>
  </si>
  <si>
    <t>7248</t>
  </si>
  <si>
    <t>7249</t>
  </si>
  <si>
    <t>GASTOS FINANCIEROS Y OTROS  NO OPERACIONALES</t>
  </si>
  <si>
    <t>GASTOS FINANCIEROS</t>
  </si>
  <si>
    <t>7251</t>
  </si>
  <si>
    <t>7252</t>
  </si>
  <si>
    <t>7254</t>
  </si>
  <si>
    <t>7255</t>
  </si>
  <si>
    <t>7257</t>
  </si>
  <si>
    <t>7258</t>
  </si>
  <si>
    <t>7260</t>
  </si>
  <si>
    <t>7261</t>
  </si>
  <si>
    <t>7263</t>
  </si>
  <si>
    <t>7264</t>
  </si>
  <si>
    <t>7266</t>
  </si>
  <si>
    <t>7267</t>
  </si>
  <si>
    <t>7269</t>
  </si>
  <si>
    <t>7270</t>
  </si>
  <si>
    <t>7272</t>
  </si>
  <si>
    <t>7273</t>
  </si>
  <si>
    <t>7275</t>
  </si>
  <si>
    <t>7276</t>
  </si>
  <si>
    <t>7278</t>
  </si>
  <si>
    <t>7279</t>
  </si>
  <si>
    <t>7281</t>
  </si>
  <si>
    <t>7282</t>
  </si>
  <si>
    <t>7284</t>
  </si>
  <si>
    <t>7285</t>
  </si>
  <si>
    <t>INTERESES PAGADOS A TERCEROS</t>
  </si>
  <si>
    <t>7287</t>
  </si>
  <si>
    <t>7288</t>
  </si>
  <si>
    <t>7290</t>
  </si>
  <si>
    <t>7291</t>
  </si>
  <si>
    <t>7293</t>
  </si>
  <si>
    <t>7294</t>
  </si>
  <si>
    <t>7296</t>
  </si>
  <si>
    <t>7297</t>
  </si>
  <si>
    <t>INTERESES DEL PASIVO POR ARRENDAMIENTO</t>
  </si>
  <si>
    <t>7792</t>
  </si>
  <si>
    <t>7793</t>
  </si>
  <si>
    <t>Reversiones del descuento de provisiones que fueron reconocidas a su valor presente</t>
  </si>
  <si>
    <t>7299</t>
  </si>
  <si>
    <t>7300</t>
  </si>
  <si>
    <t>Intereses implícitos devengados por acuerdos que constituyen efectivamente una transacción financiera o pago diferido</t>
  </si>
  <si>
    <t>7302</t>
  </si>
  <si>
    <t>7303</t>
  </si>
  <si>
    <t>7305</t>
  </si>
  <si>
    <t>7306</t>
  </si>
  <si>
    <t>Pérdidas por medición de inversiones en asociadas y negocios conjuntos al método de la participación (valor patrimonial proporcional)</t>
  </si>
  <si>
    <t>7308</t>
  </si>
  <si>
    <t>7309</t>
  </si>
  <si>
    <t>7311</t>
  </si>
  <si>
    <t>7312</t>
  </si>
  <si>
    <t>Perdidas netas procedentes de actividades discontinuadas</t>
  </si>
  <si>
    <t>7314</t>
  </si>
  <si>
    <t>7315</t>
  </si>
  <si>
    <t>TOTAL COSTOS OPERACIONALES</t>
  </si>
  <si>
    <t>7991</t>
  </si>
  <si>
    <t>TOTAL GASTOS</t>
  </si>
  <si>
    <t>7992</t>
  </si>
  <si>
    <t>TOTAL COSTOS Y GASTOS</t>
  </si>
  <si>
    <t>7999</t>
  </si>
  <si>
    <t>Baja de inventario (Informativo)</t>
  </si>
  <si>
    <t>7901</t>
  </si>
  <si>
    <t>Pago por reembolso como reembolsante / monto total facturado por socios por puntos de emisión a operadoras de transporte (Informativo)</t>
  </si>
  <si>
    <t>7902</t>
  </si>
  <si>
    <t>Pago por reembolso como intermediario (Informativo)</t>
  </si>
  <si>
    <t>7903</t>
  </si>
  <si>
    <t>No. de ruc del profesional que  realizó el cálculo actuarial para el contribuyente (Informativo)</t>
  </si>
  <si>
    <t>7904</t>
  </si>
  <si>
    <t>Costos y gastos generados en fideicomisos mercantiles o encargos fiduciarios donde el contribuyente es constituyente  o aportante (Informativo)</t>
  </si>
  <si>
    <t>7905</t>
  </si>
  <si>
    <t>Gastos atribuidos a ingresos no objeto de impuesto a la renta</t>
  </si>
  <si>
    <t>7906</t>
  </si>
  <si>
    <t>Costos y gastos realizados con dinero electrónico (Informativo)</t>
  </si>
  <si>
    <t>7907</t>
  </si>
  <si>
    <t>Incentivos ley de solidaridad (inversiones nuevas, exoneración para IFIS y compensación por el exceso de las contribuciones solidarias)</t>
  </si>
  <si>
    <t>7908</t>
  </si>
  <si>
    <t>CONCILIACIÓN TRIBUTARIA</t>
  </si>
  <si>
    <t>UTILIDAD DEL EJERCICIO</t>
  </si>
  <si>
    <t>801</t>
  </si>
  <si>
    <t>PÉRDIDA DEL EJERCICIO</t>
  </si>
  <si>
    <t>802</t>
  </si>
  <si>
    <t>CÁLCULO DE BASE PARTICIPACIÓN A TRABAJADORES</t>
  </si>
  <si>
    <t>Generación</t>
  </si>
  <si>
    <t>Reversión</t>
  </si>
  <si>
    <t>Ingresos por mediciones de activos biológicos al valor razonable menos costos de venta</t>
  </si>
  <si>
    <t>094</t>
  </si>
  <si>
    <t>095</t>
  </si>
  <si>
    <t>Pérdidas, costos y gastos por mediciones de activos biológicos al valor razonable menos costos de venta</t>
  </si>
  <si>
    <t>096</t>
  </si>
  <si>
    <t>097</t>
  </si>
  <si>
    <t>Base de cálculo de participación a trabajadores</t>
  </si>
  <si>
    <t>098</t>
  </si>
  <si>
    <t>DIFERENCIAS PERMANENTES</t>
  </si>
  <si>
    <t>(-) Participación a trabajadores</t>
  </si>
  <si>
    <t>803</t>
  </si>
  <si>
    <t>(-) Dividendos exentos  y efectos por método de participación (valor patrimonial proporcional) campos (6024+6026+6132)</t>
  </si>
  <si>
    <t>804</t>
  </si>
  <si>
    <r>
      <t xml:space="preserve">(-) Otras rentas exentas e ingresos no objeto de Impuesto a la Renta </t>
    </r>
    <r>
      <rPr>
        <sz val="9"/>
        <rFont val="Calibri"/>
        <family val="2"/>
      </rPr>
      <t>(no relacionadas a actividades con Impuesto a la Renta Único)</t>
    </r>
  </si>
  <si>
    <t>805</t>
  </si>
  <si>
    <t>(+) Gastos no deducibles locales</t>
  </si>
  <si>
    <t>806</t>
  </si>
  <si>
    <t>(+) Gastos no deducibles del exterior</t>
  </si>
  <si>
    <t>807</t>
  </si>
  <si>
    <t>(+) Gastos incurridos para generar ingresos exentos y gastos atribuidos a ingresos no objeto de Impuesto a la Renta</t>
  </si>
  <si>
    <t>808</t>
  </si>
  <si>
    <t>(+) Participación trabajadores atribuible a ingresos exentos y no objeto de impuesto a la renta -Fórmula {(804*15%) +  [ (805-808)*15% ]}</t>
  </si>
  <si>
    <t>809</t>
  </si>
  <si>
    <t>(-) Deducciones adicionales</t>
  </si>
  <si>
    <t>810</t>
  </si>
  <si>
    <t xml:space="preserve">(+) Ajuste por precios de transferencia </t>
  </si>
  <si>
    <t>811</t>
  </si>
  <si>
    <t>(-) Ingresos sujetos a Impuesto a la Renta Único</t>
  </si>
  <si>
    <t>812</t>
  </si>
  <si>
    <t>(+) Costos y gastos incurridos para generar ingresos sujetos a Impuesto a la Renta Único</t>
  </si>
  <si>
    <t>813</t>
  </si>
  <si>
    <t>INGRESOS, COSTOS Y GASTOS CORRESPONDIENTES AL IMPUESTO A LA RENTA ÚNICO (IRU)</t>
  </si>
  <si>
    <t>IRU ACTIVIDAD BANANERA</t>
  </si>
  <si>
    <t>Ingresos sujetos al Impuesto a la Renta Único para las actividades del Sector Bananero (producción y venta local)</t>
  </si>
  <si>
    <t>1100</t>
  </si>
  <si>
    <t>Ingresos sujetos al Impuesto a la Renta Único para las actividades del Sector Bananero (exportación)</t>
  </si>
  <si>
    <t>1101</t>
  </si>
  <si>
    <t>Costos y gastos incurridos para generar ingresos sujetos a Impuesto a la Renta Único para las actividades del Sector Bananero (producción y venta local)</t>
  </si>
  <si>
    <t>1102</t>
  </si>
  <si>
    <t>Costos y gastos incurridos para generar ingresos sujetos a Impuesto a la Renta Único para las actividades del Sector Bananero (exportación)</t>
  </si>
  <si>
    <t>1103</t>
  </si>
  <si>
    <t>IRU ACTIVIDAD AGROPECUARIA</t>
  </si>
  <si>
    <t>Ingresos sujetos al Impuesto a la Renta Único para las actividades Agropecuarias (producción y comercialización local)</t>
  </si>
  <si>
    <t>1104</t>
  </si>
  <si>
    <t>Ingresos sujetos al Impuesto a la Renta Único para las actividades Agropecuarias (exportación)</t>
  </si>
  <si>
    <t>1105</t>
  </si>
  <si>
    <t>Costos y gastos incurridos para generar ingresos sujetos a Impuesto a la Renta Único para las actividades Agropecuarias (producción y comercialización local)</t>
  </si>
  <si>
    <t>1106</t>
  </si>
  <si>
    <t>Costos y gastos incurridos para generar ingresos sujetos a Impuesto a la Renta Único para las actividades Agropecuarias (exportación)</t>
  </si>
  <si>
    <t>1107</t>
  </si>
  <si>
    <t>IRU ACTIVIDAD DE PRODUCCIÓN Y CULTIVO DE PALMA ACEITERA (EJERCICIOS FISCALES 2018 Y 2019)</t>
  </si>
  <si>
    <t>Ingresos sujetos al Impuesto a la Renta Único para las actividades de producción y cultivo de Palma Aceitera</t>
  </si>
  <si>
    <t>1108</t>
  </si>
  <si>
    <t>Costos y gastos incurridos para generar ingresos sujetos a Impuesto a la Renta Único para las actividades de producción y cultivo de Palma Aceitera</t>
  </si>
  <si>
    <t>1109</t>
  </si>
  <si>
    <t>IRU ACTIVIDAD DE ENAJENACIÓN DE DERECHOS REPRESENTATIVOS DE CAPITAL</t>
  </si>
  <si>
    <t>Ingresos (utilidad) sujetos al Impuesto a la Renta Único en la enajenación de derechos representativos de capital</t>
  </si>
  <si>
    <t>1110</t>
  </si>
  <si>
    <t>Costos y gastos incurridos para generar ingresos sujetos a Impuesto a la Renta Único en la enajenación de derechos representativos de capital</t>
  </si>
  <si>
    <t>1111</t>
  </si>
  <si>
    <t>(-) Ingresos sujetos al Impuesto a la Renta del Régimen Impositivo de Microempresas</t>
  </si>
  <si>
    <t>1112</t>
  </si>
  <si>
    <t>(+) Costos y gastos incurridos para generar ingresos sujetos al Impuesto a la Renta del Régimen Impositivo de Microempresas</t>
  </si>
  <si>
    <t>1113</t>
  </si>
  <si>
    <t>GENERACIÓN / REVERSIÓN DE DIFERENCIAS TEMPORARIAS (IMPUESTOS DIFERIDOS)</t>
  </si>
  <si>
    <t>Por valor neto realizable de inventarios</t>
  </si>
  <si>
    <t>814</t>
  </si>
  <si>
    <t>815</t>
  </si>
  <si>
    <t xml:space="preserve">Por provisiones para desahucio pensiones jubilares patronales </t>
  </si>
  <si>
    <t>816</t>
  </si>
  <si>
    <t>817</t>
  </si>
  <si>
    <t>Por costos estimados de desmantelamiento</t>
  </si>
  <si>
    <t>818</t>
  </si>
  <si>
    <t>819</t>
  </si>
  <si>
    <t>Por deterioros del valor de propiedades, planta y equipo</t>
  </si>
  <si>
    <t>820</t>
  </si>
  <si>
    <t>821</t>
  </si>
  <si>
    <t>Por provisiones (diferentes de cuentas incobrables, desmantelamiento, desahucio y jubilación patronal)</t>
  </si>
  <si>
    <t>822</t>
  </si>
  <si>
    <t>823</t>
  </si>
  <si>
    <t>Por la diferencia entre los cánones de arrendamiento pactados y los cargos que deban registrarse por el reconocimiento de un activo por derecho de uso</t>
  </si>
  <si>
    <t>1114</t>
  </si>
  <si>
    <t>1115</t>
  </si>
  <si>
    <t>POR CONTRATOS DE CONSTRUCCIÓN</t>
  </si>
  <si>
    <t>Ingresos provenientes de contratos de construcción</t>
  </si>
  <si>
    <t>1116</t>
  </si>
  <si>
    <t>1117</t>
  </si>
  <si>
    <t>Pérdidas, costos y gastos provenientes de contratos de construcción</t>
  </si>
  <si>
    <t>1118</t>
  </si>
  <si>
    <t>1119</t>
  </si>
  <si>
    <t>POR MEDICIONES DE ACTIVOS NO CORRIENTES MANTENIDOS PARA LA VENTA</t>
  </si>
  <si>
    <t>Ganancias que surjan de la medición de activos no corrientes mantenidos para la venta</t>
  </si>
  <si>
    <t>1120</t>
  </si>
  <si>
    <t>1121</t>
  </si>
  <si>
    <t>Pérdidas que surjan de la medición de activos no corrientes mantenidos para la venta</t>
  </si>
  <si>
    <t>1122</t>
  </si>
  <si>
    <t>1123</t>
  </si>
  <si>
    <t>POR MEDICIONES DE ACTIVOS BIOLÓGICOS AL VALOR RAZONABLE MENOS COSTO DE VENTA</t>
  </si>
  <si>
    <t xml:space="preserve">Ingresos </t>
  </si>
  <si>
    <t>828</t>
  </si>
  <si>
    <t>829</t>
  </si>
  <si>
    <t xml:space="preserve">Pérdidas, costos y gastos </t>
  </si>
  <si>
    <t>830</t>
  </si>
  <si>
    <t>831</t>
  </si>
  <si>
    <t xml:space="preserve">Amortización pérdidas tributarias de años anteriores </t>
  </si>
  <si>
    <t>833</t>
  </si>
  <si>
    <r>
      <t>Por otras diferencias temporarias</t>
    </r>
    <r>
      <rPr>
        <sz val="9"/>
        <rFont val="Calibri"/>
        <family val="2"/>
      </rPr>
      <t xml:space="preserve"> permitidas por la normativa tributaria</t>
    </r>
  </si>
  <si>
    <t>834</t>
  </si>
  <si>
    <t>835</t>
  </si>
  <si>
    <t>Utilidad gravable</t>
  </si>
  <si>
    <t>836</t>
  </si>
  <si>
    <t>Pérdida sujeta a amortización en períodos siguientes</t>
  </si>
  <si>
    <t>837</t>
  </si>
  <si>
    <t>INFORMACIÓN RELACIONADA CON EL DEBER DE INFORMAR LA COMPOSICIÓN SOCIETARIA A LA ADMINISTRACIÓN TRIBUTARIA (ANEXO DE ACCIONISTAS - APS)</t>
  </si>
  <si>
    <t>LISTA</t>
  </si>
  <si>
    <t>¿Cumple el deber de informar sobre la composición societaria dentro de los plazos establecidos?</t>
  </si>
  <si>
    <t>838</t>
  </si>
  <si>
    <t>SI</t>
  </si>
  <si>
    <t>Porcentaje de la composición societaria no informada (dentro de los plazos establecidos)</t>
  </si>
  <si>
    <t>839</t>
  </si>
  <si>
    <t>NO</t>
  </si>
  <si>
    <t>Porcentaje de la composición societaria correspondiente a paraísos fiscales al 31 de diciembre del ejercicio declarado que sí ha sido informada</t>
  </si>
  <si>
    <t>840</t>
  </si>
  <si>
    <t>INFORMACIÓN RELACIONADA POR RESULTADOS OBTENIDOS DENTRO Y FUERA DE ZEDESs</t>
  </si>
  <si>
    <t xml:space="preserve"> ¿Contribuyente declarante es administrador u operador de ZEDE?</t>
  </si>
  <si>
    <t>841</t>
  </si>
  <si>
    <t>INFORMACIÓN RELACIONADA POR RESULTADOS OBTENIDOS DENTRO Y FUERA DE ZEDES</t>
  </si>
  <si>
    <t>Aplicable a territorio ZEDE</t>
  </si>
  <si>
    <t>Aplicable a territorio fuera de ZEDE</t>
  </si>
  <si>
    <t>842</t>
  </si>
  <si>
    <t>843</t>
  </si>
  <si>
    <t>844</t>
  </si>
  <si>
    <t>845</t>
  </si>
  <si>
    <t>Utilidad a reinvertir y capitalizar (sujeta legalmente a reducción de la tarifa)</t>
  </si>
  <si>
    <t>846</t>
  </si>
  <si>
    <t>847</t>
  </si>
  <si>
    <t xml:space="preserve">Saldo utilidad gravable </t>
  </si>
  <si>
    <t>848</t>
  </si>
  <si>
    <t>849</t>
  </si>
  <si>
    <t>Para el período fiscal seleccionado, ¿se constituye en una sociedad que cumple la condición para el beneficio de rebaja en la tarifa por reinversión de utilidades (detalle tipo)?</t>
  </si>
  <si>
    <t>033</t>
  </si>
  <si>
    <t>Para el período fiscal seleccionado, ¿se constituye en una sociedad exportadora habitual (octavo artículo innumerado a continuación del art. 7 del RLRTI), que cumple las condiciones para el beneficio de rebaja en la tarifa de impuesto a la renta (segundo artículo innumerado a continuación del art. 37.1 de la LRTI)? Nota: El beneficio tributario no aplica para las actividades petroleras ni de recursos no renovables.</t>
  </si>
  <si>
    <t>034</t>
  </si>
  <si>
    <t>¿Tiene derecho a la reducción de tarifa por reinversión de utilidades en proyectos deportivos, culturales, investigación científica responsable o desarrollo tecnológico acreditados por la SENESCYT?</t>
  </si>
  <si>
    <t>046</t>
  </si>
  <si>
    <t>Porcentaje de reducción porcentual de tarifa aplicable en proyectos deportivos, culturales, investigación científica responsable o desarrollo tecnológico acreditados por la SENESCYT</t>
  </si>
  <si>
    <t>047</t>
  </si>
  <si>
    <t xml:space="preserve">¿Es una empresa existente con nuevas inversiones productivas que genera empleo neto y debe aplicar la proporcionalidad del Impuesto a la Renta? </t>
  </si>
  <si>
    <t>037</t>
  </si>
  <si>
    <t xml:space="preserve">Porcentaje de reducción de tarifa aplicable en el caso de empresas existentes con nuevas inversiones productivas  que genera empleo neto </t>
  </si>
  <si>
    <t>038</t>
  </si>
  <si>
    <t>¿Es una empresa existente con nuevas inversiones productivas que genera empleo neto con autorización del CEPAI para una reducción de tarifa de Impuesto a la Renta superior a 10%?</t>
  </si>
  <si>
    <t>049</t>
  </si>
  <si>
    <t>Número de Resolución de autorización del CEPAI para una reducción de tarifa superior a 10 puntos porcentuales</t>
  </si>
  <si>
    <t>050</t>
  </si>
  <si>
    <t>Porcentaje de reducción de tarifa superior a 10 puntos porcentuales aplicable en el caso de empresas existentes con nuevas inversiones productivas que genera empleo neto con autorización del CEPAI</t>
  </si>
  <si>
    <t>051</t>
  </si>
  <si>
    <t xml:space="preserve">Total impuesto causado </t>
  </si>
  <si>
    <t>850</t>
  </si>
  <si>
    <t xml:space="preserve">¿Tiene derecho a la exoneración del impuesto a la renta para entidades del sector financiero popular y solidario resultantes de procesos de fusión de los segmentos distintos a los dos últimos? </t>
  </si>
  <si>
    <t>039</t>
  </si>
  <si>
    <t>Porcentaje de la relación entre el activo total de la entidad de menor tamaño respecto al activo total de la entidad absorbente</t>
  </si>
  <si>
    <t>040</t>
  </si>
  <si>
    <t>(-) Exoneración del impuesto a la renta para las entidades del sector financiero popular y solidario resultantes de procesos de fusión de los segmentos distintos a los dos últimos</t>
  </si>
  <si>
    <t>041</t>
  </si>
  <si>
    <r>
      <t>Saldo del anticipo pendiente de pago (traslade campo 876 declaración período anterior -</t>
    </r>
    <r>
      <rPr>
        <sz val="9"/>
        <rFont val="Calibri"/>
        <family val="2"/>
      </rPr>
      <t xml:space="preserve"> vigente hasta el ejercicio fiscal 2018) </t>
    </r>
  </si>
  <si>
    <t>800</t>
  </si>
  <si>
    <t>Anticipo determinado correspondiente al ejercicio fiscal declarado (hasta el ejercicio fiscal 2018) - Anticipo pagado (para el ejercicio fiscal 2019)</t>
  </si>
  <si>
    <t>851</t>
  </si>
  <si>
    <t>(=) Rebaja del saldo del anticipo - decreto ejecutivo no. 210 (aplica para únicamente para el ejercicio 2017)</t>
  </si>
  <si>
    <t>852</t>
  </si>
  <si>
    <t>(=) Anticipo reducido correspondiente al ejercicio fiscal declarado (aplica para únicamente para el ejercicio 2017)                                                   (851-852)</t>
  </si>
  <si>
    <t>853</t>
  </si>
  <si>
    <t xml:space="preserve">(=) Impuesto a la renta causado mayor al anticipo reducido                                                                                                                                                            </t>
  </si>
  <si>
    <t>854</t>
  </si>
  <si>
    <t>(=) Crédito tributario generado por anticipo</t>
  </si>
  <si>
    <t>855</t>
  </si>
  <si>
    <r>
      <t xml:space="preserve">(+) Saldo del anticipo pendiente de pago </t>
    </r>
    <r>
      <rPr>
        <sz val="9"/>
        <rFont val="Calibri"/>
        <family val="2"/>
      </rPr>
      <t>(vigente hasta el ejercicio fiscal 2018)</t>
    </r>
  </si>
  <si>
    <t>856</t>
  </si>
  <si>
    <r>
      <t>(-) Retenciones en la fuente que le realizaron en el ejercicio fiscal</t>
    </r>
    <r>
      <rPr>
        <sz val="9"/>
        <rFont val="Calibri"/>
        <family val="2"/>
      </rPr>
      <t xml:space="preserve"> (excepto retenciones aplicables al régimen de microempresas y de las actividades sujetas al Impuesto a la Renta Único)</t>
    </r>
  </si>
  <si>
    <t>857</t>
  </si>
  <si>
    <t>(-) Retenciones por dividendos anticipados</t>
  </si>
  <si>
    <t>858</t>
  </si>
  <si>
    <t>(-) Retenciones por ingresos provenientes del exterior con derecho a crédito tributario</t>
  </si>
  <si>
    <t>859</t>
  </si>
  <si>
    <r>
      <t xml:space="preserve">(-) Anticipo de </t>
    </r>
    <r>
      <rPr>
        <sz val="9"/>
        <rFont val="Calibri"/>
        <family val="2"/>
      </rPr>
      <t>Impuesto a la Renta pagado por espectáculos públicos</t>
    </r>
  </si>
  <si>
    <t>860</t>
  </si>
  <si>
    <t>(-) Intereses por el anticipo de Impuesto a la Renta pagado voluntariamente</t>
  </si>
  <si>
    <t>891</t>
  </si>
  <si>
    <t>(-) Anticipo de Impuesto a la Renta pagado voluntariamente</t>
  </si>
  <si>
    <t>892</t>
  </si>
  <si>
    <t>(-) Anticipo de Impuesto a la Renta pagado obligatoriamente por el Decreto 1137 (para el ejercicio fiscal 2020)</t>
  </si>
  <si>
    <t>893</t>
  </si>
  <si>
    <t>(-) Crédito tributario por impuesto a la utilidad en la compraventa de predios urbanos pagado a Municipios (para actividades de urbanización, lotización y otras similares)</t>
  </si>
  <si>
    <t>894</t>
  </si>
  <si>
    <t>(-) Crédito tributario de años anteriores</t>
  </si>
  <si>
    <t>861</t>
  </si>
  <si>
    <t>(-) CRÉDITO TRIBUTARIO GENERADO POR IMPUESTO A LA SALIDA DE DIVISAS</t>
  </si>
  <si>
    <t>Generado en el ejercicio fiscal declarado</t>
  </si>
  <si>
    <t>862</t>
  </si>
  <si>
    <t>Generado en ejercicios fiscales anteriores</t>
  </si>
  <si>
    <t>863</t>
  </si>
  <si>
    <t>¿Tiene derecho a la exoneración del pago del saldo del Impuesto a la Renta del ejercicio fiscal 2015 dispuesta en la Ley Orgánica de Solidaridad y de Corresponsabilidad Ciudadana para la Reconstrucción y Reactivación de las Zonas Afectadas?</t>
  </si>
  <si>
    <t>042</t>
  </si>
  <si>
    <t>(-) Exoneración del pago del saldo del impuesto a la renta del ejercicio fiscal 2015 dispuesta en la Ley Orgánica de Solidaridad y de Corresponsabilidad Ciudadana para la Reconstrucción y Reactivación de las Zonas Afectadas.</t>
  </si>
  <si>
    <t>043</t>
  </si>
  <si>
    <t>¿Tiene derecho a la reducción de 10% del Impuesto a la Renta a pagar del ejercicio fiscal 2019 para contribuyentes domiciliados a septiembre de 2019 cuya actividad económica principal sea la agrícola, ganadera, agroindustrial y/o turismo en provincias afectadas por la paralización?</t>
  </si>
  <si>
    <t>044</t>
  </si>
  <si>
    <t>(-) Reducción de 10% del Impuesto a la Renta del ejercicio fiscal 2019 para contribuyentes domiciliados a septiembre de 2019 cuya actividad económica principal sea la agrícola, ganadera, agroindustrial y/o turismo en las provincias afectadas por la paralización</t>
  </si>
  <si>
    <t>045</t>
  </si>
  <si>
    <t>(-) Valor del beneficio en impuesto de una sociedad que dispone de un contrato de inversión con estabilidad en la tarifa de Impuesto a la Renta, de acuerdo a lo señalado en el COPCI</t>
  </si>
  <si>
    <t>048</t>
  </si>
  <si>
    <t>Subtotal impuesto a pagar</t>
  </si>
  <si>
    <t>865</t>
  </si>
  <si>
    <t>Subtotal saldo a favor</t>
  </si>
  <si>
    <t>866</t>
  </si>
  <si>
    <t>(+) Impuesto a la Renta Único</t>
  </si>
  <si>
    <t>867</t>
  </si>
  <si>
    <t>LIQUIDACIÓN DEL IMPUESTO A LA RENTA ÚNICO</t>
  </si>
  <si>
    <t>IRU SECTOR BANANERO</t>
  </si>
  <si>
    <t>(+) Impuesto a la Renta Único calculado para las actividades del Sector Bananero (producción y venta local)</t>
  </si>
  <si>
    <t>1124</t>
  </si>
  <si>
    <t>(+) Impuesto a la Renta Único calculado para las actividades del Sector Bananero (exportación)</t>
  </si>
  <si>
    <t>1125</t>
  </si>
  <si>
    <t>Impuesto a la Renta Único calculado para las actividades del Sector Bananero (componente exportación)</t>
  </si>
  <si>
    <t>1126</t>
  </si>
  <si>
    <t>Impuesto a la Renta Único calculado para las actividades del Sector Bananero (componente producción propia)</t>
  </si>
  <si>
    <t>1127</t>
  </si>
  <si>
    <t xml:space="preserve">(-) Exoneración del Impuesto a la Renta Único para las actividades del Sector Bananero por nuevas inversiones </t>
  </si>
  <si>
    <t>1128</t>
  </si>
  <si>
    <t>(-) Exoneración del Impuesto a la Renta Único para las actividades del Sector Bananero por creación de nuevas sociedades</t>
  </si>
  <si>
    <t>1129</t>
  </si>
  <si>
    <t>(-) Exoneración del Impuesto a la Renta Único para las actividades del Sector Bananero por otros conceptos</t>
  </si>
  <si>
    <t>1130</t>
  </si>
  <si>
    <t>(-) Retenciones en la fuente por Impuesto a la Renta Único para las actividades del Sector Bananero (producción y venta local)</t>
  </si>
  <si>
    <t>1131</t>
  </si>
  <si>
    <t>(-) Retenciones en la fuente por Impuesto a la Renta Único para las actividades del Sector Bananero (exportación)</t>
  </si>
  <si>
    <t>1132</t>
  </si>
  <si>
    <t>(=) Crédito tributario por Impuesto a la Renta Único para las actividades del Sector Bananero (informativo)</t>
  </si>
  <si>
    <t>1133</t>
  </si>
  <si>
    <t>(=) Impuesto a la Renta Único a pagar por actividades del Sector Bananero</t>
  </si>
  <si>
    <t>1134</t>
  </si>
  <si>
    <t>(+) Impuesto a la Renta Único calculado para las actividades Agropecuarias (producción y comercialización local)</t>
  </si>
  <si>
    <t>1135</t>
  </si>
  <si>
    <t>(+) Impuesto a la Renta Único calculado para las actividades Agropecuarias (exportación)</t>
  </si>
  <si>
    <t>1136</t>
  </si>
  <si>
    <t xml:space="preserve">(-) Exoneración del Impuesto a la Renta Único para las actividades Agropecuarias por nuevas inversiones </t>
  </si>
  <si>
    <t>1137</t>
  </si>
  <si>
    <t>(-) Exoneración del Impuesto a la Renta Único para las actividades Agropecuarias por creación de nuevas sociedades</t>
  </si>
  <si>
    <t>1138</t>
  </si>
  <si>
    <t>(-) Exoneración del Impuesto a la Renta Único para las actividades Agropecuarias por otros conceptos</t>
  </si>
  <si>
    <t>1139</t>
  </si>
  <si>
    <t>(-) Retenciones en la fuente por Impuesto a la Renta Único para las actividades Agropecuarias (producción y comercialización local)</t>
  </si>
  <si>
    <t>1140</t>
  </si>
  <si>
    <t>(-) Retenciones en la fuente por Impuesto a la Renta Único para las actividades Agropecuarias (exportación)</t>
  </si>
  <si>
    <t>1141</t>
  </si>
  <si>
    <t>(-) Retenciones en la fuente de otros regímenes aplicables al Impuesto a la Renta Único para actividades Agropecuarias</t>
  </si>
  <si>
    <t>1142</t>
  </si>
  <si>
    <t>(=) Crédito tributario por Impuesto a la Renta Único para las actividades Agropecuarias (informativo)</t>
  </si>
  <si>
    <t>1143</t>
  </si>
  <si>
    <t>(=) Impuesto a la Renta Único a pagar por actividades Agropecuarias</t>
  </si>
  <si>
    <t>1144</t>
  </si>
  <si>
    <t>IRU ACTIVIDAD PRODUCTOR Y CULTIVADOR DE PALMA ACEITERA (EJERCICIOS FISCALES 2018 Y 2019)</t>
  </si>
  <si>
    <t>(+) Impuesto a la Renta Único para las actividades de producción y cultivo de Palma Aceitera</t>
  </si>
  <si>
    <t>1145</t>
  </si>
  <si>
    <t>(-) Crédito tributario para la liquidación del Impuesto a la Renta Único para las actividades de producción y cultivo de Palma Aceitera</t>
  </si>
  <si>
    <t>1146</t>
  </si>
  <si>
    <t>IRU EN LA UTILIDAD POR ENAJENACIÓN DE DERECHOS REPRESENTATIVOS DE CAPITAL</t>
  </si>
  <si>
    <t>(+) Impuesto a la Renta Único en la enajenación de derechos representativos de capital</t>
  </si>
  <si>
    <t>1147</t>
  </si>
  <si>
    <t>(-) Crédito tributario para la liquidación del Impuesto a la Renta Único en la enajenación de derechos representativos de capital</t>
  </si>
  <si>
    <t>1148</t>
  </si>
  <si>
    <t>(-) Crédito tributario del Régimen Impositivo para Microempresas</t>
  </si>
  <si>
    <t>1149</t>
  </si>
  <si>
    <t>Impuesto a la renta a pagar</t>
  </si>
  <si>
    <t>869</t>
  </si>
  <si>
    <t>Saldo a favor contribuyente</t>
  </si>
  <si>
    <t>870</t>
  </si>
  <si>
    <t>RESUMEN FINANCIERO (INFORMATIVO)</t>
  </si>
  <si>
    <t xml:space="preserve">Ingresos Operacionales </t>
  </si>
  <si>
    <t>(-) Costos Operacionales</t>
  </si>
  <si>
    <t xml:space="preserve">(=) Utilidad / Pérdida Bruta </t>
  </si>
  <si>
    <t>1025</t>
  </si>
  <si>
    <t xml:space="preserve">(-) Gastos Operacionales </t>
  </si>
  <si>
    <t>1030</t>
  </si>
  <si>
    <t xml:space="preserve">(=) Utilidad / Pérdida Operacional </t>
  </si>
  <si>
    <t>1040</t>
  </si>
  <si>
    <t>(+) Ingresos No Operacionales</t>
  </si>
  <si>
    <t>(-) Gastos Financieros y Otros gastos no operacionales</t>
  </si>
  <si>
    <t>1055</t>
  </si>
  <si>
    <t xml:space="preserve">(=) Utilidad / Pérdida antes de Participación a trabajadores </t>
  </si>
  <si>
    <t>1065</t>
  </si>
  <si>
    <t>(=) Utilidad / Pérdida antes de Impuesto a la Renta (1065 - 803)</t>
  </si>
  <si>
    <t>1075</t>
  </si>
  <si>
    <t>(-) Impuesto a la Renta Causado</t>
  </si>
  <si>
    <t>(=) Utilidad / Pérdida después de Impuesto a la Renta (1075 - 850)</t>
  </si>
  <si>
    <t>ANTICIPO (PRÓXIMO AÑO)</t>
  </si>
  <si>
    <t>ANTICIPO DE IMPUESTO A LA RENTA PRÓXIMO AÑO</t>
  </si>
  <si>
    <r>
      <t xml:space="preserve">Anticipo calculado próximo año </t>
    </r>
    <r>
      <rPr>
        <sz val="9"/>
        <rFont val="Calibri"/>
        <family val="2"/>
      </rPr>
      <t>(Informativo a partir del ejercicio fiscal 2019)</t>
    </r>
  </si>
  <si>
    <t>871</t>
  </si>
  <si>
    <t>OTRO RESULTADO INTEGRAL DEL PERIODO (INFORMATIVO)</t>
  </si>
  <si>
    <t>GANANCIAS Y PERDIDAS POR REVALUACIONES</t>
  </si>
  <si>
    <t>880</t>
  </si>
  <si>
    <t>881</t>
  </si>
  <si>
    <t>882</t>
  </si>
  <si>
    <t>Ganancias y pérdidas por inversiones en instrumentos de patrimonio medidos a valor razonable con cambios en otro resultado integral</t>
  </si>
  <si>
    <t>883</t>
  </si>
  <si>
    <t>Ganancias y pérdidas por la conversión de estados financieros de un negocio en el extranjero</t>
  </si>
  <si>
    <t>884</t>
  </si>
  <si>
    <t>Ganancias y pérdidas actuariales</t>
  </si>
  <si>
    <t>885</t>
  </si>
  <si>
    <t>886</t>
  </si>
  <si>
    <t>887</t>
  </si>
  <si>
    <t xml:space="preserve">GASTO (INGRESO) POR IMPUESTO A LA RENTA DEL PERIODO (INFORMATIVO) </t>
  </si>
  <si>
    <t>Gasto (ingreso) por impuesto a la renta corriente</t>
  </si>
  <si>
    <t>888</t>
  </si>
  <si>
    <t>Gasto (ingreso) por impuesto a la renta diferido</t>
  </si>
  <si>
    <t>889</t>
  </si>
  <si>
    <t>TOTALES</t>
  </si>
  <si>
    <t>Pago previo (Informativo)</t>
  </si>
  <si>
    <t>890</t>
  </si>
  <si>
    <t>DETALLE DE IMPUTACIÓN AL PAGO (PARA DECLARACIONES SUSTITUTIVAS)</t>
  </si>
  <si>
    <t>Interés</t>
  </si>
  <si>
    <t>897</t>
  </si>
  <si>
    <t>Impuesto</t>
  </si>
  <si>
    <t>898</t>
  </si>
  <si>
    <t>Multa</t>
  </si>
  <si>
    <t>899</t>
  </si>
  <si>
    <t>VALORES A PAGAR Y FORMAS DE PAGO (LUEGO DE IMPUTACIÓN AL PAGO EN DECLARACIONES SUSTITUTIVAS)</t>
  </si>
  <si>
    <t>TOTAL IMPUESTO A PAGAR</t>
  </si>
  <si>
    <t>902</t>
  </si>
  <si>
    <t xml:space="preserve">Interés por mora </t>
  </si>
  <si>
    <t>903</t>
  </si>
  <si>
    <t xml:space="preserve">Multa </t>
  </si>
  <si>
    <t>904</t>
  </si>
  <si>
    <t>TOTAL PAGADO</t>
  </si>
  <si>
    <t>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</si>
</sst>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-* #,##0.00_-;\-* #,##0.00_-;_-* &quot;-&quot;??_-;_-@_-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3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rgb="FFFFFFFF"/>
      <name val="Calibri"/>
      <family val="2"/>
      <scheme val="minor"/>
    </font>
    <font>
      <sz val="9"/>
      <color theme="0"/>
      <name val="Calibri"/>
      <family val="2"/>
      <scheme val="minor"/>
    </font>
    <font>
      <b/>
      <sz val="9"/>
      <name val="Calibri"/>
      <family val="2"/>
      <scheme val="minor"/>
    </font>
    <font>
      <sz val="9"/>
      <color rgb="FFFFFFFF"/>
      <name val="Calibri"/>
      <family val="2"/>
      <scheme val="minor"/>
    </font>
    <font>
      <sz val="9"/>
      <name val="Calibri"/>
      <family val="2"/>
    </font>
    <font>
      <b/>
      <sz val="9"/>
      <name val="Calibri"/>
      <family val="2"/>
    </font>
    <font>
      <sz val="9"/>
      <color rgb="FFFF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339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34"/>
      </patternFill>
    </fill>
    <fill>
      <patternFill patternType="solid">
        <fgColor rgb="FFFFC000"/>
        <bgColor indexed="26"/>
      </patternFill>
    </fill>
    <fill>
      <patternFill patternType="solid">
        <fgColor rgb="FFFFC000"/>
        <bgColor indexed="34"/>
      </patternFill>
    </fill>
    <fill>
      <patternFill patternType="solid">
        <fgColor theme="0"/>
        <bgColor indexed="27"/>
      </patternFill>
    </fill>
    <fill>
      <patternFill patternType="solid">
        <fgColor theme="0"/>
        <bgColor indexed="26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8"/>
      </top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8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25">
    <xf numFmtId="0" fontId="0" fillId="0" borderId="0" xfId="0"/>
    <xf numFmtId="0" fontId="3" fillId="2" borderId="0" xfId="0" applyFont="1" applyFill="1" applyProtection="1">
      <protection locked="0"/>
    </xf>
    <xf numFmtId="0" fontId="5" fillId="4" borderId="1" xfId="0" applyFont="1" applyFill="1" applyBorder="1" applyProtection="1">
      <protection locked="0"/>
    </xf>
    <xf numFmtId="0" fontId="5" fillId="0" borderId="1" xfId="0" applyFont="1" applyBorder="1" applyProtection="1">
      <protection locked="0"/>
    </xf>
    <xf numFmtId="49" fontId="6" fillId="5" borderId="1" xfId="0" applyNumberFormat="1" applyFont="1" applyFill="1" applyBorder="1" applyAlignment="1" applyProtection="1">
      <alignment horizontal="center"/>
      <protection locked="0"/>
    </xf>
    <xf numFmtId="164" fontId="6" fillId="4" borderId="1" xfId="1" applyFont="1" applyFill="1" applyBorder="1" applyAlignment="1" applyProtection="1">
      <alignment horizontal="right"/>
      <protection locked="0"/>
    </xf>
    <xf numFmtId="49" fontId="7" fillId="6" borderId="1" xfId="0" applyNumberFormat="1" applyFont="1" applyFill="1" applyBorder="1" applyAlignment="1" applyProtection="1">
      <alignment horizontal="center"/>
      <protection locked="0"/>
    </xf>
    <xf numFmtId="164" fontId="7" fillId="6" borderId="1" xfId="1" applyFont="1" applyFill="1" applyBorder="1" applyAlignment="1" applyProtection="1">
      <alignment horizontal="right"/>
      <protection locked="0"/>
    </xf>
    <xf numFmtId="0" fontId="5" fillId="2" borderId="1" xfId="0" applyFont="1" applyFill="1" applyBorder="1" applyProtection="1">
      <protection locked="0"/>
    </xf>
    <xf numFmtId="0" fontId="9" fillId="2" borderId="1" xfId="0" applyFont="1" applyFill="1" applyBorder="1" applyProtection="1">
      <protection locked="0"/>
    </xf>
    <xf numFmtId="164" fontId="6" fillId="7" borderId="1" xfId="1" applyFont="1" applyFill="1" applyBorder="1" applyAlignment="1" applyProtection="1">
      <alignment horizontal="right"/>
      <protection locked="0"/>
    </xf>
    <xf numFmtId="0" fontId="6" fillId="2" borderId="0" xfId="0" applyFont="1" applyFill="1" applyProtection="1">
      <protection locked="0"/>
    </xf>
    <xf numFmtId="164" fontId="7" fillId="6" borderId="2" xfId="1" applyFont="1" applyFill="1" applyBorder="1" applyAlignment="1" applyProtection="1">
      <alignment horizontal="right"/>
      <protection locked="0"/>
    </xf>
    <xf numFmtId="43" fontId="3" fillId="2" borderId="3" xfId="0" applyNumberFormat="1" applyFont="1" applyFill="1" applyBorder="1" applyProtection="1">
      <protection locked="0"/>
    </xf>
    <xf numFmtId="0" fontId="7" fillId="2" borderId="0" xfId="0" applyFont="1" applyFill="1" applyProtection="1">
      <protection locked="0"/>
    </xf>
    <xf numFmtId="0" fontId="5" fillId="4" borderId="1" xfId="0" applyFont="1" applyFill="1" applyBorder="1" applyAlignment="1" applyProtection="1">
      <alignment vertical="center"/>
      <protection locked="0"/>
    </xf>
    <xf numFmtId="49" fontId="10" fillId="6" borderId="1" xfId="0" applyNumberFormat="1" applyFont="1" applyFill="1" applyBorder="1" applyAlignment="1" applyProtection="1">
      <alignment horizontal="center" vertical="center"/>
      <protection locked="0"/>
    </xf>
    <xf numFmtId="164" fontId="10" fillId="6" borderId="1" xfId="1" applyFont="1" applyFill="1" applyBorder="1" applyAlignment="1" applyProtection="1">
      <alignment horizontal="right" vertical="center"/>
      <protection locked="0"/>
    </xf>
    <xf numFmtId="0" fontId="3" fillId="2" borderId="0" xfId="0" applyFont="1" applyFill="1" applyAlignment="1" applyProtection="1">
      <alignment vertical="center"/>
      <protection locked="0"/>
    </xf>
    <xf numFmtId="0" fontId="6" fillId="2" borderId="0" xfId="0" applyFont="1" applyFill="1" applyAlignment="1" applyProtection="1">
      <alignment vertical="center"/>
      <protection locked="0"/>
    </xf>
    <xf numFmtId="164" fontId="10" fillId="6" borderId="1" xfId="0" applyNumberFormat="1" applyFont="1" applyFill="1" applyBorder="1" applyAlignment="1" applyProtection="1">
      <alignment horizontal="right" vertical="center"/>
      <protection locked="0"/>
    </xf>
    <xf numFmtId="0" fontId="10" fillId="4" borderId="1" xfId="0" applyFont="1" applyFill="1" applyBorder="1" applyProtection="1">
      <protection locked="0"/>
    </xf>
    <xf numFmtId="164" fontId="7" fillId="6" borderId="1" xfId="0" applyNumberFormat="1" applyFont="1" applyFill="1" applyBorder="1" applyAlignment="1" applyProtection="1">
      <alignment horizontal="right"/>
      <protection locked="0"/>
    </xf>
    <xf numFmtId="0" fontId="6" fillId="4" borderId="1" xfId="0" applyFont="1" applyFill="1" applyBorder="1" applyAlignment="1" applyProtection="1">
      <alignment horizontal="right"/>
      <protection locked="0"/>
    </xf>
    <xf numFmtId="0" fontId="5" fillId="2" borderId="0" xfId="0" applyFont="1" applyFill="1" applyProtection="1">
      <protection locked="0"/>
    </xf>
    <xf numFmtId="49" fontId="5" fillId="7" borderId="4" xfId="0" applyNumberFormat="1" applyFont="1" applyFill="1" applyBorder="1" applyAlignment="1" applyProtection="1">
      <alignment horizontal="center"/>
      <protection locked="0"/>
    </xf>
    <xf numFmtId="164" fontId="5" fillId="7" borderId="5" xfId="1" applyFont="1" applyFill="1" applyBorder="1" applyAlignment="1" applyProtection="1">
      <alignment horizontal="right"/>
      <protection locked="0"/>
    </xf>
    <xf numFmtId="164" fontId="5" fillId="7" borderId="1" xfId="1" applyFont="1" applyFill="1" applyBorder="1" applyAlignment="1" applyProtection="1">
      <alignment horizontal="right"/>
      <protection locked="0"/>
    </xf>
    <xf numFmtId="0" fontId="12" fillId="8" borderId="13" xfId="0" applyFont="1" applyFill="1" applyBorder="1" applyAlignment="1" applyProtection="1">
      <alignment vertical="center"/>
      <protection locked="0"/>
    </xf>
    <xf numFmtId="0" fontId="12" fillId="8" borderId="14" xfId="0" applyFont="1" applyFill="1" applyBorder="1" applyAlignment="1" applyProtection="1">
      <alignment vertical="center"/>
      <protection locked="0"/>
    </xf>
    <xf numFmtId="0" fontId="12" fillId="8" borderId="15" xfId="0" applyFont="1" applyFill="1" applyBorder="1" applyAlignment="1" applyProtection="1">
      <alignment vertical="center"/>
      <protection locked="0"/>
    </xf>
    <xf numFmtId="43" fontId="7" fillId="6" borderId="1" xfId="0" applyNumberFormat="1" applyFont="1" applyFill="1" applyBorder="1" applyAlignment="1" applyProtection="1">
      <alignment horizontal="right"/>
      <protection locked="0"/>
    </xf>
    <xf numFmtId="0" fontId="7" fillId="6" borderId="1" xfId="0" applyFont="1" applyFill="1" applyBorder="1" applyAlignment="1" applyProtection="1">
      <alignment horizontal="right"/>
      <protection locked="0"/>
    </xf>
    <xf numFmtId="164" fontId="5" fillId="2" borderId="1" xfId="1" applyFont="1" applyFill="1" applyBorder="1" applyAlignment="1" applyProtection="1">
      <alignment horizontal="right"/>
      <protection locked="0"/>
    </xf>
    <xf numFmtId="164" fontId="6" fillId="6" borderId="1" xfId="1" applyFont="1" applyFill="1" applyBorder="1" applyAlignment="1" applyProtection="1">
      <alignment horizontal="right"/>
      <protection locked="0"/>
    </xf>
    <xf numFmtId="49" fontId="5" fillId="5" borderId="1" xfId="0" applyNumberFormat="1" applyFont="1" applyFill="1" applyBorder="1" applyAlignment="1" applyProtection="1">
      <alignment horizontal="center"/>
      <protection locked="0"/>
    </xf>
    <xf numFmtId="49" fontId="7" fillId="5" borderId="1" xfId="0" applyNumberFormat="1" applyFont="1" applyFill="1" applyBorder="1" applyAlignment="1" applyProtection="1">
      <alignment horizontal="center"/>
      <protection locked="0"/>
    </xf>
    <xf numFmtId="164" fontId="10" fillId="9" borderId="1" xfId="1" applyFont="1" applyFill="1" applyBorder="1" applyAlignment="1" applyProtection="1">
      <alignment horizontal="right" vertical="center" wrapText="1"/>
      <protection locked="0"/>
    </xf>
    <xf numFmtId="0" fontId="14" fillId="2" borderId="1" xfId="0" applyFont="1" applyFill="1" applyBorder="1" applyProtection="1">
      <protection locked="0"/>
    </xf>
    <xf numFmtId="0" fontId="12" fillId="8" borderId="1" xfId="0" applyFont="1" applyFill="1" applyBorder="1" applyAlignment="1" applyProtection="1">
      <alignment horizontal="left" vertical="center"/>
      <protection locked="0"/>
    </xf>
    <xf numFmtId="164" fontId="10" fillId="6" borderId="1" xfId="1" applyFont="1" applyFill="1" applyBorder="1" applyAlignment="1" applyProtection="1">
      <alignment horizontal="right"/>
      <protection locked="0"/>
    </xf>
    <xf numFmtId="164" fontId="5" fillId="0" borderId="1" xfId="1" applyFont="1" applyBorder="1" applyAlignment="1">
      <alignment horizontal="center" vertical="center" wrapText="1"/>
    </xf>
    <xf numFmtId="164" fontId="10" fillId="0" borderId="1" xfId="1" applyFont="1" applyBorder="1" applyAlignment="1">
      <alignment horizontal="center" vertical="center" wrapText="1"/>
    </xf>
    <xf numFmtId="164" fontId="10" fillId="11" borderId="1" xfId="1" applyFont="1" applyFill="1" applyBorder="1" applyAlignment="1">
      <alignment horizontal="center" vertical="center" wrapText="1"/>
    </xf>
    <xf numFmtId="164" fontId="5" fillId="11" borderId="1" xfId="1" applyFont="1" applyFill="1" applyBorder="1" applyAlignment="1">
      <alignment horizontal="center" vertical="center" wrapText="1"/>
    </xf>
    <xf numFmtId="164" fontId="10" fillId="12" borderId="1" xfId="1" applyFont="1" applyFill="1" applyBorder="1" applyAlignment="1" applyProtection="1">
      <alignment horizontal="center" vertical="center" wrapText="1"/>
      <protection locked="0"/>
    </xf>
    <xf numFmtId="49" fontId="10" fillId="6" borderId="1" xfId="0" applyNumberFormat="1" applyFont="1" applyFill="1" applyBorder="1" applyAlignment="1" applyProtection="1">
      <alignment horizontal="center"/>
      <protection locked="0"/>
    </xf>
    <xf numFmtId="49" fontId="6" fillId="2" borderId="0" xfId="0" applyNumberFormat="1" applyFont="1" applyFill="1" applyAlignment="1" applyProtection="1">
      <alignment horizontal="center"/>
      <protection locked="0"/>
    </xf>
    <xf numFmtId="0" fontId="6" fillId="2" borderId="0" xfId="0" applyFont="1" applyFill="1" applyAlignment="1" applyProtection="1">
      <alignment horizontal="right"/>
      <protection locked="0"/>
    </xf>
    <xf numFmtId="164" fontId="6" fillId="2" borderId="0" xfId="1" applyFont="1" applyFill="1" applyBorder="1" applyAlignment="1" applyProtection="1">
      <alignment horizontal="right"/>
      <protection locked="0"/>
    </xf>
    <xf numFmtId="0" fontId="6" fillId="4" borderId="1" xfId="0" applyFont="1" applyFill="1" applyBorder="1" applyAlignment="1" applyProtection="1">
      <alignment horizontal="left"/>
      <protection locked="0"/>
    </xf>
    <xf numFmtId="0" fontId="4" fillId="3" borderId="1" xfId="0" applyFont="1" applyFill="1" applyBorder="1" applyAlignment="1" applyProtection="1">
      <alignment horizontal="left"/>
      <protection locked="0"/>
    </xf>
    <xf numFmtId="0" fontId="2" fillId="2" borderId="0" xfId="0" applyFont="1" applyFill="1" applyAlignment="1" applyProtection="1">
      <alignment horizontal="center" vertical="center"/>
      <protection locked="0"/>
    </xf>
    <xf numFmtId="0" fontId="7" fillId="6" borderId="1" xfId="0" applyFont="1" applyFill="1" applyBorder="1" applyAlignment="1" applyProtection="1">
      <alignment horizontal="left"/>
      <protection locked="0"/>
    </xf>
    <xf numFmtId="0" fontId="8" fillId="3" borderId="1" xfId="0" applyFont="1" applyFill="1" applyBorder="1" applyAlignment="1" applyProtection="1">
      <alignment horizontal="left"/>
      <protection locked="0"/>
    </xf>
    <xf numFmtId="0" fontId="5" fillId="4" borderId="1" xfId="0" applyFont="1" applyFill="1" applyBorder="1" applyAlignment="1" applyProtection="1">
      <alignment horizontal="center"/>
      <protection locked="0"/>
    </xf>
    <xf numFmtId="0" fontId="6" fillId="4" borderId="1" xfId="0" applyFont="1" applyFill="1" applyBorder="1" applyProtection="1">
      <protection locked="0"/>
    </xf>
    <xf numFmtId="0" fontId="5" fillId="4" borderId="1" xfId="0" applyFont="1" applyFill="1" applyBorder="1" applyAlignment="1" applyProtection="1">
      <alignment horizontal="left"/>
      <protection locked="0"/>
    </xf>
    <xf numFmtId="0" fontId="6" fillId="7" borderId="1" xfId="0" applyFont="1" applyFill="1" applyBorder="1" applyAlignment="1" applyProtection="1">
      <alignment horizontal="left"/>
      <protection locked="0"/>
    </xf>
    <xf numFmtId="0" fontId="5" fillId="4" borderId="1" xfId="0" applyFont="1" applyFill="1" applyBorder="1" applyProtection="1">
      <protection locked="0"/>
    </xf>
    <xf numFmtId="0" fontId="5" fillId="7" borderId="1" xfId="0" applyFont="1" applyFill="1" applyBorder="1" applyProtection="1">
      <protection locked="0"/>
    </xf>
    <xf numFmtId="0" fontId="7" fillId="6" borderId="1" xfId="0" applyFont="1" applyFill="1" applyBorder="1" applyProtection="1">
      <protection locked="0"/>
    </xf>
    <xf numFmtId="0" fontId="8" fillId="3" borderId="1" xfId="0" applyFont="1" applyFill="1" applyBorder="1" applyProtection="1">
      <protection locked="0"/>
    </xf>
    <xf numFmtId="0" fontId="4" fillId="3" borderId="1" xfId="0" applyFont="1" applyFill="1" applyBorder="1" applyAlignment="1" applyProtection="1">
      <alignment horizontal="center"/>
      <protection locked="0"/>
    </xf>
    <xf numFmtId="0" fontId="10" fillId="6" borderId="1" xfId="0" applyFont="1" applyFill="1" applyBorder="1" applyAlignment="1" applyProtection="1">
      <alignment horizontal="left" vertical="center"/>
      <protection locked="0"/>
    </xf>
    <xf numFmtId="0" fontId="8" fillId="3" borderId="1" xfId="0" applyFont="1" applyFill="1" applyBorder="1" applyAlignment="1" applyProtection="1">
      <alignment horizontal="center"/>
      <protection locked="0"/>
    </xf>
    <xf numFmtId="49" fontId="5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6" fillId="7" borderId="1" xfId="0" applyFont="1" applyFill="1" applyBorder="1" applyProtection="1">
      <protection locked="0"/>
    </xf>
    <xf numFmtId="0" fontId="11" fillId="2" borderId="1" xfId="0" applyFont="1" applyFill="1" applyBorder="1" applyProtection="1">
      <protection locked="0"/>
    </xf>
    <xf numFmtId="0" fontId="4" fillId="2" borderId="1" xfId="0" applyFont="1" applyFill="1" applyBorder="1" applyAlignment="1" applyProtection="1">
      <alignment horizontal="center"/>
      <protection locked="0"/>
    </xf>
    <xf numFmtId="0" fontId="11" fillId="4" borderId="1" xfId="0" applyFont="1" applyFill="1" applyBorder="1" applyAlignment="1" applyProtection="1">
      <alignment horizontal="center"/>
      <protection locked="0"/>
    </xf>
    <xf numFmtId="0" fontId="11" fillId="2" borderId="1" xfId="0" applyFont="1" applyFill="1" applyBorder="1" applyAlignment="1" applyProtection="1">
      <alignment horizontal="center"/>
      <protection locked="0"/>
    </xf>
    <xf numFmtId="0" fontId="4" fillId="3" borderId="1" xfId="0" applyFont="1" applyFill="1" applyBorder="1" applyProtection="1">
      <protection locked="0"/>
    </xf>
    <xf numFmtId="0" fontId="10" fillId="6" borderId="2" xfId="0" applyFont="1" applyFill="1" applyBorder="1" applyAlignment="1" applyProtection="1">
      <alignment horizontal="left"/>
      <protection locked="0"/>
    </xf>
    <xf numFmtId="0" fontId="10" fillId="6" borderId="4" xfId="0" applyFont="1" applyFill="1" applyBorder="1" applyAlignment="1" applyProtection="1">
      <alignment horizontal="left"/>
      <protection locked="0"/>
    </xf>
    <xf numFmtId="0" fontId="10" fillId="6" borderId="5" xfId="0" applyFont="1" applyFill="1" applyBorder="1" applyAlignment="1" applyProtection="1">
      <alignment horizontal="left"/>
      <protection locked="0"/>
    </xf>
    <xf numFmtId="0" fontId="7" fillId="2" borderId="1" xfId="0" applyFont="1" applyFill="1" applyBorder="1" applyAlignment="1" applyProtection="1">
      <alignment horizontal="center"/>
      <protection locked="0"/>
    </xf>
    <xf numFmtId="0" fontId="7" fillId="6" borderId="2" xfId="0" applyFont="1" applyFill="1" applyBorder="1" applyAlignment="1" applyProtection="1">
      <alignment horizontal="left"/>
      <protection locked="0"/>
    </xf>
    <xf numFmtId="0" fontId="7" fillId="6" borderId="4" xfId="0" applyFont="1" applyFill="1" applyBorder="1" applyAlignment="1" applyProtection="1">
      <alignment horizontal="left"/>
      <protection locked="0"/>
    </xf>
    <xf numFmtId="0" fontId="7" fillId="6" borderId="5" xfId="0" applyFont="1" applyFill="1" applyBorder="1" applyAlignment="1" applyProtection="1">
      <alignment horizontal="left"/>
      <protection locked="0"/>
    </xf>
    <xf numFmtId="0" fontId="6" fillId="4" borderId="2" xfId="0" applyFont="1" applyFill="1" applyBorder="1" applyProtection="1">
      <protection locked="0"/>
    </xf>
    <xf numFmtId="0" fontId="11" fillId="4" borderId="5" xfId="0" applyFont="1" applyFill="1" applyBorder="1" applyAlignment="1" applyProtection="1">
      <alignment horizontal="center"/>
      <protection locked="0"/>
    </xf>
    <xf numFmtId="0" fontId="4" fillId="3" borderId="6" xfId="0" applyFont="1" applyFill="1" applyBorder="1" applyAlignment="1" applyProtection="1">
      <alignment horizontal="left"/>
      <protection locked="0"/>
    </xf>
    <xf numFmtId="0" fontId="4" fillId="3" borderId="7" xfId="0" applyFont="1" applyFill="1" applyBorder="1" applyAlignment="1" applyProtection="1">
      <alignment horizontal="left"/>
      <protection locked="0"/>
    </xf>
    <xf numFmtId="0" fontId="4" fillId="3" borderId="8" xfId="0" applyFont="1" applyFill="1" applyBorder="1" applyAlignment="1" applyProtection="1">
      <alignment horizontal="left"/>
      <protection locked="0"/>
    </xf>
    <xf numFmtId="0" fontId="13" fillId="8" borderId="9" xfId="0" applyFont="1" applyFill="1" applyBorder="1" applyAlignment="1" applyProtection="1">
      <alignment horizontal="left" vertical="center"/>
      <protection locked="0"/>
    </xf>
    <xf numFmtId="0" fontId="12" fillId="8" borderId="10" xfId="0" applyFont="1" applyFill="1" applyBorder="1" applyAlignment="1" applyProtection="1">
      <alignment horizontal="left" vertical="center"/>
      <protection locked="0"/>
    </xf>
    <xf numFmtId="0" fontId="12" fillId="8" borderId="11" xfId="0" applyFont="1" applyFill="1" applyBorder="1" applyAlignment="1" applyProtection="1">
      <alignment horizontal="left" vertical="center"/>
      <protection locked="0"/>
    </xf>
    <xf numFmtId="0" fontId="12" fillId="8" borderId="12" xfId="0" applyFont="1" applyFill="1" applyBorder="1" applyAlignment="1" applyProtection="1">
      <alignment horizontal="left" vertical="center"/>
      <protection locked="0"/>
    </xf>
    <xf numFmtId="0" fontId="12" fillId="8" borderId="13" xfId="0" applyFont="1" applyFill="1" applyBorder="1" applyAlignment="1" applyProtection="1">
      <alignment horizontal="left" vertical="center"/>
      <protection locked="0"/>
    </xf>
    <xf numFmtId="0" fontId="12" fillId="8" borderId="14" xfId="0" applyFont="1" applyFill="1" applyBorder="1" applyAlignment="1" applyProtection="1">
      <alignment horizontal="left" vertical="center"/>
      <protection locked="0"/>
    </xf>
    <xf numFmtId="0" fontId="12" fillId="8" borderId="15" xfId="0" applyFont="1" applyFill="1" applyBorder="1" applyAlignment="1" applyProtection="1">
      <alignment horizontal="left" vertical="center"/>
      <protection locked="0"/>
    </xf>
    <xf numFmtId="0" fontId="13" fillId="8" borderId="16" xfId="0" applyFont="1" applyFill="1" applyBorder="1" applyAlignment="1" applyProtection="1">
      <alignment horizontal="left" vertical="center"/>
      <protection locked="0"/>
    </xf>
    <xf numFmtId="0" fontId="12" fillId="8" borderId="17" xfId="0" applyFont="1" applyFill="1" applyBorder="1" applyAlignment="1" applyProtection="1">
      <alignment horizontal="left" vertical="center"/>
      <protection locked="0"/>
    </xf>
    <xf numFmtId="49" fontId="6" fillId="2" borderId="4" xfId="0" applyNumberFormat="1" applyFont="1" applyFill="1" applyBorder="1" applyAlignment="1" applyProtection="1">
      <alignment horizontal="center"/>
      <protection locked="0"/>
    </xf>
    <xf numFmtId="49" fontId="6" fillId="2" borderId="5" xfId="0" applyNumberFormat="1" applyFont="1" applyFill="1" applyBorder="1" applyAlignment="1" applyProtection="1">
      <alignment horizontal="center"/>
      <protection locked="0"/>
    </xf>
    <xf numFmtId="0" fontId="5" fillId="2" borderId="2" xfId="0" applyFont="1" applyFill="1" applyBorder="1" applyAlignment="1" applyProtection="1">
      <alignment horizontal="left" vertical="center"/>
      <protection locked="0"/>
    </xf>
    <xf numFmtId="0" fontId="5" fillId="2" borderId="4" xfId="0" applyFont="1" applyFill="1" applyBorder="1" applyAlignment="1" applyProtection="1">
      <alignment horizontal="left" vertical="center"/>
      <protection locked="0"/>
    </xf>
    <xf numFmtId="0" fontId="5" fillId="2" borderId="5" xfId="0" applyFont="1" applyFill="1" applyBorder="1" applyAlignment="1" applyProtection="1">
      <alignment horizontal="left" vertical="center"/>
      <protection locked="0"/>
    </xf>
    <xf numFmtId="0" fontId="7" fillId="4" borderId="1" xfId="0" applyFont="1" applyFill="1" applyBorder="1" applyProtection="1">
      <protection locked="0"/>
    </xf>
    <xf numFmtId="0" fontId="5" fillId="7" borderId="2" xfId="0" applyFont="1" applyFill="1" applyBorder="1" applyAlignment="1" applyProtection="1">
      <alignment horizontal="left" vertical="center"/>
      <protection locked="0"/>
    </xf>
    <xf numFmtId="0" fontId="5" fillId="7" borderId="4" xfId="0" applyFont="1" applyFill="1" applyBorder="1" applyAlignment="1" applyProtection="1">
      <alignment horizontal="left" vertical="center"/>
      <protection locked="0"/>
    </xf>
    <xf numFmtId="0" fontId="5" fillId="7" borderId="5" xfId="0" applyFont="1" applyFill="1" applyBorder="1" applyAlignment="1" applyProtection="1">
      <alignment horizontal="left" vertical="center"/>
      <protection locked="0"/>
    </xf>
    <xf numFmtId="0" fontId="6" fillId="0" borderId="1" xfId="0" applyFont="1" applyBorder="1" applyProtection="1">
      <protection locked="0"/>
    </xf>
    <xf numFmtId="0" fontId="6" fillId="2" borderId="2" xfId="0" applyFont="1" applyFill="1" applyBorder="1" applyProtection="1">
      <protection locked="0"/>
    </xf>
    <xf numFmtId="0" fontId="6" fillId="2" borderId="4" xfId="0" applyFont="1" applyFill="1" applyBorder="1" applyProtection="1">
      <protection locked="0"/>
    </xf>
    <xf numFmtId="0" fontId="6" fillId="2" borderId="5" xfId="0" applyFont="1" applyFill="1" applyBorder="1" applyProtection="1">
      <protection locked="0"/>
    </xf>
    <xf numFmtId="0" fontId="10" fillId="9" borderId="1" xfId="0" applyFont="1" applyFill="1" applyBorder="1" applyAlignment="1" applyProtection="1">
      <alignment horizontal="left" vertical="center"/>
      <protection locked="0"/>
    </xf>
    <xf numFmtId="0" fontId="8" fillId="3" borderId="2" xfId="0" applyFont="1" applyFill="1" applyBorder="1" applyAlignment="1" applyProtection="1">
      <alignment horizontal="left"/>
      <protection locked="0"/>
    </xf>
    <xf numFmtId="0" fontId="8" fillId="3" borderId="4" xfId="0" applyFont="1" applyFill="1" applyBorder="1" applyAlignment="1" applyProtection="1">
      <alignment horizontal="left"/>
      <protection locked="0"/>
    </xf>
    <xf numFmtId="0" fontId="8" fillId="3" borderId="5" xfId="0" applyFont="1" applyFill="1" applyBorder="1" applyAlignment="1" applyProtection="1">
      <alignment horizontal="left"/>
      <protection locked="0"/>
    </xf>
    <xf numFmtId="0" fontId="13" fillId="8" borderId="1" xfId="0" applyFont="1" applyFill="1" applyBorder="1" applyAlignment="1" applyProtection="1">
      <alignment horizontal="left" vertical="center"/>
      <protection locked="0"/>
    </xf>
    <xf numFmtId="0" fontId="13" fillId="8" borderId="2" xfId="0" applyFont="1" applyFill="1" applyBorder="1" applyAlignment="1" applyProtection="1">
      <alignment horizontal="left" vertical="center"/>
      <protection locked="0"/>
    </xf>
    <xf numFmtId="0" fontId="12" fillId="8" borderId="1" xfId="0" applyFont="1" applyFill="1" applyBorder="1" applyAlignment="1" applyProtection="1">
      <alignment horizontal="left" vertical="center"/>
      <protection locked="0"/>
    </xf>
    <xf numFmtId="0" fontId="13" fillId="10" borderId="1" xfId="0" applyFont="1" applyFill="1" applyBorder="1" applyAlignment="1" applyProtection="1">
      <alignment horizontal="left" vertical="center"/>
      <protection locked="0"/>
    </xf>
    <xf numFmtId="0" fontId="12" fillId="8" borderId="2" xfId="0" applyFont="1" applyFill="1" applyBorder="1" applyAlignment="1" applyProtection="1">
      <alignment horizontal="justify" vertical="center"/>
      <protection locked="0"/>
    </xf>
    <xf numFmtId="0" fontId="12" fillId="8" borderId="4" xfId="0" applyFont="1" applyFill="1" applyBorder="1" applyAlignment="1" applyProtection="1">
      <alignment horizontal="justify" vertical="center"/>
      <protection locked="0"/>
    </xf>
    <xf numFmtId="0" fontId="12" fillId="8" borderId="5" xfId="0" applyFont="1" applyFill="1" applyBorder="1" applyAlignment="1" applyProtection="1">
      <alignment horizontal="justify" vertical="center"/>
      <protection locked="0"/>
    </xf>
    <xf numFmtId="0" fontId="5" fillId="2" borderId="1" xfId="0" applyFont="1" applyFill="1" applyBorder="1" applyAlignment="1" applyProtection="1">
      <alignment horizontal="left" vertical="center"/>
      <protection locked="0"/>
    </xf>
    <xf numFmtId="0" fontId="10" fillId="2" borderId="1" xfId="0" applyFont="1" applyFill="1" applyBorder="1" applyAlignment="1" applyProtection="1">
      <alignment horizontal="left" vertical="center"/>
      <protection locked="0"/>
    </xf>
    <xf numFmtId="0" fontId="5" fillId="2" borderId="2" xfId="0" applyFont="1" applyFill="1" applyBorder="1" applyProtection="1">
      <protection locked="0"/>
    </xf>
    <xf numFmtId="0" fontId="5" fillId="2" borderId="4" xfId="0" applyFont="1" applyFill="1" applyBorder="1" applyProtection="1">
      <protection locked="0"/>
    </xf>
    <xf numFmtId="0" fontId="5" fillId="2" borderId="5" xfId="0" applyFont="1" applyFill="1" applyBorder="1" applyProtection="1">
      <protection locked="0"/>
    </xf>
    <xf numFmtId="0" fontId="10" fillId="12" borderId="1" xfId="0" applyFont="1" applyFill="1" applyBorder="1" applyAlignment="1" applyProtection="1">
      <alignment horizontal="left" vertical="center"/>
      <protection locked="0"/>
    </xf>
    <xf numFmtId="0" fontId="10" fillId="6" borderId="1" xfId="0" applyFont="1" applyFill="1" applyBorder="1" applyProtection="1">
      <protection locked="0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exa/Desktop/alex%202017/Documents/Desktop/respaldo/DISCO%20C/FORMULARIOS%20SRI/2021/FORMULARIO%20RENTA%20SOCIEDADES%20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guntas"/>
      <sheetName val="Exencion PT"/>
      <sheetName val="Mapeo Form 101"/>
      <sheetName val="Formulario 101"/>
      <sheetName val="Ing. Declaracion"/>
      <sheetName val="Reembolsante"/>
    </sheetNames>
    <sheetDataSet>
      <sheetData sheetId="0" refreshError="1"/>
      <sheetData sheetId="1">
        <row r="11">
          <cell r="D11" t="str">
            <v xml:space="preserve"> </v>
          </cell>
        </row>
      </sheetData>
      <sheetData sheetId="2">
        <row r="39">
          <cell r="J39">
            <v>0</v>
          </cell>
        </row>
        <row r="42">
          <cell r="J42">
            <v>0</v>
          </cell>
        </row>
        <row r="45">
          <cell r="J45">
            <v>0</v>
          </cell>
        </row>
        <row r="48">
          <cell r="J48">
            <v>0</v>
          </cell>
        </row>
        <row r="50">
          <cell r="J50">
            <v>0</v>
          </cell>
        </row>
        <row r="53">
          <cell r="J53">
            <v>0</v>
          </cell>
        </row>
        <row r="55">
          <cell r="J55">
            <v>0</v>
          </cell>
        </row>
        <row r="57">
          <cell r="J57">
            <v>0</v>
          </cell>
        </row>
        <row r="59">
          <cell r="J59">
            <v>0</v>
          </cell>
        </row>
        <row r="61">
          <cell r="J61">
            <v>0</v>
          </cell>
        </row>
        <row r="64">
          <cell r="J64">
            <v>0</v>
          </cell>
        </row>
        <row r="66">
          <cell r="J66">
            <v>0</v>
          </cell>
        </row>
        <row r="68">
          <cell r="J68">
            <v>0</v>
          </cell>
        </row>
        <row r="70">
          <cell r="J70">
            <v>0</v>
          </cell>
        </row>
        <row r="73">
          <cell r="J73">
            <v>0</v>
          </cell>
        </row>
        <row r="83">
          <cell r="G83" t="str">
            <v>311</v>
          </cell>
        </row>
        <row r="84">
          <cell r="G84" t="str">
            <v>311</v>
          </cell>
        </row>
        <row r="85">
          <cell r="G85" t="str">
            <v>311</v>
          </cell>
        </row>
        <row r="86">
          <cell r="G86" t="str">
            <v>311</v>
          </cell>
        </row>
        <row r="87">
          <cell r="G87" t="str">
            <v>311</v>
          </cell>
        </row>
        <row r="88">
          <cell r="G88" t="str">
            <v>311</v>
          </cell>
        </row>
        <row r="89">
          <cell r="J89">
            <v>0</v>
          </cell>
        </row>
        <row r="90">
          <cell r="G90">
            <v>312</v>
          </cell>
        </row>
        <row r="91">
          <cell r="G91">
            <v>312</v>
          </cell>
        </row>
        <row r="92">
          <cell r="G92">
            <v>312</v>
          </cell>
        </row>
        <row r="93">
          <cell r="J93">
            <v>0</v>
          </cell>
        </row>
        <row r="94">
          <cell r="G94">
            <v>313</v>
          </cell>
        </row>
        <row r="95">
          <cell r="G95">
            <v>313</v>
          </cell>
        </row>
        <row r="96">
          <cell r="G96">
            <v>313</v>
          </cell>
        </row>
        <row r="97">
          <cell r="J97">
            <v>0</v>
          </cell>
        </row>
        <row r="98">
          <cell r="G98">
            <v>314</v>
          </cell>
        </row>
        <row r="99">
          <cell r="J99">
            <v>0</v>
          </cell>
        </row>
        <row r="100">
          <cell r="G100">
            <v>315</v>
          </cell>
        </row>
        <row r="101">
          <cell r="G101">
            <v>315</v>
          </cell>
        </row>
        <row r="102">
          <cell r="G102">
            <v>315</v>
          </cell>
        </row>
        <row r="103">
          <cell r="G103">
            <v>315</v>
          </cell>
        </row>
        <row r="104">
          <cell r="J104">
            <v>0</v>
          </cell>
        </row>
        <row r="105">
          <cell r="G105">
            <v>316</v>
          </cell>
        </row>
        <row r="106">
          <cell r="G106">
            <v>316</v>
          </cell>
        </row>
        <row r="107">
          <cell r="G107">
            <v>316</v>
          </cell>
        </row>
        <row r="108">
          <cell r="J108">
            <v>0</v>
          </cell>
        </row>
        <row r="109">
          <cell r="G109">
            <v>317</v>
          </cell>
        </row>
        <row r="110">
          <cell r="G110">
            <v>317</v>
          </cell>
        </row>
        <row r="111">
          <cell r="G111">
            <v>317</v>
          </cell>
        </row>
        <row r="112">
          <cell r="G112">
            <v>317</v>
          </cell>
        </row>
        <row r="113">
          <cell r="J113">
            <v>0</v>
          </cell>
        </row>
        <row r="114">
          <cell r="G114">
            <v>318</v>
          </cell>
        </row>
        <row r="115">
          <cell r="G115">
            <v>318</v>
          </cell>
        </row>
        <row r="116">
          <cell r="G116">
            <v>318</v>
          </cell>
        </row>
        <row r="117">
          <cell r="J117">
            <v>0</v>
          </cell>
        </row>
        <row r="118">
          <cell r="G118">
            <v>319</v>
          </cell>
        </row>
        <row r="119">
          <cell r="G119">
            <v>319</v>
          </cell>
        </row>
        <row r="120">
          <cell r="G120">
            <v>319</v>
          </cell>
        </row>
        <row r="121">
          <cell r="J121">
            <v>0</v>
          </cell>
        </row>
        <row r="122">
          <cell r="G122">
            <v>320</v>
          </cell>
        </row>
        <row r="123">
          <cell r="G123">
            <v>320</v>
          </cell>
        </row>
        <row r="124">
          <cell r="G124">
            <v>320</v>
          </cell>
        </row>
        <row r="125">
          <cell r="J125">
            <v>0</v>
          </cell>
        </row>
        <row r="126">
          <cell r="G126">
            <v>321</v>
          </cell>
        </row>
        <row r="127">
          <cell r="G127">
            <v>321</v>
          </cell>
        </row>
        <row r="128">
          <cell r="G128">
            <v>321</v>
          </cell>
        </row>
        <row r="129">
          <cell r="J129">
            <v>0</v>
          </cell>
        </row>
        <row r="130">
          <cell r="G130">
            <v>322</v>
          </cell>
        </row>
        <row r="131">
          <cell r="G131">
            <v>322</v>
          </cell>
        </row>
        <row r="132">
          <cell r="G132">
            <v>322</v>
          </cell>
        </row>
        <row r="133">
          <cell r="J133">
            <v>0</v>
          </cell>
        </row>
        <row r="134">
          <cell r="G134">
            <v>323</v>
          </cell>
        </row>
        <row r="135">
          <cell r="G135">
            <v>323</v>
          </cell>
        </row>
        <row r="136">
          <cell r="G136">
            <v>323</v>
          </cell>
        </row>
        <row r="137">
          <cell r="J137">
            <v>0</v>
          </cell>
        </row>
        <row r="138">
          <cell r="G138">
            <v>324</v>
          </cell>
        </row>
        <row r="139">
          <cell r="G139">
            <v>324</v>
          </cell>
          <cell r="J139">
            <v>0</v>
          </cell>
        </row>
        <row r="140">
          <cell r="G140">
            <v>325</v>
          </cell>
        </row>
        <row r="141">
          <cell r="G141">
            <v>325</v>
          </cell>
        </row>
        <row r="142">
          <cell r="G142">
            <v>325</v>
          </cell>
        </row>
        <row r="143">
          <cell r="G143">
            <v>325</v>
          </cell>
        </row>
        <row r="144">
          <cell r="G144">
            <v>325</v>
          </cell>
        </row>
        <row r="145">
          <cell r="J145">
            <v>0</v>
          </cell>
        </row>
        <row r="146">
          <cell r="G146">
            <v>326</v>
          </cell>
        </row>
        <row r="147">
          <cell r="G147">
            <v>326</v>
          </cell>
        </row>
        <row r="148">
          <cell r="G148">
            <v>326</v>
          </cell>
        </row>
        <row r="149">
          <cell r="J149">
            <v>0</v>
          </cell>
        </row>
        <row r="150">
          <cell r="G150">
            <v>327</v>
          </cell>
        </row>
        <row r="151">
          <cell r="G151">
            <v>327</v>
          </cell>
        </row>
        <row r="152">
          <cell r="G152">
            <v>327</v>
          </cell>
        </row>
        <row r="153">
          <cell r="J153">
            <v>0</v>
          </cell>
        </row>
        <row r="154">
          <cell r="G154">
            <v>328</v>
          </cell>
        </row>
        <row r="155">
          <cell r="G155">
            <v>328</v>
          </cell>
        </row>
        <row r="156">
          <cell r="G156">
            <v>328</v>
          </cell>
        </row>
        <row r="157">
          <cell r="J157">
            <v>0</v>
          </cell>
        </row>
        <row r="158">
          <cell r="G158">
            <v>329</v>
          </cell>
        </row>
        <row r="159">
          <cell r="G159">
            <v>329</v>
          </cell>
        </row>
        <row r="160">
          <cell r="G160">
            <v>329</v>
          </cell>
        </row>
        <row r="161">
          <cell r="J161">
            <v>0</v>
          </cell>
        </row>
        <row r="162">
          <cell r="G162">
            <v>330</v>
          </cell>
        </row>
        <row r="163">
          <cell r="G163">
            <v>330</v>
          </cell>
        </row>
        <row r="164">
          <cell r="G164">
            <v>330</v>
          </cell>
        </row>
        <row r="165">
          <cell r="J165">
            <v>0</v>
          </cell>
        </row>
        <row r="166">
          <cell r="G166">
            <v>331</v>
          </cell>
        </row>
        <row r="167">
          <cell r="J167">
            <v>0</v>
          </cell>
        </row>
        <row r="168">
          <cell r="G168">
            <v>332</v>
          </cell>
        </row>
        <row r="169">
          <cell r="J169">
            <v>0</v>
          </cell>
        </row>
        <row r="170">
          <cell r="G170">
            <v>333</v>
          </cell>
        </row>
        <row r="172">
          <cell r="G172">
            <v>334</v>
          </cell>
        </row>
        <row r="173">
          <cell r="J173">
            <v>0</v>
          </cell>
        </row>
        <row r="174">
          <cell r="G174">
            <v>335</v>
          </cell>
        </row>
        <row r="175">
          <cell r="J175">
            <v>0</v>
          </cell>
        </row>
        <row r="176">
          <cell r="G176">
            <v>336</v>
          </cell>
        </row>
        <row r="177">
          <cell r="G177">
            <v>336</v>
          </cell>
        </row>
        <row r="178">
          <cell r="G178">
            <v>336</v>
          </cell>
        </row>
        <row r="179">
          <cell r="J179">
            <v>0</v>
          </cell>
        </row>
        <row r="180">
          <cell r="G180">
            <v>337</v>
          </cell>
        </row>
        <row r="181">
          <cell r="J181">
            <v>0</v>
          </cell>
        </row>
        <row r="182">
          <cell r="G182">
            <v>338</v>
          </cell>
        </row>
        <row r="183">
          <cell r="J183">
            <v>0</v>
          </cell>
        </row>
        <row r="184">
          <cell r="G184">
            <v>339</v>
          </cell>
        </row>
        <row r="185">
          <cell r="G185">
            <v>339</v>
          </cell>
        </row>
        <row r="186">
          <cell r="J186">
            <v>0</v>
          </cell>
        </row>
        <row r="187">
          <cell r="G187">
            <v>340</v>
          </cell>
        </row>
        <row r="188">
          <cell r="J188">
            <v>0</v>
          </cell>
        </row>
        <row r="189">
          <cell r="G189">
            <v>341</v>
          </cell>
        </row>
        <row r="190">
          <cell r="J190">
            <v>0</v>
          </cell>
        </row>
        <row r="191">
          <cell r="G191">
            <v>342</v>
          </cell>
        </row>
        <row r="192">
          <cell r="G192">
            <v>342</v>
          </cell>
        </row>
        <row r="193">
          <cell r="G193">
            <v>342</v>
          </cell>
        </row>
        <row r="194">
          <cell r="G194">
            <v>342</v>
          </cell>
        </row>
        <row r="195">
          <cell r="G195">
            <v>342</v>
          </cell>
        </row>
        <row r="196">
          <cell r="J196">
            <v>0</v>
          </cell>
        </row>
        <row r="197">
          <cell r="G197">
            <v>343</v>
          </cell>
        </row>
        <row r="198">
          <cell r="G198">
            <v>343</v>
          </cell>
        </row>
        <row r="199">
          <cell r="G199">
            <v>343</v>
          </cell>
        </row>
        <row r="200">
          <cell r="J200">
            <v>0</v>
          </cell>
        </row>
        <row r="201">
          <cell r="G201">
            <v>344</v>
          </cell>
        </row>
        <row r="202">
          <cell r="J202">
            <v>0</v>
          </cell>
        </row>
        <row r="203">
          <cell r="G203">
            <v>345</v>
          </cell>
        </row>
        <row r="204">
          <cell r="J204">
            <v>0</v>
          </cell>
        </row>
        <row r="205">
          <cell r="G205">
            <v>346</v>
          </cell>
        </row>
        <row r="206">
          <cell r="J206">
            <v>0</v>
          </cell>
        </row>
        <row r="207">
          <cell r="G207">
            <v>347</v>
          </cell>
        </row>
        <row r="208">
          <cell r="G208">
            <v>347</v>
          </cell>
        </row>
        <row r="209">
          <cell r="J209">
            <v>0</v>
          </cell>
        </row>
        <row r="210">
          <cell r="G210">
            <v>348</v>
          </cell>
        </row>
        <row r="211">
          <cell r="G211">
            <v>348</v>
          </cell>
        </row>
        <row r="212">
          <cell r="J212">
            <v>0</v>
          </cell>
        </row>
        <row r="213">
          <cell r="G213">
            <v>349</v>
          </cell>
        </row>
        <row r="214">
          <cell r="J214">
            <v>0</v>
          </cell>
        </row>
        <row r="215">
          <cell r="G215">
            <v>350</v>
          </cell>
        </row>
        <row r="216">
          <cell r="J216">
            <v>0</v>
          </cell>
        </row>
        <row r="217">
          <cell r="G217">
            <v>351</v>
          </cell>
        </row>
        <row r="218">
          <cell r="G218">
            <v>351</v>
          </cell>
        </row>
        <row r="219">
          <cell r="J219">
            <v>0</v>
          </cell>
        </row>
        <row r="220">
          <cell r="G220">
            <v>352</v>
          </cell>
        </row>
        <row r="221">
          <cell r="G221">
            <v>352</v>
          </cell>
        </row>
        <row r="222">
          <cell r="J222">
            <v>0</v>
          </cell>
        </row>
        <row r="223">
          <cell r="G223">
            <v>353</v>
          </cell>
        </row>
        <row r="224">
          <cell r="J224">
            <v>0</v>
          </cell>
        </row>
        <row r="225">
          <cell r="G225">
            <v>354</v>
          </cell>
        </row>
        <row r="226">
          <cell r="G226">
            <v>354</v>
          </cell>
        </row>
        <row r="227">
          <cell r="J227">
            <v>0</v>
          </cell>
        </row>
        <row r="228">
          <cell r="G228">
            <v>355</v>
          </cell>
        </row>
        <row r="229">
          <cell r="G229">
            <v>355</v>
          </cell>
        </row>
        <row r="230">
          <cell r="J230">
            <v>0</v>
          </cell>
        </row>
        <row r="231">
          <cell r="G231">
            <v>356</v>
          </cell>
        </row>
        <row r="232">
          <cell r="G232">
            <v>356</v>
          </cell>
        </row>
        <row r="233">
          <cell r="J233">
            <v>0</v>
          </cell>
        </row>
        <row r="234">
          <cell r="G234">
            <v>357</v>
          </cell>
        </row>
        <row r="235">
          <cell r="G235">
            <v>357</v>
          </cell>
        </row>
        <row r="236">
          <cell r="J236">
            <v>0</v>
          </cell>
        </row>
        <row r="237">
          <cell r="G237">
            <v>358</v>
          </cell>
        </row>
        <row r="238">
          <cell r="G238">
            <v>358</v>
          </cell>
        </row>
        <row r="239">
          <cell r="J239">
            <v>0</v>
          </cell>
        </row>
        <row r="240">
          <cell r="G240">
            <v>359</v>
          </cell>
        </row>
        <row r="241">
          <cell r="G241">
            <v>359</v>
          </cell>
        </row>
        <row r="242">
          <cell r="J242">
            <v>0</v>
          </cell>
        </row>
        <row r="243">
          <cell r="G243">
            <v>360</v>
          </cell>
        </row>
        <row r="244">
          <cell r="G244">
            <v>360</v>
          </cell>
        </row>
        <row r="248">
          <cell r="G248">
            <v>362</v>
          </cell>
        </row>
        <row r="249">
          <cell r="G249">
            <v>362</v>
          </cell>
        </row>
        <row r="250">
          <cell r="J250">
            <v>0</v>
          </cell>
        </row>
        <row r="251">
          <cell r="G251">
            <v>363</v>
          </cell>
        </row>
        <row r="252">
          <cell r="G252">
            <v>363</v>
          </cell>
        </row>
        <row r="253">
          <cell r="J253">
            <v>0</v>
          </cell>
        </row>
        <row r="254">
          <cell r="G254">
            <v>364</v>
          </cell>
        </row>
        <row r="255">
          <cell r="G255">
            <v>364</v>
          </cell>
        </row>
        <row r="256">
          <cell r="J256">
            <v>0</v>
          </cell>
        </row>
        <row r="257">
          <cell r="G257">
            <v>365</v>
          </cell>
        </row>
        <row r="258">
          <cell r="G258">
            <v>365</v>
          </cell>
        </row>
        <row r="259">
          <cell r="J259">
            <v>0</v>
          </cell>
        </row>
        <row r="260">
          <cell r="G260">
            <v>366</v>
          </cell>
        </row>
        <row r="261">
          <cell r="G261">
            <v>366</v>
          </cell>
        </row>
        <row r="262">
          <cell r="J262">
            <v>0</v>
          </cell>
        </row>
        <row r="263">
          <cell r="G263">
            <v>367</v>
          </cell>
        </row>
        <row r="264">
          <cell r="G264">
            <v>367</v>
          </cell>
        </row>
        <row r="265">
          <cell r="J265">
            <v>0</v>
          </cell>
        </row>
        <row r="266">
          <cell r="G266">
            <v>368</v>
          </cell>
        </row>
        <row r="267">
          <cell r="G267">
            <v>368</v>
          </cell>
        </row>
        <row r="268">
          <cell r="G268">
            <v>368</v>
          </cell>
        </row>
        <row r="269">
          <cell r="J269">
            <v>0</v>
          </cell>
        </row>
        <row r="270">
          <cell r="G270">
            <v>369</v>
          </cell>
        </row>
        <row r="271">
          <cell r="G271">
            <v>369</v>
          </cell>
        </row>
        <row r="272">
          <cell r="J272">
            <v>0</v>
          </cell>
        </row>
        <row r="273">
          <cell r="G273">
            <v>370</v>
          </cell>
        </row>
        <row r="274">
          <cell r="G274">
            <v>370</v>
          </cell>
        </row>
        <row r="275">
          <cell r="J275">
            <v>0</v>
          </cell>
        </row>
        <row r="276">
          <cell r="G276">
            <v>371</v>
          </cell>
        </row>
        <row r="277">
          <cell r="G277">
            <v>371</v>
          </cell>
        </row>
        <row r="278">
          <cell r="J278">
            <v>0</v>
          </cell>
        </row>
        <row r="279">
          <cell r="G279">
            <v>372</v>
          </cell>
        </row>
        <row r="280">
          <cell r="G280">
            <v>372</v>
          </cell>
        </row>
        <row r="281">
          <cell r="J281">
            <v>0</v>
          </cell>
        </row>
        <row r="282">
          <cell r="G282">
            <v>373</v>
          </cell>
        </row>
        <row r="283">
          <cell r="J283">
            <v>0</v>
          </cell>
        </row>
        <row r="284">
          <cell r="G284">
            <v>374</v>
          </cell>
        </row>
        <row r="285">
          <cell r="G285">
            <v>374</v>
          </cell>
        </row>
        <row r="286">
          <cell r="J286">
            <v>0</v>
          </cell>
        </row>
        <row r="287">
          <cell r="G287">
            <v>375</v>
          </cell>
        </row>
        <row r="288">
          <cell r="G288">
            <v>375</v>
          </cell>
        </row>
        <row r="289">
          <cell r="J289">
            <v>0</v>
          </cell>
        </row>
        <row r="290">
          <cell r="G290">
            <v>376</v>
          </cell>
        </row>
        <row r="291">
          <cell r="J291">
            <v>0</v>
          </cell>
        </row>
        <row r="292">
          <cell r="G292">
            <v>377</v>
          </cell>
        </row>
        <row r="293">
          <cell r="J293">
            <v>0</v>
          </cell>
        </row>
        <row r="294">
          <cell r="G294">
            <v>378</v>
          </cell>
        </row>
        <row r="295">
          <cell r="J295">
            <v>0</v>
          </cell>
        </row>
        <row r="296">
          <cell r="G296">
            <v>379</v>
          </cell>
        </row>
        <row r="297">
          <cell r="J297">
            <v>0</v>
          </cell>
        </row>
        <row r="298">
          <cell r="G298">
            <v>380</v>
          </cell>
        </row>
        <row r="299">
          <cell r="J299">
            <v>0</v>
          </cell>
        </row>
        <row r="300">
          <cell r="G300">
            <v>381</v>
          </cell>
        </row>
        <row r="301">
          <cell r="J301">
            <v>0</v>
          </cell>
        </row>
        <row r="302">
          <cell r="G302">
            <v>382</v>
          </cell>
        </row>
        <row r="303">
          <cell r="J303">
            <v>0</v>
          </cell>
        </row>
        <row r="304">
          <cell r="G304">
            <v>383</v>
          </cell>
        </row>
        <row r="305">
          <cell r="G305">
            <v>383</v>
          </cell>
        </row>
        <row r="306">
          <cell r="G306">
            <v>383</v>
          </cell>
        </row>
        <row r="307">
          <cell r="G307">
            <v>383</v>
          </cell>
        </row>
        <row r="308">
          <cell r="G308">
            <v>383</v>
          </cell>
        </row>
        <row r="309">
          <cell r="J309">
            <v>0</v>
          </cell>
        </row>
        <row r="310">
          <cell r="G310">
            <v>384</v>
          </cell>
        </row>
        <row r="311">
          <cell r="G311">
            <v>384</v>
          </cell>
        </row>
        <row r="312">
          <cell r="G312">
            <v>384</v>
          </cell>
        </row>
        <row r="313">
          <cell r="G313">
            <v>384</v>
          </cell>
        </row>
        <row r="314">
          <cell r="G314">
            <v>384</v>
          </cell>
        </row>
        <row r="315">
          <cell r="G315">
            <v>384</v>
          </cell>
        </row>
        <row r="316">
          <cell r="G316">
            <v>384</v>
          </cell>
        </row>
        <row r="317">
          <cell r="G317">
            <v>384</v>
          </cell>
        </row>
        <row r="318">
          <cell r="G318">
            <v>384</v>
          </cell>
        </row>
        <row r="319">
          <cell r="G319">
            <v>384</v>
          </cell>
        </row>
        <row r="320">
          <cell r="G320">
            <v>384</v>
          </cell>
        </row>
        <row r="321">
          <cell r="J321">
            <v>0</v>
          </cell>
        </row>
        <row r="322">
          <cell r="G322">
            <v>385</v>
          </cell>
        </row>
        <row r="323">
          <cell r="G323">
            <v>385</v>
          </cell>
        </row>
        <row r="324">
          <cell r="J324">
            <v>0</v>
          </cell>
        </row>
        <row r="325">
          <cell r="G325">
            <v>386</v>
          </cell>
        </row>
        <row r="326">
          <cell r="G326">
            <v>386</v>
          </cell>
        </row>
        <row r="327">
          <cell r="J327">
            <v>0</v>
          </cell>
        </row>
        <row r="328">
          <cell r="G328">
            <v>387</v>
          </cell>
        </row>
        <row r="329">
          <cell r="G329">
            <v>387</v>
          </cell>
        </row>
        <row r="330">
          <cell r="J330">
            <v>0</v>
          </cell>
        </row>
        <row r="331">
          <cell r="G331">
            <v>388</v>
          </cell>
        </row>
        <row r="332">
          <cell r="G332">
            <v>388</v>
          </cell>
        </row>
        <row r="333">
          <cell r="J333">
            <v>0</v>
          </cell>
        </row>
        <row r="334">
          <cell r="G334">
            <v>389</v>
          </cell>
        </row>
        <row r="335">
          <cell r="G335">
            <v>389</v>
          </cell>
        </row>
        <row r="336">
          <cell r="J336">
            <v>0</v>
          </cell>
        </row>
        <row r="337">
          <cell r="G337">
            <v>390</v>
          </cell>
        </row>
        <row r="338">
          <cell r="G338">
            <v>390</v>
          </cell>
        </row>
        <row r="339">
          <cell r="J339">
            <v>0</v>
          </cell>
        </row>
        <row r="340">
          <cell r="G340">
            <v>391</v>
          </cell>
        </row>
        <row r="341">
          <cell r="G341">
            <v>391</v>
          </cell>
        </row>
        <row r="342">
          <cell r="J342">
            <v>0</v>
          </cell>
        </row>
        <row r="343">
          <cell r="G343">
            <v>392</v>
          </cell>
        </row>
        <row r="344">
          <cell r="G344">
            <v>392</v>
          </cell>
        </row>
        <row r="345">
          <cell r="J345">
            <v>0</v>
          </cell>
        </row>
        <row r="346">
          <cell r="G346">
            <v>393</v>
          </cell>
        </row>
        <row r="347">
          <cell r="G347">
            <v>393</v>
          </cell>
        </row>
        <row r="348">
          <cell r="J348">
            <v>0</v>
          </cell>
        </row>
        <row r="349">
          <cell r="G349">
            <v>490</v>
          </cell>
        </row>
        <row r="350">
          <cell r="G350">
            <v>490</v>
          </cell>
        </row>
        <row r="351">
          <cell r="J351">
            <v>0</v>
          </cell>
        </row>
        <row r="352">
          <cell r="G352">
            <v>491</v>
          </cell>
        </row>
        <row r="353">
          <cell r="G353">
            <v>491</v>
          </cell>
        </row>
        <row r="354">
          <cell r="J354">
            <v>0</v>
          </cell>
        </row>
        <row r="355">
          <cell r="G355">
            <v>394</v>
          </cell>
        </row>
        <row r="356">
          <cell r="G356">
            <v>394</v>
          </cell>
        </row>
        <row r="357">
          <cell r="J357">
            <v>0</v>
          </cell>
        </row>
        <row r="358">
          <cell r="G358">
            <v>395</v>
          </cell>
        </row>
        <row r="359">
          <cell r="G359">
            <v>395</v>
          </cell>
        </row>
        <row r="360">
          <cell r="J360">
            <v>0</v>
          </cell>
        </row>
        <row r="361">
          <cell r="G361">
            <v>396</v>
          </cell>
        </row>
        <row r="362">
          <cell r="G362">
            <v>396</v>
          </cell>
        </row>
        <row r="363">
          <cell r="J363">
            <v>0</v>
          </cell>
        </row>
        <row r="364">
          <cell r="G364">
            <v>397</v>
          </cell>
        </row>
        <row r="365">
          <cell r="G365">
            <v>397</v>
          </cell>
        </row>
        <row r="366">
          <cell r="J366">
            <v>0</v>
          </cell>
        </row>
        <row r="367">
          <cell r="G367">
            <v>398</v>
          </cell>
        </row>
        <row r="368">
          <cell r="J368">
            <v>0</v>
          </cell>
        </row>
        <row r="369">
          <cell r="G369">
            <v>399</v>
          </cell>
        </row>
        <row r="370">
          <cell r="J370">
            <v>0</v>
          </cell>
        </row>
        <row r="371">
          <cell r="G371">
            <v>400</v>
          </cell>
        </row>
        <row r="372">
          <cell r="J372">
            <v>0</v>
          </cell>
        </row>
        <row r="373">
          <cell r="G373">
            <v>401</v>
          </cell>
        </row>
        <row r="374">
          <cell r="J374">
            <v>0</v>
          </cell>
        </row>
        <row r="375">
          <cell r="G375">
            <v>402</v>
          </cell>
        </row>
        <row r="376">
          <cell r="J376">
            <v>0</v>
          </cell>
        </row>
        <row r="377">
          <cell r="G377">
            <v>403</v>
          </cell>
        </row>
        <row r="378">
          <cell r="J378">
            <v>0</v>
          </cell>
        </row>
        <row r="379">
          <cell r="G379">
            <v>404</v>
          </cell>
        </row>
        <row r="380">
          <cell r="J380">
            <v>0</v>
          </cell>
        </row>
        <row r="381">
          <cell r="G381">
            <v>405</v>
          </cell>
        </row>
        <row r="382">
          <cell r="J382">
            <v>0</v>
          </cell>
        </row>
        <row r="383">
          <cell r="G383">
            <v>406</v>
          </cell>
        </row>
        <row r="384">
          <cell r="J384">
            <v>0</v>
          </cell>
        </row>
        <row r="385">
          <cell r="G385">
            <v>407</v>
          </cell>
        </row>
        <row r="386">
          <cell r="J386">
            <v>0</v>
          </cell>
        </row>
        <row r="387">
          <cell r="G387">
            <v>408</v>
          </cell>
        </row>
        <row r="388">
          <cell r="J388">
            <v>0</v>
          </cell>
        </row>
        <row r="389">
          <cell r="G389">
            <v>409</v>
          </cell>
        </row>
        <row r="390">
          <cell r="J390">
            <v>0</v>
          </cell>
        </row>
        <row r="391">
          <cell r="G391">
            <v>410</v>
          </cell>
        </row>
        <row r="392">
          <cell r="J392">
            <v>0</v>
          </cell>
        </row>
        <row r="393">
          <cell r="G393">
            <v>411</v>
          </cell>
        </row>
        <row r="394">
          <cell r="J394">
            <v>0</v>
          </cell>
        </row>
        <row r="395">
          <cell r="G395">
            <v>412</v>
          </cell>
        </row>
        <row r="396">
          <cell r="J396">
            <v>0</v>
          </cell>
        </row>
        <row r="397">
          <cell r="G397">
            <v>413</v>
          </cell>
        </row>
        <row r="398">
          <cell r="J398">
            <v>0</v>
          </cell>
        </row>
        <row r="399">
          <cell r="G399">
            <v>414</v>
          </cell>
        </row>
        <row r="400">
          <cell r="G400">
            <v>414</v>
          </cell>
        </row>
        <row r="401">
          <cell r="G401">
            <v>414</v>
          </cell>
        </row>
        <row r="402">
          <cell r="G402">
            <v>414</v>
          </cell>
        </row>
        <row r="403">
          <cell r="J403">
            <v>0</v>
          </cell>
        </row>
        <row r="404">
          <cell r="G404">
            <v>415</v>
          </cell>
        </row>
        <row r="405">
          <cell r="G405">
            <v>415</v>
          </cell>
        </row>
        <row r="406">
          <cell r="G406">
            <v>415</v>
          </cell>
        </row>
        <row r="407">
          <cell r="J407">
            <v>0</v>
          </cell>
        </row>
        <row r="408">
          <cell r="G408">
            <v>416</v>
          </cell>
        </row>
        <row r="409">
          <cell r="J409">
            <v>0</v>
          </cell>
        </row>
        <row r="410">
          <cell r="G410">
            <v>417</v>
          </cell>
        </row>
        <row r="411">
          <cell r="J411">
            <v>0</v>
          </cell>
        </row>
        <row r="412">
          <cell r="G412">
            <v>418</v>
          </cell>
        </row>
        <row r="413">
          <cell r="G413">
            <v>418</v>
          </cell>
        </row>
        <row r="414">
          <cell r="G414">
            <v>418</v>
          </cell>
        </row>
        <row r="415">
          <cell r="J415">
            <v>0</v>
          </cell>
        </row>
        <row r="416">
          <cell r="G416">
            <v>419</v>
          </cell>
        </row>
        <row r="417">
          <cell r="G417">
            <v>419</v>
          </cell>
        </row>
        <row r="418">
          <cell r="J418">
            <v>0</v>
          </cell>
        </row>
        <row r="419">
          <cell r="G419">
            <v>420</v>
          </cell>
        </row>
        <row r="420">
          <cell r="G420">
            <v>420</v>
          </cell>
        </row>
        <row r="421">
          <cell r="G421">
            <v>420</v>
          </cell>
        </row>
        <row r="422">
          <cell r="J422">
            <v>0</v>
          </cell>
        </row>
        <row r="423">
          <cell r="G423">
            <v>421</v>
          </cell>
        </row>
        <row r="426">
          <cell r="J426">
            <v>0</v>
          </cell>
        </row>
        <row r="427">
          <cell r="G427">
            <v>422</v>
          </cell>
        </row>
        <row r="428">
          <cell r="J428">
            <v>0</v>
          </cell>
        </row>
        <row r="429">
          <cell r="G429">
            <v>423</v>
          </cell>
        </row>
        <row r="430">
          <cell r="G430">
            <v>423</v>
          </cell>
        </row>
        <row r="431">
          <cell r="G431">
            <v>423</v>
          </cell>
        </row>
        <row r="432">
          <cell r="J432">
            <v>0</v>
          </cell>
        </row>
        <row r="433">
          <cell r="G433">
            <v>424</v>
          </cell>
        </row>
        <row r="434">
          <cell r="G434">
            <v>424</v>
          </cell>
        </row>
        <row r="435">
          <cell r="G435">
            <v>424</v>
          </cell>
        </row>
        <row r="436">
          <cell r="J436">
            <v>0</v>
          </cell>
        </row>
        <row r="437">
          <cell r="G437">
            <v>425</v>
          </cell>
        </row>
        <row r="438">
          <cell r="G438">
            <v>425</v>
          </cell>
        </row>
        <row r="439">
          <cell r="J439">
            <v>0</v>
          </cell>
        </row>
        <row r="440">
          <cell r="G440">
            <v>426</v>
          </cell>
        </row>
        <row r="441">
          <cell r="G441">
            <v>426</v>
          </cell>
        </row>
        <row r="442">
          <cell r="J442">
            <v>0</v>
          </cell>
        </row>
        <row r="443">
          <cell r="G443">
            <v>427</v>
          </cell>
        </row>
        <row r="444">
          <cell r="G444">
            <v>427</v>
          </cell>
        </row>
        <row r="445">
          <cell r="J445">
            <v>0</v>
          </cell>
        </row>
        <row r="446">
          <cell r="G446">
            <v>428</v>
          </cell>
        </row>
        <row r="447">
          <cell r="J447">
            <v>0</v>
          </cell>
        </row>
        <row r="448">
          <cell r="G448">
            <v>429</v>
          </cell>
        </row>
        <row r="449">
          <cell r="G449">
            <v>429</v>
          </cell>
        </row>
        <row r="450">
          <cell r="G450">
            <v>429</v>
          </cell>
        </row>
        <row r="451">
          <cell r="J451">
            <v>0</v>
          </cell>
        </row>
        <row r="452">
          <cell r="G452">
            <v>430</v>
          </cell>
        </row>
        <row r="454">
          <cell r="J454">
            <v>0</v>
          </cell>
        </row>
        <row r="455">
          <cell r="G455">
            <v>431</v>
          </cell>
        </row>
        <row r="456">
          <cell r="J456">
            <v>0</v>
          </cell>
        </row>
        <row r="457">
          <cell r="G457">
            <v>432</v>
          </cell>
        </row>
        <row r="458">
          <cell r="G458">
            <v>432</v>
          </cell>
        </row>
        <row r="459">
          <cell r="J459">
            <v>0</v>
          </cell>
        </row>
        <row r="460">
          <cell r="G460">
            <v>433</v>
          </cell>
        </row>
        <row r="461">
          <cell r="G461">
            <v>433</v>
          </cell>
        </row>
        <row r="462">
          <cell r="J462">
            <v>0</v>
          </cell>
        </row>
        <row r="463">
          <cell r="G463">
            <v>434</v>
          </cell>
        </row>
        <row r="464">
          <cell r="G464">
            <v>434</v>
          </cell>
        </row>
        <row r="465">
          <cell r="J465">
            <v>0</v>
          </cell>
        </row>
        <row r="466">
          <cell r="G466">
            <v>435</v>
          </cell>
        </row>
        <row r="467">
          <cell r="G467">
            <v>435</v>
          </cell>
        </row>
        <row r="468">
          <cell r="J468">
            <v>0</v>
          </cell>
        </row>
        <row r="469">
          <cell r="G469">
            <v>436</v>
          </cell>
        </row>
        <row r="470">
          <cell r="G470">
            <v>436</v>
          </cell>
        </row>
        <row r="471">
          <cell r="J471">
            <v>0</v>
          </cell>
        </row>
        <row r="472">
          <cell r="G472">
            <v>437</v>
          </cell>
        </row>
        <row r="473">
          <cell r="G473">
            <v>437</v>
          </cell>
        </row>
        <row r="474">
          <cell r="J474">
            <v>0</v>
          </cell>
        </row>
        <row r="475">
          <cell r="G475">
            <v>438</v>
          </cell>
        </row>
        <row r="476">
          <cell r="J476">
            <v>0</v>
          </cell>
        </row>
        <row r="477">
          <cell r="G477">
            <v>439</v>
          </cell>
        </row>
        <row r="478">
          <cell r="J478">
            <v>0</v>
          </cell>
        </row>
        <row r="479">
          <cell r="G479">
            <v>440</v>
          </cell>
        </row>
        <row r="480">
          <cell r="G480">
            <v>440</v>
          </cell>
        </row>
        <row r="481">
          <cell r="J481">
            <v>0</v>
          </cell>
        </row>
        <row r="482">
          <cell r="G482">
            <v>441</v>
          </cell>
        </row>
        <row r="483">
          <cell r="G483">
            <v>441</v>
          </cell>
        </row>
        <row r="484">
          <cell r="J484">
            <v>0</v>
          </cell>
        </row>
        <row r="485">
          <cell r="G485">
            <v>442</v>
          </cell>
        </row>
        <row r="487">
          <cell r="J487">
            <v>0</v>
          </cell>
        </row>
        <row r="488">
          <cell r="G488">
            <v>443</v>
          </cell>
        </row>
        <row r="490">
          <cell r="J490">
            <v>0</v>
          </cell>
        </row>
        <row r="491">
          <cell r="G491">
            <v>444</v>
          </cell>
        </row>
        <row r="492">
          <cell r="J492">
            <v>0</v>
          </cell>
        </row>
        <row r="493">
          <cell r="G493">
            <v>445</v>
          </cell>
        </row>
        <row r="494">
          <cell r="G494">
            <v>445</v>
          </cell>
        </row>
        <row r="495">
          <cell r="J495">
            <v>0</v>
          </cell>
        </row>
        <row r="538">
          <cell r="G538">
            <v>511</v>
          </cell>
        </row>
        <row r="539">
          <cell r="G539">
            <v>511</v>
          </cell>
        </row>
        <row r="540">
          <cell r="J540">
            <v>0</v>
          </cell>
        </row>
        <row r="541">
          <cell r="G541">
            <v>512</v>
          </cell>
        </row>
        <row r="542">
          <cell r="G542">
            <v>512</v>
          </cell>
        </row>
        <row r="543">
          <cell r="G543">
            <v>512</v>
          </cell>
        </row>
        <row r="544">
          <cell r="G544">
            <v>512</v>
          </cell>
        </row>
        <row r="545">
          <cell r="G545">
            <v>512</v>
          </cell>
        </row>
        <row r="546">
          <cell r="G546">
            <v>512</v>
          </cell>
        </row>
        <row r="547">
          <cell r="J547">
            <v>0</v>
          </cell>
        </row>
        <row r="548">
          <cell r="G548">
            <v>513</v>
          </cell>
        </row>
        <row r="549">
          <cell r="G549">
            <v>513</v>
          </cell>
        </row>
        <row r="550">
          <cell r="G550">
            <v>513</v>
          </cell>
        </row>
        <row r="551">
          <cell r="J551">
            <v>0</v>
          </cell>
        </row>
        <row r="552">
          <cell r="G552">
            <v>514</v>
          </cell>
        </row>
        <row r="553">
          <cell r="G553">
            <v>514</v>
          </cell>
        </row>
        <row r="554">
          <cell r="J554">
            <v>0</v>
          </cell>
        </row>
        <row r="555">
          <cell r="G555">
            <v>515</v>
          </cell>
        </row>
        <row r="556">
          <cell r="J556">
            <v>0</v>
          </cell>
        </row>
        <row r="557">
          <cell r="G557">
            <v>516</v>
          </cell>
        </row>
        <row r="558">
          <cell r="J558">
            <v>0</v>
          </cell>
        </row>
        <row r="559">
          <cell r="G559">
            <v>517</v>
          </cell>
        </row>
        <row r="560">
          <cell r="J560">
            <v>0</v>
          </cell>
        </row>
        <row r="561">
          <cell r="G561">
            <v>518</v>
          </cell>
        </row>
        <row r="562">
          <cell r="J562">
            <v>0</v>
          </cell>
        </row>
        <row r="563">
          <cell r="G563">
            <v>519</v>
          </cell>
        </row>
        <row r="564">
          <cell r="J564">
            <v>0</v>
          </cell>
        </row>
        <row r="565">
          <cell r="G565">
            <v>520</v>
          </cell>
        </row>
        <row r="566">
          <cell r="J566">
            <v>0</v>
          </cell>
        </row>
        <row r="567">
          <cell r="G567">
            <v>521</v>
          </cell>
        </row>
        <row r="568">
          <cell r="G568">
            <v>521</v>
          </cell>
        </row>
        <row r="569">
          <cell r="G569">
            <v>521</v>
          </cell>
        </row>
        <row r="570">
          <cell r="G570">
            <v>521</v>
          </cell>
        </row>
        <row r="571">
          <cell r="G571">
            <v>521</v>
          </cell>
        </row>
        <row r="572">
          <cell r="G572">
            <v>521</v>
          </cell>
        </row>
        <row r="573">
          <cell r="G573">
            <v>521</v>
          </cell>
        </row>
        <row r="574">
          <cell r="G574">
            <v>521</v>
          </cell>
        </row>
        <row r="575">
          <cell r="G575">
            <v>521</v>
          </cell>
        </row>
        <row r="576">
          <cell r="G576">
            <v>521</v>
          </cell>
        </row>
        <row r="577">
          <cell r="G577">
            <v>521</v>
          </cell>
        </row>
        <row r="578">
          <cell r="G578">
            <v>521</v>
          </cell>
        </row>
        <row r="579">
          <cell r="G579">
            <v>521</v>
          </cell>
        </row>
        <row r="580">
          <cell r="G580">
            <v>521</v>
          </cell>
        </row>
        <row r="581">
          <cell r="G581">
            <v>521</v>
          </cell>
        </row>
        <row r="582">
          <cell r="G582">
            <v>521</v>
          </cell>
        </row>
        <row r="583">
          <cell r="G583">
            <v>521</v>
          </cell>
        </row>
        <row r="584">
          <cell r="G584">
            <v>521</v>
          </cell>
        </row>
        <row r="585">
          <cell r="J585">
            <v>0</v>
          </cell>
        </row>
        <row r="586">
          <cell r="G586">
            <v>522</v>
          </cell>
        </row>
        <row r="587">
          <cell r="J587">
            <v>0</v>
          </cell>
        </row>
        <row r="588">
          <cell r="G588">
            <v>523</v>
          </cell>
        </row>
        <row r="589">
          <cell r="J589">
            <v>0</v>
          </cell>
        </row>
        <row r="590">
          <cell r="G590">
            <v>524</v>
          </cell>
        </row>
        <row r="591">
          <cell r="J591">
            <v>0</v>
          </cell>
        </row>
        <row r="592">
          <cell r="G592">
            <v>525</v>
          </cell>
        </row>
        <row r="593">
          <cell r="J593">
            <v>0</v>
          </cell>
        </row>
        <row r="594">
          <cell r="G594">
            <v>526</v>
          </cell>
        </row>
        <row r="595">
          <cell r="J595">
            <v>0</v>
          </cell>
        </row>
        <row r="596">
          <cell r="G596">
            <v>527</v>
          </cell>
        </row>
        <row r="597">
          <cell r="G597">
            <v>527</v>
          </cell>
        </row>
        <row r="598">
          <cell r="J598">
            <v>0</v>
          </cell>
        </row>
        <row r="599">
          <cell r="G599">
            <v>528</v>
          </cell>
        </row>
        <row r="600">
          <cell r="G600">
            <v>528</v>
          </cell>
        </row>
        <row r="601">
          <cell r="J601">
            <v>0</v>
          </cell>
        </row>
        <row r="602">
          <cell r="G602">
            <v>529</v>
          </cell>
        </row>
        <row r="603">
          <cell r="G603">
            <v>529</v>
          </cell>
        </row>
        <row r="604">
          <cell r="J604">
            <v>0</v>
          </cell>
        </row>
        <row r="605">
          <cell r="G605">
            <v>530</v>
          </cell>
        </row>
        <row r="606">
          <cell r="G606">
            <v>530</v>
          </cell>
        </row>
        <row r="607">
          <cell r="J607">
            <v>0</v>
          </cell>
        </row>
        <row r="608">
          <cell r="G608">
            <v>531</v>
          </cell>
        </row>
        <row r="609">
          <cell r="G609">
            <v>531</v>
          </cell>
        </row>
        <row r="610">
          <cell r="J610">
            <v>0</v>
          </cell>
        </row>
        <row r="611">
          <cell r="G611">
            <v>593</v>
          </cell>
        </row>
        <row r="612">
          <cell r="G612">
            <v>593</v>
          </cell>
        </row>
        <row r="613">
          <cell r="J613">
            <v>0</v>
          </cell>
        </row>
        <row r="614">
          <cell r="G614">
            <v>532</v>
          </cell>
        </row>
        <row r="615">
          <cell r="G615">
            <v>532</v>
          </cell>
        </row>
        <row r="616">
          <cell r="J616">
            <v>0</v>
          </cell>
        </row>
        <row r="617">
          <cell r="G617">
            <v>533</v>
          </cell>
        </row>
        <row r="618">
          <cell r="J618">
            <v>0</v>
          </cell>
        </row>
        <row r="619">
          <cell r="G619">
            <v>534</v>
          </cell>
        </row>
        <row r="620">
          <cell r="G620">
            <v>534</v>
          </cell>
        </row>
        <row r="621">
          <cell r="G621">
            <v>534</v>
          </cell>
        </row>
        <row r="622">
          <cell r="G622">
            <v>534</v>
          </cell>
        </row>
        <row r="623">
          <cell r="G623">
            <v>534</v>
          </cell>
        </row>
        <row r="624">
          <cell r="G624">
            <v>534</v>
          </cell>
        </row>
        <row r="625">
          <cell r="J625">
            <v>0</v>
          </cell>
        </row>
        <row r="626">
          <cell r="G626">
            <v>535</v>
          </cell>
        </row>
        <row r="627">
          <cell r="J627">
            <v>0</v>
          </cell>
        </row>
        <row r="628">
          <cell r="G628">
            <v>536</v>
          </cell>
        </row>
        <row r="629">
          <cell r="G629">
            <v>536</v>
          </cell>
        </row>
        <row r="630">
          <cell r="G630">
            <v>536</v>
          </cell>
        </row>
        <row r="631">
          <cell r="G631">
            <v>536</v>
          </cell>
        </row>
        <row r="632">
          <cell r="G632">
            <v>536</v>
          </cell>
        </row>
        <row r="633">
          <cell r="G633">
            <v>536</v>
          </cell>
        </row>
        <row r="634">
          <cell r="G634">
            <v>536</v>
          </cell>
        </row>
        <row r="635">
          <cell r="J635">
            <v>0</v>
          </cell>
        </row>
        <row r="636">
          <cell r="G636">
            <v>537</v>
          </cell>
        </row>
        <row r="637">
          <cell r="G637">
            <v>537</v>
          </cell>
        </row>
        <row r="638">
          <cell r="J638">
            <v>0</v>
          </cell>
        </row>
        <row r="639">
          <cell r="G639">
            <v>538</v>
          </cell>
        </row>
        <row r="640">
          <cell r="G640">
            <v>538</v>
          </cell>
        </row>
        <row r="641">
          <cell r="J641">
            <v>0</v>
          </cell>
        </row>
        <row r="642">
          <cell r="G642">
            <v>539</v>
          </cell>
        </row>
        <row r="643">
          <cell r="G643">
            <v>539</v>
          </cell>
        </row>
        <row r="644">
          <cell r="J644">
            <v>0</v>
          </cell>
        </row>
        <row r="645">
          <cell r="G645">
            <v>540</v>
          </cell>
        </row>
        <row r="646">
          <cell r="G646">
            <v>540</v>
          </cell>
        </row>
        <row r="647">
          <cell r="J647">
            <v>0</v>
          </cell>
        </row>
        <row r="648">
          <cell r="G648">
            <v>541</v>
          </cell>
        </row>
        <row r="649">
          <cell r="G649">
            <v>541</v>
          </cell>
        </row>
        <row r="650">
          <cell r="J650">
            <v>0</v>
          </cell>
        </row>
        <row r="651">
          <cell r="G651">
            <v>542</v>
          </cell>
        </row>
        <row r="652">
          <cell r="G652">
            <v>542</v>
          </cell>
        </row>
        <row r="653">
          <cell r="J653">
            <v>0</v>
          </cell>
        </row>
        <row r="654">
          <cell r="G654">
            <v>543</v>
          </cell>
        </row>
        <row r="655">
          <cell r="G655">
            <v>543</v>
          </cell>
        </row>
        <row r="656">
          <cell r="J656">
            <v>0</v>
          </cell>
        </row>
        <row r="657">
          <cell r="G657">
            <v>544</v>
          </cell>
        </row>
        <row r="658">
          <cell r="G658">
            <v>544</v>
          </cell>
        </row>
        <row r="659">
          <cell r="J659">
            <v>0</v>
          </cell>
        </row>
        <row r="660">
          <cell r="G660">
            <v>545</v>
          </cell>
        </row>
        <row r="661">
          <cell r="G661">
            <v>545</v>
          </cell>
        </row>
        <row r="662">
          <cell r="J662">
            <v>0</v>
          </cell>
        </row>
        <row r="663">
          <cell r="G663">
            <v>546</v>
          </cell>
        </row>
        <row r="664">
          <cell r="G664">
            <v>546</v>
          </cell>
        </row>
        <row r="665">
          <cell r="J665">
            <v>0</v>
          </cell>
        </row>
        <row r="666">
          <cell r="G666">
            <v>547</v>
          </cell>
        </row>
        <row r="667">
          <cell r="G667">
            <v>547</v>
          </cell>
        </row>
        <row r="668">
          <cell r="J668">
            <v>0</v>
          </cell>
        </row>
        <row r="669">
          <cell r="G669">
            <v>548</v>
          </cell>
        </row>
        <row r="670">
          <cell r="G670">
            <v>548</v>
          </cell>
        </row>
        <row r="671">
          <cell r="J671">
            <v>0</v>
          </cell>
        </row>
        <row r="672">
          <cell r="G672">
            <v>549</v>
          </cell>
        </row>
        <row r="673">
          <cell r="G673">
            <v>549</v>
          </cell>
        </row>
        <row r="674">
          <cell r="G674">
            <v>549</v>
          </cell>
        </row>
        <row r="675">
          <cell r="G675">
            <v>549</v>
          </cell>
        </row>
        <row r="676">
          <cell r="J676">
            <v>0</v>
          </cell>
        </row>
        <row r="679">
          <cell r="G679">
            <v>553</v>
          </cell>
        </row>
        <row r="680">
          <cell r="J680">
            <v>0</v>
          </cell>
        </row>
        <row r="681">
          <cell r="G681">
            <v>554</v>
          </cell>
        </row>
        <row r="682">
          <cell r="J682">
            <v>0</v>
          </cell>
        </row>
        <row r="683">
          <cell r="G683">
            <v>555</v>
          </cell>
        </row>
        <row r="684">
          <cell r="J684">
            <v>0</v>
          </cell>
        </row>
        <row r="685">
          <cell r="G685">
            <v>556</v>
          </cell>
        </row>
        <row r="686">
          <cell r="J686">
            <v>0</v>
          </cell>
        </row>
        <row r="687">
          <cell r="G687">
            <v>557</v>
          </cell>
        </row>
        <row r="688">
          <cell r="G688">
            <v>557</v>
          </cell>
        </row>
        <row r="689">
          <cell r="G689">
            <v>557</v>
          </cell>
        </row>
        <row r="690">
          <cell r="G690">
            <v>557</v>
          </cell>
        </row>
        <row r="691">
          <cell r="J691">
            <v>0</v>
          </cell>
        </row>
        <row r="692">
          <cell r="G692">
            <v>558</v>
          </cell>
        </row>
        <row r="693">
          <cell r="J693">
            <v>0</v>
          </cell>
        </row>
        <row r="694">
          <cell r="G694">
            <v>559</v>
          </cell>
        </row>
        <row r="695">
          <cell r="G695">
            <v>559</v>
          </cell>
        </row>
        <row r="696">
          <cell r="G696">
            <v>559</v>
          </cell>
        </row>
        <row r="697">
          <cell r="J697">
            <v>0</v>
          </cell>
        </row>
        <row r="698">
          <cell r="G698">
            <v>560</v>
          </cell>
        </row>
        <row r="699">
          <cell r="J699">
            <v>0</v>
          </cell>
        </row>
        <row r="700">
          <cell r="G700">
            <v>561</v>
          </cell>
        </row>
        <row r="701">
          <cell r="J701">
            <v>0</v>
          </cell>
        </row>
        <row r="702">
          <cell r="G702">
            <v>562</v>
          </cell>
        </row>
        <row r="703">
          <cell r="J703">
            <v>0</v>
          </cell>
        </row>
        <row r="704">
          <cell r="G704">
            <v>563</v>
          </cell>
        </row>
        <row r="705">
          <cell r="J705">
            <v>0</v>
          </cell>
        </row>
        <row r="706">
          <cell r="G706">
            <v>564</v>
          </cell>
        </row>
        <row r="707">
          <cell r="J707">
            <v>0</v>
          </cell>
        </row>
        <row r="708">
          <cell r="G708">
            <v>565</v>
          </cell>
        </row>
        <row r="709">
          <cell r="J709">
            <v>0</v>
          </cell>
        </row>
        <row r="710">
          <cell r="G710">
            <v>566</v>
          </cell>
        </row>
        <row r="711">
          <cell r="J711">
            <v>0</v>
          </cell>
        </row>
        <row r="712">
          <cell r="G712">
            <v>567</v>
          </cell>
        </row>
        <row r="713">
          <cell r="G713">
            <v>567</v>
          </cell>
        </row>
        <row r="714">
          <cell r="J714">
            <v>0</v>
          </cell>
        </row>
        <row r="715">
          <cell r="G715">
            <v>568</v>
          </cell>
        </row>
        <row r="716">
          <cell r="G716">
            <v>568</v>
          </cell>
        </row>
        <row r="717">
          <cell r="J717">
            <v>0</v>
          </cell>
        </row>
        <row r="718">
          <cell r="G718">
            <v>569</v>
          </cell>
        </row>
        <row r="719">
          <cell r="G719">
            <v>569</v>
          </cell>
        </row>
        <row r="720">
          <cell r="J720">
            <v>0</v>
          </cell>
        </row>
        <row r="721">
          <cell r="G721">
            <v>570</v>
          </cell>
        </row>
        <row r="722">
          <cell r="G722">
            <v>570</v>
          </cell>
        </row>
        <row r="723">
          <cell r="J723">
            <v>0</v>
          </cell>
        </row>
        <row r="724">
          <cell r="G724">
            <v>571</v>
          </cell>
        </row>
        <row r="725">
          <cell r="G725">
            <v>571</v>
          </cell>
        </row>
        <row r="726">
          <cell r="J726">
            <v>0</v>
          </cell>
        </row>
        <row r="727">
          <cell r="G727">
            <v>594</v>
          </cell>
        </row>
        <row r="728">
          <cell r="G728">
            <v>594</v>
          </cell>
        </row>
        <row r="729">
          <cell r="J729">
            <v>0</v>
          </cell>
        </row>
        <row r="730">
          <cell r="G730">
            <v>572</v>
          </cell>
        </row>
        <row r="731">
          <cell r="G731">
            <v>572</v>
          </cell>
        </row>
        <row r="732">
          <cell r="J732">
            <v>0</v>
          </cell>
        </row>
        <row r="733">
          <cell r="G733">
            <v>573</v>
          </cell>
        </row>
        <row r="734">
          <cell r="J734">
            <v>0</v>
          </cell>
        </row>
        <row r="735">
          <cell r="G735">
            <v>574</v>
          </cell>
        </row>
        <row r="736">
          <cell r="J736">
            <v>0</v>
          </cell>
        </row>
        <row r="737">
          <cell r="G737">
            <v>575</v>
          </cell>
        </row>
        <row r="738">
          <cell r="J738">
            <v>0</v>
          </cell>
        </row>
        <row r="739">
          <cell r="G739">
            <v>576</v>
          </cell>
        </row>
        <row r="740">
          <cell r="J740">
            <v>0</v>
          </cell>
        </row>
        <row r="741">
          <cell r="G741">
            <v>577</v>
          </cell>
        </row>
        <row r="742">
          <cell r="J742">
            <v>0</v>
          </cell>
        </row>
        <row r="743">
          <cell r="G743">
            <v>578</v>
          </cell>
        </row>
        <row r="744">
          <cell r="J744">
            <v>0</v>
          </cell>
        </row>
        <row r="745">
          <cell r="G745">
            <v>579</v>
          </cell>
        </row>
        <row r="746">
          <cell r="J746">
            <v>0</v>
          </cell>
        </row>
        <row r="747">
          <cell r="G747">
            <v>580</v>
          </cell>
        </row>
        <row r="748">
          <cell r="J748">
            <v>0</v>
          </cell>
        </row>
        <row r="749">
          <cell r="G749">
            <v>581</v>
          </cell>
        </row>
        <row r="750">
          <cell r="J750">
            <v>0</v>
          </cell>
        </row>
        <row r="751">
          <cell r="G751">
            <v>582</v>
          </cell>
        </row>
        <row r="752">
          <cell r="J752">
            <v>0</v>
          </cell>
        </row>
        <row r="753">
          <cell r="G753">
            <v>583</v>
          </cell>
        </row>
        <row r="754">
          <cell r="J754">
            <v>0</v>
          </cell>
        </row>
        <row r="755">
          <cell r="G755">
            <v>584</v>
          </cell>
        </row>
        <row r="756">
          <cell r="J756">
            <v>0</v>
          </cell>
        </row>
        <row r="757">
          <cell r="G757">
            <v>585</v>
          </cell>
        </row>
        <row r="758">
          <cell r="J758">
            <v>0</v>
          </cell>
        </row>
        <row r="759">
          <cell r="G759">
            <v>586</v>
          </cell>
        </row>
        <row r="760">
          <cell r="J760">
            <v>0</v>
          </cell>
        </row>
        <row r="761">
          <cell r="G761">
            <v>587</v>
          </cell>
        </row>
        <row r="762">
          <cell r="J762">
            <v>0</v>
          </cell>
        </row>
        <row r="763">
          <cell r="G763">
            <v>588</v>
          </cell>
        </row>
        <row r="764">
          <cell r="J764">
            <v>0</v>
          </cell>
        </row>
        <row r="772">
          <cell r="G772">
            <v>601</v>
          </cell>
        </row>
        <row r="773">
          <cell r="G773">
            <v>601</v>
          </cell>
        </row>
        <row r="774">
          <cell r="J774">
            <v>0</v>
          </cell>
        </row>
        <row r="775">
          <cell r="G775">
            <v>602</v>
          </cell>
        </row>
        <row r="776">
          <cell r="G776">
            <v>602</v>
          </cell>
        </row>
        <row r="777">
          <cell r="J777">
            <v>0</v>
          </cell>
        </row>
        <row r="778">
          <cell r="G778">
            <v>603</v>
          </cell>
        </row>
        <row r="779">
          <cell r="G779">
            <v>603</v>
          </cell>
        </row>
        <row r="780">
          <cell r="J780">
            <v>0</v>
          </cell>
        </row>
        <row r="781">
          <cell r="G781">
            <v>604</v>
          </cell>
        </row>
        <row r="782">
          <cell r="J782">
            <v>0</v>
          </cell>
        </row>
        <row r="783">
          <cell r="G783">
            <v>605</v>
          </cell>
        </row>
        <row r="784">
          <cell r="J784">
            <v>0</v>
          </cell>
        </row>
        <row r="785">
          <cell r="G785">
            <v>606</v>
          </cell>
        </row>
        <row r="786">
          <cell r="J786">
            <v>0</v>
          </cell>
        </row>
        <row r="787">
          <cell r="G787">
            <v>607</v>
          </cell>
        </row>
        <row r="788">
          <cell r="J788">
            <v>0</v>
          </cell>
        </row>
        <row r="789">
          <cell r="G789">
            <v>608</v>
          </cell>
        </row>
        <row r="790">
          <cell r="J790">
            <v>0</v>
          </cell>
        </row>
        <row r="791">
          <cell r="G791">
            <v>609</v>
          </cell>
        </row>
        <row r="792">
          <cell r="J792">
            <v>0</v>
          </cell>
        </row>
        <row r="793">
          <cell r="G793">
            <v>610</v>
          </cell>
        </row>
        <row r="794">
          <cell r="J794">
            <v>0</v>
          </cell>
        </row>
        <row r="795">
          <cell r="G795">
            <v>611</v>
          </cell>
        </row>
        <row r="796">
          <cell r="J796">
            <v>0</v>
          </cell>
        </row>
        <row r="797">
          <cell r="G797">
            <v>612</v>
          </cell>
        </row>
        <row r="798">
          <cell r="J798">
            <v>0</v>
          </cell>
        </row>
        <row r="799">
          <cell r="G799">
            <v>613</v>
          </cell>
        </row>
        <row r="800">
          <cell r="J800">
            <v>0</v>
          </cell>
        </row>
        <row r="801">
          <cell r="G801">
            <v>614</v>
          </cell>
        </row>
        <row r="803">
          <cell r="J803">
            <v>0</v>
          </cell>
        </row>
        <row r="804">
          <cell r="G804">
            <v>615</v>
          </cell>
        </row>
        <row r="805">
          <cell r="J805">
            <v>0</v>
          </cell>
        </row>
        <row r="806">
          <cell r="G806">
            <v>616</v>
          </cell>
        </row>
        <row r="807">
          <cell r="J807">
            <v>0</v>
          </cell>
        </row>
        <row r="808">
          <cell r="G808">
            <v>617</v>
          </cell>
        </row>
        <row r="809">
          <cell r="J809">
            <v>0</v>
          </cell>
        </row>
        <row r="810">
          <cell r="G810">
            <v>618</v>
          </cell>
        </row>
        <row r="811">
          <cell r="J811">
            <v>0</v>
          </cell>
        </row>
        <row r="812">
          <cell r="G812">
            <v>619</v>
          </cell>
        </row>
        <row r="813">
          <cell r="J813">
            <v>0</v>
          </cell>
        </row>
        <row r="814">
          <cell r="G814">
            <v>620</v>
          </cell>
        </row>
        <row r="815">
          <cell r="J815">
            <v>0</v>
          </cell>
        </row>
        <row r="816">
          <cell r="G816">
            <v>621</v>
          </cell>
        </row>
        <row r="817">
          <cell r="J817">
            <v>0</v>
          </cell>
        </row>
        <row r="818">
          <cell r="G818">
            <v>622</v>
          </cell>
        </row>
        <row r="819">
          <cell r="J819">
            <v>0</v>
          </cell>
        </row>
        <row r="820">
          <cell r="G820">
            <v>623</v>
          </cell>
        </row>
        <row r="821">
          <cell r="J821">
            <v>0</v>
          </cell>
        </row>
        <row r="822">
          <cell r="G822">
            <v>624</v>
          </cell>
        </row>
        <row r="823">
          <cell r="J823">
            <v>0</v>
          </cell>
        </row>
        <row r="824">
          <cell r="G824">
            <v>625</v>
          </cell>
        </row>
        <row r="825">
          <cell r="J825">
            <v>0</v>
          </cell>
        </row>
        <row r="830">
          <cell r="J830">
            <v>0</v>
          </cell>
        </row>
        <row r="832">
          <cell r="J832">
            <v>0</v>
          </cell>
        </row>
        <row r="837">
          <cell r="G837">
            <v>6001</v>
          </cell>
          <cell r="K837" t="str">
            <v>6002</v>
          </cell>
        </row>
        <row r="838">
          <cell r="G838">
            <v>6001</v>
          </cell>
          <cell r="K838" t="str">
            <v>6002</v>
          </cell>
        </row>
        <row r="839">
          <cell r="G839">
            <v>6001</v>
          </cell>
          <cell r="K839" t="str">
            <v>6002</v>
          </cell>
        </row>
        <row r="840">
          <cell r="G840">
            <v>6001</v>
          </cell>
          <cell r="K840" t="str">
            <v>6002</v>
          </cell>
        </row>
        <row r="841">
          <cell r="G841">
            <v>6001</v>
          </cell>
          <cell r="K841" t="str">
            <v>6002</v>
          </cell>
        </row>
        <row r="842">
          <cell r="G842">
            <v>6001</v>
          </cell>
          <cell r="K842" t="str">
            <v>6002</v>
          </cell>
        </row>
        <row r="843">
          <cell r="G843">
            <v>6001</v>
          </cell>
          <cell r="K843" t="str">
            <v>6002</v>
          </cell>
        </row>
        <row r="844">
          <cell r="G844">
            <v>6001</v>
          </cell>
          <cell r="K844" t="str">
            <v>6002</v>
          </cell>
        </row>
        <row r="845">
          <cell r="G845">
            <v>6001</v>
          </cell>
        </row>
        <row r="846">
          <cell r="J846">
            <v>0</v>
          </cell>
        </row>
        <row r="847">
          <cell r="G847">
            <v>6003</v>
          </cell>
          <cell r="K847" t="str">
            <v>6004</v>
          </cell>
        </row>
        <row r="848">
          <cell r="J848">
            <v>0</v>
          </cell>
        </row>
        <row r="849">
          <cell r="G849">
            <v>6005</v>
          </cell>
          <cell r="K849" t="str">
            <v>6006</v>
          </cell>
        </row>
        <row r="850">
          <cell r="G850">
            <v>6005</v>
          </cell>
        </row>
        <row r="851">
          <cell r="J851">
            <v>0</v>
          </cell>
        </row>
        <row r="852">
          <cell r="G852">
            <v>6007</v>
          </cell>
          <cell r="K852" t="str">
            <v>6008</v>
          </cell>
        </row>
        <row r="853">
          <cell r="J853">
            <v>0</v>
          </cell>
        </row>
        <row r="854">
          <cell r="G854">
            <v>6009</v>
          </cell>
          <cell r="K854" t="str">
            <v>6010</v>
          </cell>
        </row>
        <row r="855">
          <cell r="J855">
            <v>0</v>
          </cell>
        </row>
        <row r="856">
          <cell r="G856">
            <v>6011</v>
          </cell>
          <cell r="K856" t="str">
            <v>6012</v>
          </cell>
        </row>
        <row r="857">
          <cell r="J857">
            <v>0</v>
          </cell>
        </row>
        <row r="858">
          <cell r="G858">
            <v>6013</v>
          </cell>
          <cell r="K858" t="str">
            <v>6014</v>
          </cell>
        </row>
        <row r="859">
          <cell r="J859">
            <v>0</v>
          </cell>
        </row>
        <row r="860">
          <cell r="G860">
            <v>6015</v>
          </cell>
          <cell r="K860" t="str">
            <v>6016</v>
          </cell>
        </row>
        <row r="861">
          <cell r="J861">
            <v>0</v>
          </cell>
        </row>
        <row r="862">
          <cell r="G862">
            <v>6017</v>
          </cell>
          <cell r="K862" t="str">
            <v>6018</v>
          </cell>
        </row>
        <row r="863">
          <cell r="J863">
            <v>0</v>
          </cell>
        </row>
        <row r="864">
          <cell r="G864">
            <v>6019</v>
          </cell>
          <cell r="K864" t="str">
            <v>6020</v>
          </cell>
        </row>
        <row r="865">
          <cell r="J865">
            <v>0</v>
          </cell>
        </row>
        <row r="866">
          <cell r="G866">
            <v>6021</v>
          </cell>
          <cell r="K866" t="str">
            <v>6022</v>
          </cell>
        </row>
        <row r="867">
          <cell r="J867">
            <v>0</v>
          </cell>
        </row>
        <row r="868">
          <cell r="G868">
            <v>6023</v>
          </cell>
          <cell r="K868" t="str">
            <v>6024</v>
          </cell>
          <cell r="L868">
            <v>0</v>
          </cell>
        </row>
        <row r="869">
          <cell r="J869">
            <v>0</v>
          </cell>
        </row>
        <row r="870">
          <cell r="G870">
            <v>6025</v>
          </cell>
          <cell r="K870" t="str">
            <v>6026</v>
          </cell>
        </row>
        <row r="871">
          <cell r="J871">
            <v>0</v>
          </cell>
        </row>
        <row r="872">
          <cell r="G872">
            <v>6027</v>
          </cell>
          <cell r="K872" t="str">
            <v>6028</v>
          </cell>
        </row>
        <row r="873">
          <cell r="J873">
            <v>0</v>
          </cell>
        </row>
        <row r="874">
          <cell r="G874">
            <v>6029</v>
          </cell>
          <cell r="K874" t="str">
            <v>6030</v>
          </cell>
          <cell r="L874">
            <v>0</v>
          </cell>
        </row>
        <row r="875">
          <cell r="J875">
            <v>0</v>
          </cell>
        </row>
        <row r="876">
          <cell r="G876">
            <v>6031</v>
          </cell>
          <cell r="K876" t="str">
            <v>6032</v>
          </cell>
        </row>
        <row r="877">
          <cell r="J877">
            <v>0</v>
          </cell>
        </row>
        <row r="878">
          <cell r="G878">
            <v>6033</v>
          </cell>
          <cell r="K878" t="str">
            <v>6034</v>
          </cell>
        </row>
        <row r="879">
          <cell r="G879">
            <v>6033</v>
          </cell>
          <cell r="K879" t="str">
            <v>6034</v>
          </cell>
        </row>
        <row r="880">
          <cell r="G880">
            <v>6033</v>
          </cell>
          <cell r="K880" t="str">
            <v>6034</v>
          </cell>
        </row>
        <row r="881">
          <cell r="G881">
            <v>6033</v>
          </cell>
          <cell r="K881" t="str">
            <v>6034</v>
          </cell>
        </row>
        <row r="883">
          <cell r="J883">
            <v>0</v>
          </cell>
        </row>
        <row r="884">
          <cell r="G884">
            <v>6035</v>
          </cell>
          <cell r="K884" t="str">
            <v>6036</v>
          </cell>
        </row>
        <row r="885">
          <cell r="G885">
            <v>6035</v>
          </cell>
        </row>
        <row r="886">
          <cell r="G886">
            <v>6035</v>
          </cell>
        </row>
        <row r="887">
          <cell r="J887">
            <v>0</v>
          </cell>
        </row>
        <row r="888">
          <cell r="G888">
            <v>6037</v>
          </cell>
          <cell r="K888" t="str">
            <v>6038</v>
          </cell>
        </row>
        <row r="889">
          <cell r="J889">
            <v>0</v>
          </cell>
        </row>
        <row r="890">
          <cell r="G890">
            <v>6039</v>
          </cell>
          <cell r="K890" t="str">
            <v>6040</v>
          </cell>
        </row>
        <row r="891">
          <cell r="J891">
            <v>0</v>
          </cell>
        </row>
        <row r="892">
          <cell r="G892">
            <v>6041</v>
          </cell>
          <cell r="K892" t="str">
            <v>6042</v>
          </cell>
        </row>
        <row r="893">
          <cell r="J893">
            <v>0</v>
          </cell>
        </row>
        <row r="894">
          <cell r="G894">
            <v>6043</v>
          </cell>
          <cell r="K894" t="str">
            <v>6044</v>
          </cell>
        </row>
        <row r="895">
          <cell r="J895">
            <v>0</v>
          </cell>
        </row>
        <row r="896">
          <cell r="G896">
            <v>6045</v>
          </cell>
          <cell r="K896" t="str">
            <v>6046</v>
          </cell>
        </row>
        <row r="897">
          <cell r="J897">
            <v>0</v>
          </cell>
        </row>
        <row r="898">
          <cell r="G898">
            <v>6047</v>
          </cell>
          <cell r="K898" t="str">
            <v>6048</v>
          </cell>
        </row>
        <row r="899">
          <cell r="J899">
            <v>0</v>
          </cell>
        </row>
        <row r="900">
          <cell r="G900">
            <v>6049</v>
          </cell>
          <cell r="K900" t="str">
            <v>6050</v>
          </cell>
        </row>
        <row r="901">
          <cell r="J901">
            <v>0</v>
          </cell>
        </row>
        <row r="902">
          <cell r="G902">
            <v>6051</v>
          </cell>
          <cell r="K902" t="str">
            <v>6052</v>
          </cell>
        </row>
        <row r="903">
          <cell r="J903">
            <v>0</v>
          </cell>
        </row>
        <row r="904">
          <cell r="G904">
            <v>6053</v>
          </cell>
          <cell r="K904" t="str">
            <v>6054</v>
          </cell>
        </row>
        <row r="905">
          <cell r="J905">
            <v>0</v>
          </cell>
        </row>
        <row r="906">
          <cell r="G906">
            <v>6055</v>
          </cell>
          <cell r="K906" t="str">
            <v>6056</v>
          </cell>
        </row>
        <row r="907">
          <cell r="J907">
            <v>0</v>
          </cell>
        </row>
        <row r="908">
          <cell r="G908">
            <v>6057</v>
          </cell>
          <cell r="K908" t="str">
            <v>6058</v>
          </cell>
        </row>
        <row r="909">
          <cell r="J909">
            <v>0</v>
          </cell>
        </row>
        <row r="910">
          <cell r="G910">
            <v>6059</v>
          </cell>
          <cell r="K910" t="str">
            <v>6060</v>
          </cell>
        </row>
        <row r="911">
          <cell r="J911">
            <v>0</v>
          </cell>
        </row>
        <row r="912">
          <cell r="G912">
            <v>6061</v>
          </cell>
          <cell r="K912" t="str">
            <v>6062</v>
          </cell>
        </row>
        <row r="913">
          <cell r="J913">
            <v>0</v>
          </cell>
        </row>
        <row r="914">
          <cell r="G914">
            <v>6063</v>
          </cell>
          <cell r="K914" t="str">
            <v>6064</v>
          </cell>
        </row>
        <row r="915">
          <cell r="J915">
            <v>0</v>
          </cell>
        </row>
        <row r="916">
          <cell r="G916">
            <v>6065</v>
          </cell>
          <cell r="K916" t="str">
            <v>6066</v>
          </cell>
        </row>
        <row r="917">
          <cell r="J917">
            <v>0</v>
          </cell>
        </row>
        <row r="918">
          <cell r="G918">
            <v>6067</v>
          </cell>
          <cell r="K918" t="str">
            <v>6068</v>
          </cell>
        </row>
        <row r="919">
          <cell r="J919">
            <v>0</v>
          </cell>
        </row>
        <row r="920">
          <cell r="G920">
            <v>6069</v>
          </cell>
          <cell r="K920" t="str">
            <v>6070</v>
          </cell>
        </row>
        <row r="921">
          <cell r="J921">
            <v>0</v>
          </cell>
        </row>
        <row r="922">
          <cell r="G922">
            <v>6071</v>
          </cell>
          <cell r="K922" t="str">
            <v>6072</v>
          </cell>
        </row>
        <row r="923">
          <cell r="J923">
            <v>0</v>
          </cell>
        </row>
        <row r="924">
          <cell r="G924">
            <v>6073</v>
          </cell>
          <cell r="K924" t="str">
            <v>6074</v>
          </cell>
        </row>
        <row r="925">
          <cell r="J925">
            <v>0</v>
          </cell>
        </row>
        <row r="926">
          <cell r="G926">
            <v>6075</v>
          </cell>
          <cell r="K926" t="str">
            <v>6076</v>
          </cell>
        </row>
        <row r="927">
          <cell r="J927">
            <v>0</v>
          </cell>
        </row>
        <row r="928">
          <cell r="G928">
            <v>6077</v>
          </cell>
          <cell r="K928" t="str">
            <v>6078</v>
          </cell>
        </row>
        <row r="929">
          <cell r="J929">
            <v>0</v>
          </cell>
        </row>
        <row r="930">
          <cell r="G930">
            <v>6079</v>
          </cell>
          <cell r="K930" t="str">
            <v>6080</v>
          </cell>
        </row>
        <row r="931">
          <cell r="G931">
            <v>6079</v>
          </cell>
          <cell r="K931" t="str">
            <v>6080</v>
          </cell>
        </row>
        <row r="932">
          <cell r="J932">
            <v>0</v>
          </cell>
        </row>
        <row r="933">
          <cell r="G933">
            <v>6081</v>
          </cell>
          <cell r="K933" t="str">
            <v>6082</v>
          </cell>
        </row>
        <row r="934">
          <cell r="J934">
            <v>0</v>
          </cell>
        </row>
        <row r="935">
          <cell r="G935">
            <v>6083</v>
          </cell>
          <cell r="K935" t="str">
            <v>6084</v>
          </cell>
        </row>
        <row r="936">
          <cell r="J936">
            <v>0</v>
          </cell>
        </row>
        <row r="937">
          <cell r="G937">
            <v>6085</v>
          </cell>
          <cell r="K937" t="str">
            <v>6086</v>
          </cell>
        </row>
        <row r="938">
          <cell r="J938">
            <v>0</v>
          </cell>
        </row>
        <row r="939">
          <cell r="G939">
            <v>6087</v>
          </cell>
          <cell r="K939" t="str">
            <v>6088</v>
          </cell>
        </row>
        <row r="940">
          <cell r="J940">
            <v>0</v>
          </cell>
        </row>
        <row r="941">
          <cell r="G941">
            <v>6089</v>
          </cell>
          <cell r="K941" t="str">
            <v>6090</v>
          </cell>
        </row>
        <row r="942">
          <cell r="J942">
            <v>0</v>
          </cell>
        </row>
        <row r="943">
          <cell r="G943">
            <v>6091</v>
          </cell>
          <cell r="K943" t="str">
            <v>6092</v>
          </cell>
        </row>
        <row r="944">
          <cell r="J944">
            <v>0</v>
          </cell>
        </row>
        <row r="945">
          <cell r="G945">
            <v>6093</v>
          </cell>
          <cell r="K945" t="str">
            <v>6094</v>
          </cell>
        </row>
        <row r="947">
          <cell r="J947">
            <v>0</v>
          </cell>
        </row>
        <row r="948">
          <cell r="G948">
            <v>6095</v>
          </cell>
          <cell r="K948" t="str">
            <v>6096</v>
          </cell>
        </row>
        <row r="949">
          <cell r="J949">
            <v>0</v>
          </cell>
        </row>
        <row r="950">
          <cell r="G950">
            <v>6097</v>
          </cell>
          <cell r="K950" t="str">
            <v>6098</v>
          </cell>
        </row>
        <row r="951">
          <cell r="J951">
            <v>0</v>
          </cell>
        </row>
        <row r="952">
          <cell r="G952">
            <v>6099</v>
          </cell>
          <cell r="K952" t="str">
            <v>6100</v>
          </cell>
        </row>
        <row r="953">
          <cell r="J953">
            <v>0</v>
          </cell>
        </row>
        <row r="954">
          <cell r="G954">
            <v>6101</v>
          </cell>
          <cell r="K954" t="str">
            <v>6102</v>
          </cell>
        </row>
        <row r="955">
          <cell r="J955">
            <v>0</v>
          </cell>
        </row>
        <row r="956">
          <cell r="G956">
            <v>6103</v>
          </cell>
          <cell r="K956" t="str">
            <v>6104</v>
          </cell>
        </row>
        <row r="957">
          <cell r="J957">
            <v>0</v>
          </cell>
        </row>
        <row r="958">
          <cell r="G958">
            <v>6105</v>
          </cell>
          <cell r="K958" t="str">
            <v>6106</v>
          </cell>
        </row>
        <row r="959">
          <cell r="J959">
            <v>0</v>
          </cell>
        </row>
        <row r="960">
          <cell r="G960">
            <v>6107</v>
          </cell>
          <cell r="K960" t="str">
            <v>6108</v>
          </cell>
        </row>
        <row r="961">
          <cell r="J961">
            <v>0</v>
          </cell>
        </row>
        <row r="962">
          <cell r="G962">
            <v>6109</v>
          </cell>
          <cell r="K962" t="str">
            <v>6110</v>
          </cell>
        </row>
        <row r="963">
          <cell r="J963">
            <v>0</v>
          </cell>
        </row>
        <row r="964">
          <cell r="G964">
            <v>6111</v>
          </cell>
          <cell r="K964" t="str">
            <v>6112</v>
          </cell>
        </row>
        <row r="965">
          <cell r="J965">
            <v>0</v>
          </cell>
        </row>
        <row r="966">
          <cell r="G966">
            <v>6113</v>
          </cell>
          <cell r="K966" t="str">
            <v>6114</v>
          </cell>
        </row>
        <row r="967">
          <cell r="J967">
            <v>0</v>
          </cell>
        </row>
        <row r="968">
          <cell r="G968">
            <v>6115</v>
          </cell>
          <cell r="K968" t="str">
            <v>6116</v>
          </cell>
        </row>
        <row r="969">
          <cell r="G969">
            <v>6115</v>
          </cell>
          <cell r="K969" t="str">
            <v>6116</v>
          </cell>
        </row>
        <row r="970">
          <cell r="G970">
            <v>6115</v>
          </cell>
        </row>
        <row r="971">
          <cell r="J971">
            <v>0</v>
          </cell>
        </row>
        <row r="972">
          <cell r="G972">
            <v>6117</v>
          </cell>
          <cell r="K972" t="str">
            <v>6118</v>
          </cell>
        </row>
        <row r="973">
          <cell r="J973">
            <v>0</v>
          </cell>
        </row>
        <row r="974">
          <cell r="G974">
            <v>6119</v>
          </cell>
          <cell r="K974" t="str">
            <v>6120</v>
          </cell>
        </row>
        <row r="975">
          <cell r="J975">
            <v>0</v>
          </cell>
        </row>
        <row r="976">
          <cell r="G976">
            <v>6121</v>
          </cell>
          <cell r="K976" t="str">
            <v>6122</v>
          </cell>
        </row>
        <row r="977">
          <cell r="J977">
            <v>0</v>
          </cell>
        </row>
        <row r="978">
          <cell r="G978">
            <v>6123</v>
          </cell>
          <cell r="K978" t="str">
            <v>6124</v>
          </cell>
        </row>
        <row r="979">
          <cell r="J979">
            <v>0</v>
          </cell>
        </row>
        <row r="980">
          <cell r="G980">
            <v>6125</v>
          </cell>
          <cell r="K980" t="str">
            <v>6126</v>
          </cell>
        </row>
        <row r="981">
          <cell r="J981">
            <v>0</v>
          </cell>
        </row>
        <row r="982">
          <cell r="G982">
            <v>6241</v>
          </cell>
          <cell r="K982" t="str">
            <v>6242</v>
          </cell>
        </row>
        <row r="983">
          <cell r="J983">
            <v>0</v>
          </cell>
        </row>
        <row r="984">
          <cell r="G984">
            <v>6251</v>
          </cell>
          <cell r="K984" t="str">
            <v>6252</v>
          </cell>
        </row>
        <row r="985">
          <cell r="J985">
            <v>0</v>
          </cell>
        </row>
        <row r="986">
          <cell r="G986">
            <v>6261</v>
          </cell>
          <cell r="K986" t="str">
            <v>6262</v>
          </cell>
        </row>
        <row r="987">
          <cell r="G987">
            <v>6261</v>
          </cell>
          <cell r="K987" t="str">
            <v>6262</v>
          </cell>
        </row>
        <row r="988">
          <cell r="J988">
            <v>0</v>
          </cell>
        </row>
        <row r="989">
          <cell r="G989">
            <v>6127</v>
          </cell>
          <cell r="K989" t="str">
            <v>6128</v>
          </cell>
        </row>
        <row r="990">
          <cell r="J990">
            <v>0</v>
          </cell>
        </row>
        <row r="991">
          <cell r="G991">
            <v>6129</v>
          </cell>
          <cell r="K991" t="str">
            <v>6130</v>
          </cell>
          <cell r="L991">
            <v>0</v>
          </cell>
        </row>
        <row r="992">
          <cell r="J992">
            <v>0</v>
          </cell>
        </row>
        <row r="993">
          <cell r="G993">
            <v>6131</v>
          </cell>
          <cell r="K993" t="str">
            <v>6132</v>
          </cell>
        </row>
        <row r="994">
          <cell r="G994">
            <v>6131</v>
          </cell>
          <cell r="K994" t="str">
            <v>6132</v>
          </cell>
        </row>
        <row r="995">
          <cell r="G995">
            <v>6131</v>
          </cell>
          <cell r="K995" t="str">
            <v>6132</v>
          </cell>
        </row>
        <row r="996">
          <cell r="J996">
            <v>0</v>
          </cell>
        </row>
        <row r="997">
          <cell r="G997">
            <v>6133</v>
          </cell>
          <cell r="K997" t="str">
            <v>6134</v>
          </cell>
        </row>
        <row r="998">
          <cell r="G998">
            <v>6133</v>
          </cell>
          <cell r="K998" t="str">
            <v>6134</v>
          </cell>
        </row>
        <row r="999">
          <cell r="G999">
            <v>6133</v>
          </cell>
          <cell r="K999" t="str">
            <v>6134</v>
          </cell>
        </row>
        <row r="1000">
          <cell r="J1000">
            <v>0</v>
          </cell>
        </row>
        <row r="1001">
          <cell r="G1001">
            <v>6135</v>
          </cell>
          <cell r="K1001" t="str">
            <v>6136</v>
          </cell>
        </row>
        <row r="1002">
          <cell r="J1002">
            <v>0</v>
          </cell>
        </row>
        <row r="1005">
          <cell r="J1005">
            <v>0</v>
          </cell>
        </row>
        <row r="1007">
          <cell r="J1007">
            <v>0</v>
          </cell>
        </row>
        <row r="1009">
          <cell r="J1009">
            <v>0</v>
          </cell>
        </row>
        <row r="1011">
          <cell r="J1011">
            <v>0</v>
          </cell>
        </row>
        <row r="1016">
          <cell r="J1016">
            <v>0</v>
          </cell>
        </row>
        <row r="1018">
          <cell r="J1018">
            <v>0</v>
          </cell>
        </row>
        <row r="1020">
          <cell r="J1020">
            <v>0</v>
          </cell>
        </row>
        <row r="1022">
          <cell r="J1022">
            <v>0</v>
          </cell>
        </row>
        <row r="1024">
          <cell r="J1024">
            <v>0</v>
          </cell>
        </row>
        <row r="1027">
          <cell r="J1027">
            <v>0</v>
          </cell>
        </row>
        <row r="1029">
          <cell r="J1029">
            <v>0</v>
          </cell>
        </row>
        <row r="1043">
          <cell r="G1043">
            <v>7001</v>
          </cell>
        </row>
        <row r="1044">
          <cell r="G1044">
            <v>7001</v>
          </cell>
        </row>
        <row r="1045">
          <cell r="G1045">
            <v>7001</v>
          </cell>
        </row>
        <row r="1046">
          <cell r="G1046">
            <v>7001</v>
          </cell>
        </row>
        <row r="1047">
          <cell r="G1047">
            <v>7001</v>
          </cell>
        </row>
        <row r="1048">
          <cell r="J1048">
            <v>0</v>
          </cell>
        </row>
        <row r="1049">
          <cell r="G1049">
            <v>7004</v>
          </cell>
          <cell r="K1049" t="str">
            <v>7006</v>
          </cell>
        </row>
        <row r="1050">
          <cell r="J1050">
            <v>0</v>
          </cell>
        </row>
        <row r="1051">
          <cell r="G1051">
            <v>7007</v>
          </cell>
          <cell r="K1051" t="str">
            <v>7009</v>
          </cell>
        </row>
        <row r="1052">
          <cell r="G1052">
            <v>7007</v>
          </cell>
          <cell r="K1052" t="str">
            <v>7009</v>
          </cell>
        </row>
        <row r="1053">
          <cell r="G1053">
            <v>7007</v>
          </cell>
          <cell r="K1053" t="str">
            <v>7009</v>
          </cell>
        </row>
        <row r="1054">
          <cell r="G1054">
            <v>7007</v>
          </cell>
          <cell r="K1054" t="str">
            <v>7009</v>
          </cell>
        </row>
        <row r="1055">
          <cell r="G1055">
            <v>7007</v>
          </cell>
          <cell r="K1055" t="str">
            <v>7009</v>
          </cell>
        </row>
        <row r="1056">
          <cell r="J1056">
            <v>0</v>
          </cell>
        </row>
        <row r="1057">
          <cell r="G1057">
            <v>7010</v>
          </cell>
        </row>
        <row r="1058">
          <cell r="G1058">
            <v>7010</v>
          </cell>
        </row>
        <row r="1059">
          <cell r="G1059">
            <v>7010</v>
          </cell>
        </row>
        <row r="1060">
          <cell r="G1060">
            <v>7010</v>
          </cell>
        </row>
        <row r="1061">
          <cell r="G1061">
            <v>7010</v>
          </cell>
        </row>
        <row r="1062">
          <cell r="J1062">
            <v>0</v>
          </cell>
        </row>
        <row r="1063">
          <cell r="G1063">
            <v>7013</v>
          </cell>
        </row>
        <row r="1064">
          <cell r="J1064">
            <v>0</v>
          </cell>
        </row>
        <row r="1065">
          <cell r="G1065">
            <v>7016</v>
          </cell>
          <cell r="K1065" t="str">
            <v>7018</v>
          </cell>
        </row>
        <row r="1066">
          <cell r="J1066">
            <v>0</v>
          </cell>
        </row>
        <row r="1067">
          <cell r="G1067">
            <v>7019</v>
          </cell>
          <cell r="K1067" t="str">
            <v>7021</v>
          </cell>
        </row>
        <row r="1068">
          <cell r="J1068">
            <v>0</v>
          </cell>
        </row>
        <row r="1069">
          <cell r="G1069">
            <v>7022</v>
          </cell>
        </row>
        <row r="1070">
          <cell r="J1070">
            <v>0</v>
          </cell>
        </row>
        <row r="1071">
          <cell r="G1071">
            <v>7025</v>
          </cell>
        </row>
        <row r="1072">
          <cell r="J1072">
            <v>0</v>
          </cell>
        </row>
        <row r="1073">
          <cell r="G1073">
            <v>7028</v>
          </cell>
        </row>
        <row r="1074">
          <cell r="J1074">
            <v>0</v>
          </cell>
        </row>
        <row r="1075">
          <cell r="G1075">
            <v>7031</v>
          </cell>
        </row>
        <row r="1076">
          <cell r="J1076">
            <v>0</v>
          </cell>
        </row>
        <row r="1077">
          <cell r="G1077">
            <v>7034</v>
          </cell>
        </row>
        <row r="1078">
          <cell r="G1078">
            <v>7034</v>
          </cell>
        </row>
        <row r="1079">
          <cell r="G1079">
            <v>7034</v>
          </cell>
        </row>
        <row r="1080">
          <cell r="J1080">
            <v>0</v>
          </cell>
        </row>
        <row r="1081">
          <cell r="G1081">
            <v>7037</v>
          </cell>
          <cell r="K1081" t="str">
            <v>7039</v>
          </cell>
        </row>
        <row r="1082">
          <cell r="J1082">
            <v>0</v>
          </cell>
        </row>
        <row r="1083">
          <cell r="G1083">
            <v>7040</v>
          </cell>
          <cell r="K1083" t="str">
            <v>7042</v>
          </cell>
        </row>
        <row r="1084">
          <cell r="G1084">
            <v>7040</v>
          </cell>
          <cell r="K1084" t="str">
            <v>7042</v>
          </cell>
        </row>
        <row r="1085">
          <cell r="G1085">
            <v>7040</v>
          </cell>
          <cell r="K1085" t="str">
            <v>7042</v>
          </cell>
        </row>
        <row r="1086">
          <cell r="G1086">
            <v>7040</v>
          </cell>
          <cell r="K1086" t="str">
            <v>7042</v>
          </cell>
        </row>
        <row r="1087">
          <cell r="G1087">
            <v>7040</v>
          </cell>
          <cell r="K1087" t="str">
            <v>7042</v>
          </cell>
        </row>
        <row r="1088">
          <cell r="G1088">
            <v>7040</v>
          </cell>
          <cell r="K1088" t="str">
            <v>7042</v>
          </cell>
        </row>
        <row r="1089">
          <cell r="G1089">
            <v>7040</v>
          </cell>
          <cell r="K1089" t="str">
            <v>7042</v>
          </cell>
        </row>
        <row r="1090">
          <cell r="G1090">
            <v>7040</v>
          </cell>
          <cell r="K1090" t="str">
            <v>7042</v>
          </cell>
        </row>
        <row r="1091">
          <cell r="G1091">
            <v>7040</v>
          </cell>
          <cell r="K1091" t="str">
            <v>7042</v>
          </cell>
        </row>
        <row r="1092">
          <cell r="G1092">
            <v>7040</v>
          </cell>
        </row>
        <row r="1093">
          <cell r="J1093">
            <v>0</v>
          </cell>
        </row>
        <row r="1094">
          <cell r="G1094">
            <v>7043</v>
          </cell>
          <cell r="K1094" t="str">
            <v>7045</v>
          </cell>
        </row>
        <row r="1095">
          <cell r="G1095">
            <v>7043</v>
          </cell>
          <cell r="K1095" t="str">
            <v>7045</v>
          </cell>
        </row>
        <row r="1096">
          <cell r="G1096">
            <v>7043</v>
          </cell>
          <cell r="K1096" t="str">
            <v>7045</v>
          </cell>
        </row>
        <row r="1097">
          <cell r="G1097">
            <v>7043</v>
          </cell>
          <cell r="K1097" t="str">
            <v>7045</v>
          </cell>
        </row>
        <row r="1098">
          <cell r="G1098">
            <v>7043</v>
          </cell>
          <cell r="K1098" t="str">
            <v>7045</v>
          </cell>
        </row>
        <row r="1099">
          <cell r="G1099">
            <v>7043</v>
          </cell>
          <cell r="K1099" t="str">
            <v>7045</v>
          </cell>
        </row>
        <row r="1100">
          <cell r="G1100">
            <v>7043</v>
          </cell>
          <cell r="K1100" t="str">
            <v>7045</v>
          </cell>
        </row>
        <row r="1101">
          <cell r="G1101">
            <v>7043</v>
          </cell>
          <cell r="K1101" t="str">
            <v>7045</v>
          </cell>
        </row>
        <row r="1102">
          <cell r="G1102">
            <v>7043</v>
          </cell>
          <cell r="K1102" t="str">
            <v>7045</v>
          </cell>
        </row>
        <row r="1103">
          <cell r="G1103">
            <v>7043</v>
          </cell>
          <cell r="K1103" t="str">
            <v>7045</v>
          </cell>
        </row>
        <row r="1104">
          <cell r="G1104">
            <v>7043</v>
          </cell>
          <cell r="K1104" t="str">
            <v>7045</v>
          </cell>
        </row>
        <row r="1105">
          <cell r="G1105">
            <v>7043</v>
          </cell>
          <cell r="K1105" t="str">
            <v>7045</v>
          </cell>
        </row>
        <row r="1106">
          <cell r="G1106">
            <v>7043</v>
          </cell>
          <cell r="K1106" t="str">
            <v>7045</v>
          </cell>
        </row>
        <row r="1107">
          <cell r="G1107">
            <v>7043</v>
          </cell>
        </row>
        <row r="1108">
          <cell r="J1108">
            <v>0</v>
          </cell>
        </row>
        <row r="1109">
          <cell r="G1109">
            <v>7046</v>
          </cell>
          <cell r="K1109" t="str">
            <v>7048</v>
          </cell>
        </row>
        <row r="1110">
          <cell r="G1110">
            <v>7046</v>
          </cell>
          <cell r="K1110" t="str">
            <v>7048</v>
          </cell>
        </row>
        <row r="1111">
          <cell r="G1111">
            <v>7046</v>
          </cell>
          <cell r="K1111" t="str">
            <v>7048</v>
          </cell>
        </row>
        <row r="1112">
          <cell r="G1112">
            <v>7046</v>
          </cell>
          <cell r="K1112" t="str">
            <v>7048</v>
          </cell>
        </row>
        <row r="1113">
          <cell r="G1113">
            <v>7046</v>
          </cell>
          <cell r="K1113" t="str">
            <v>7048</v>
          </cell>
        </row>
        <row r="1114">
          <cell r="G1114">
            <v>7046</v>
          </cell>
          <cell r="K1114" t="str">
            <v>7048</v>
          </cell>
        </row>
        <row r="1115">
          <cell r="G1115">
            <v>7046</v>
          </cell>
        </row>
        <row r="1116">
          <cell r="J1116">
            <v>0</v>
          </cell>
        </row>
        <row r="1117">
          <cell r="G1117">
            <v>7049</v>
          </cell>
          <cell r="K1117" t="str">
            <v>7051</v>
          </cell>
        </row>
        <row r="1118">
          <cell r="J1118">
            <v>0</v>
          </cell>
        </row>
        <row r="1119">
          <cell r="G1119">
            <v>7052</v>
          </cell>
          <cell r="K1119" t="str">
            <v>7054</v>
          </cell>
        </row>
        <row r="1120">
          <cell r="J1120">
            <v>0</v>
          </cell>
        </row>
        <row r="1121">
          <cell r="G1121">
            <v>7055</v>
          </cell>
          <cell r="K1121" t="str">
            <v>7057</v>
          </cell>
        </row>
        <row r="1122">
          <cell r="G1122">
            <v>7055</v>
          </cell>
          <cell r="K1122" t="str">
            <v>7057</v>
          </cell>
        </row>
        <row r="1123">
          <cell r="J1123">
            <v>0</v>
          </cell>
        </row>
        <row r="1124">
          <cell r="G1124">
            <v>7058</v>
          </cell>
          <cell r="K1124" t="str">
            <v>7060</v>
          </cell>
        </row>
        <row r="1125">
          <cell r="G1125">
            <v>7058</v>
          </cell>
          <cell r="K1125" t="str">
            <v>7060</v>
          </cell>
        </row>
        <row r="1126">
          <cell r="J1126">
            <v>0</v>
          </cell>
        </row>
        <row r="1127">
          <cell r="G1127">
            <v>7061</v>
          </cell>
          <cell r="K1127" t="str">
            <v>7063</v>
          </cell>
        </row>
        <row r="1128">
          <cell r="G1128">
            <v>7061</v>
          </cell>
          <cell r="K1128" t="str">
            <v>7063</v>
          </cell>
        </row>
        <row r="1129">
          <cell r="G1129">
            <v>7061</v>
          </cell>
          <cell r="K1129" t="str">
            <v>7063</v>
          </cell>
        </row>
        <row r="1130">
          <cell r="G1130">
            <v>7061</v>
          </cell>
          <cell r="K1130" t="str">
            <v>7063</v>
          </cell>
        </row>
        <row r="1131">
          <cell r="G1131">
            <v>7061</v>
          </cell>
          <cell r="K1131" t="str">
            <v>7063</v>
          </cell>
        </row>
        <row r="1132">
          <cell r="G1132">
            <v>7061</v>
          </cell>
          <cell r="K1132" t="str">
            <v>7063</v>
          </cell>
        </row>
        <row r="1133">
          <cell r="G1133">
            <v>7061</v>
          </cell>
          <cell r="K1133" t="str">
            <v>7063</v>
          </cell>
        </row>
        <row r="1134">
          <cell r="G1134">
            <v>7061</v>
          </cell>
          <cell r="K1134" t="str">
            <v>7063</v>
          </cell>
        </row>
        <row r="1135">
          <cell r="G1135">
            <v>7061</v>
          </cell>
          <cell r="K1135" t="str">
            <v>7063</v>
          </cell>
        </row>
        <row r="1136">
          <cell r="G1136">
            <v>7061</v>
          </cell>
        </row>
        <row r="1137">
          <cell r="J1137">
            <v>0</v>
          </cell>
        </row>
        <row r="1138">
          <cell r="G1138">
            <v>7064</v>
          </cell>
          <cell r="K1138" t="str">
            <v>7066</v>
          </cell>
        </row>
        <row r="1139">
          <cell r="J1139">
            <v>0</v>
          </cell>
        </row>
        <row r="1140">
          <cell r="G1140">
            <v>7067</v>
          </cell>
          <cell r="K1140" t="str">
            <v>7069</v>
          </cell>
        </row>
        <row r="1141">
          <cell r="G1141">
            <v>7067</v>
          </cell>
          <cell r="K1141" t="str">
            <v>7069</v>
          </cell>
        </row>
        <row r="1142">
          <cell r="G1142">
            <v>7067</v>
          </cell>
          <cell r="K1142" t="str">
            <v>7069</v>
          </cell>
        </row>
        <row r="1143">
          <cell r="G1143">
            <v>7067</v>
          </cell>
          <cell r="K1143" t="str">
            <v>7069</v>
          </cell>
        </row>
        <row r="1144">
          <cell r="G1144">
            <v>7067</v>
          </cell>
          <cell r="K1144" t="str">
            <v>7069</v>
          </cell>
        </row>
        <row r="1145">
          <cell r="G1145">
            <v>7067</v>
          </cell>
          <cell r="K1145" t="str">
            <v>7069</v>
          </cell>
        </row>
        <row r="1146">
          <cell r="G1146">
            <v>7067</v>
          </cell>
        </row>
        <row r="1147">
          <cell r="G1147">
            <v>7067</v>
          </cell>
        </row>
        <row r="1148">
          <cell r="J1148">
            <v>0</v>
          </cell>
        </row>
        <row r="1149">
          <cell r="G1149">
            <v>7070</v>
          </cell>
          <cell r="K1149" t="str">
            <v>7072</v>
          </cell>
        </row>
        <row r="1150">
          <cell r="J1150">
            <v>0</v>
          </cell>
        </row>
        <row r="1151">
          <cell r="G1151">
            <v>7073</v>
          </cell>
          <cell r="K1151" t="str">
            <v>7075</v>
          </cell>
        </row>
        <row r="1152">
          <cell r="J1152">
            <v>0</v>
          </cell>
        </row>
        <row r="1153">
          <cell r="G1153">
            <v>7076</v>
          </cell>
          <cell r="J1153">
            <v>0</v>
          </cell>
          <cell r="K1153" t="str">
            <v>7078</v>
          </cell>
        </row>
        <row r="1154">
          <cell r="J1154">
            <v>0</v>
          </cell>
        </row>
        <row r="1155">
          <cell r="G1155">
            <v>7079</v>
          </cell>
          <cell r="K1155" t="str">
            <v>7081</v>
          </cell>
        </row>
        <row r="1156">
          <cell r="J1156">
            <v>0</v>
          </cell>
        </row>
        <row r="1157">
          <cell r="G1157">
            <v>7082</v>
          </cell>
          <cell r="K1157" t="str">
            <v>7084</v>
          </cell>
        </row>
        <row r="1158">
          <cell r="J1158">
            <v>0</v>
          </cell>
        </row>
        <row r="1159">
          <cell r="G1159">
            <v>7085</v>
          </cell>
          <cell r="K1159" t="str">
            <v>7087</v>
          </cell>
        </row>
        <row r="1160">
          <cell r="J1160">
            <v>0</v>
          </cell>
        </row>
        <row r="1161">
          <cell r="G1161">
            <v>7088</v>
          </cell>
          <cell r="K1161" t="str">
            <v>7090</v>
          </cell>
        </row>
        <row r="1162">
          <cell r="J1162">
            <v>0</v>
          </cell>
        </row>
        <row r="1163">
          <cell r="G1163">
            <v>7091</v>
          </cell>
          <cell r="J1163">
            <v>0</v>
          </cell>
          <cell r="K1163" t="str">
            <v>7093</v>
          </cell>
        </row>
        <row r="1164">
          <cell r="J1164">
            <v>0</v>
          </cell>
        </row>
        <row r="1165">
          <cell r="G1165">
            <v>7094</v>
          </cell>
          <cell r="K1165" t="str">
            <v>7096</v>
          </cell>
        </row>
        <row r="1166">
          <cell r="J1166">
            <v>0</v>
          </cell>
        </row>
        <row r="1167">
          <cell r="G1167">
            <v>7097</v>
          </cell>
          <cell r="K1167" t="str">
            <v>7099</v>
          </cell>
        </row>
        <row r="1168">
          <cell r="J1168">
            <v>0</v>
          </cell>
        </row>
        <row r="1169">
          <cell r="G1169">
            <v>7100</v>
          </cell>
          <cell r="K1169" t="str">
            <v>7102</v>
          </cell>
        </row>
        <row r="1170">
          <cell r="J1170">
            <v>0</v>
          </cell>
        </row>
        <row r="1171">
          <cell r="G1171">
            <v>7103</v>
          </cell>
          <cell r="K1171" t="str">
            <v>7105</v>
          </cell>
        </row>
        <row r="1172">
          <cell r="J1172">
            <v>0</v>
          </cell>
        </row>
        <row r="1173">
          <cell r="G1173">
            <v>7106</v>
          </cell>
          <cell r="K1173" t="str">
            <v>7108</v>
          </cell>
        </row>
        <row r="1174">
          <cell r="J1174">
            <v>0</v>
          </cell>
        </row>
        <row r="1175">
          <cell r="G1175">
            <v>7653</v>
          </cell>
          <cell r="K1175" t="str">
            <v>7655</v>
          </cell>
        </row>
        <row r="1176">
          <cell r="G1176">
            <v>7653</v>
          </cell>
          <cell r="K1176" t="str">
            <v>7655</v>
          </cell>
        </row>
        <row r="1177">
          <cell r="J1177">
            <v>0</v>
          </cell>
        </row>
        <row r="1178">
          <cell r="G1178">
            <v>7109</v>
          </cell>
          <cell r="J1178">
            <v>0</v>
          </cell>
          <cell r="K1178" t="str">
            <v>7111</v>
          </cell>
        </row>
        <row r="1179">
          <cell r="G1179">
            <v>7109</v>
          </cell>
          <cell r="J1179">
            <v>0</v>
          </cell>
        </row>
        <row r="1180">
          <cell r="J1180">
            <v>0</v>
          </cell>
        </row>
        <row r="1181">
          <cell r="G1181">
            <v>7115</v>
          </cell>
          <cell r="K1181" t="str">
            <v>7117</v>
          </cell>
        </row>
        <row r="1182">
          <cell r="G1182">
            <v>7115</v>
          </cell>
          <cell r="K1182" t="str">
            <v>7117</v>
          </cell>
        </row>
        <row r="1183">
          <cell r="J1183">
            <v>0</v>
          </cell>
        </row>
        <row r="1184">
          <cell r="G1184">
            <v>7124</v>
          </cell>
          <cell r="K1184" t="str">
            <v>7126</v>
          </cell>
        </row>
        <row r="1185">
          <cell r="J1185">
            <v>0</v>
          </cell>
        </row>
        <row r="1186">
          <cell r="G1186">
            <v>7127</v>
          </cell>
          <cell r="K1186" t="str">
            <v>7129</v>
          </cell>
        </row>
        <row r="1187">
          <cell r="J1187">
            <v>0</v>
          </cell>
        </row>
        <row r="1188">
          <cell r="G1188">
            <v>7139</v>
          </cell>
          <cell r="K1188" t="str">
            <v>7141</v>
          </cell>
        </row>
        <row r="1189">
          <cell r="J1189">
            <v>0</v>
          </cell>
        </row>
        <row r="1190">
          <cell r="G1190">
            <v>7142</v>
          </cell>
          <cell r="K1190" t="str">
            <v>7144</v>
          </cell>
        </row>
        <row r="1191">
          <cell r="J1191">
            <v>0</v>
          </cell>
        </row>
        <row r="1192">
          <cell r="G1192">
            <v>7145</v>
          </cell>
          <cell r="K1192" t="str">
            <v>7147</v>
          </cell>
        </row>
        <row r="1193">
          <cell r="J1193">
            <v>0</v>
          </cell>
        </row>
        <row r="1194">
          <cell r="G1194">
            <v>7160</v>
          </cell>
          <cell r="K1194" t="str">
            <v>7162</v>
          </cell>
        </row>
        <row r="1195">
          <cell r="J1195">
            <v>0</v>
          </cell>
        </row>
        <row r="1196">
          <cell r="G1196">
            <v>7163</v>
          </cell>
          <cell r="K1196" t="str">
            <v>7165</v>
          </cell>
        </row>
        <row r="1197">
          <cell r="J1197">
            <v>0</v>
          </cell>
        </row>
        <row r="1198">
          <cell r="G1198">
            <v>7166</v>
          </cell>
          <cell r="K1198" t="str">
            <v>7168</v>
          </cell>
        </row>
        <row r="1199">
          <cell r="J1199">
            <v>0</v>
          </cell>
        </row>
        <row r="1200">
          <cell r="G1200">
            <v>7169</v>
          </cell>
          <cell r="K1200" t="str">
            <v>7171</v>
          </cell>
        </row>
        <row r="1201">
          <cell r="J1201">
            <v>0</v>
          </cell>
        </row>
        <row r="1202">
          <cell r="G1202">
            <v>7178</v>
          </cell>
          <cell r="K1202" t="str">
            <v>7180</v>
          </cell>
        </row>
        <row r="1203">
          <cell r="G1203">
            <v>7178</v>
          </cell>
          <cell r="K1203" t="str">
            <v>7180</v>
          </cell>
        </row>
        <row r="1204">
          <cell r="J1204">
            <v>0</v>
          </cell>
        </row>
        <row r="1205">
          <cell r="G1205">
            <v>7190</v>
          </cell>
          <cell r="K1205" t="str">
            <v>7192</v>
          </cell>
        </row>
        <row r="1206">
          <cell r="J1206">
            <v>0</v>
          </cell>
        </row>
        <row r="1207">
          <cell r="G1207">
            <v>7196</v>
          </cell>
          <cell r="K1207" t="str">
            <v>7198</v>
          </cell>
        </row>
        <row r="1208">
          <cell r="J1208">
            <v>0</v>
          </cell>
        </row>
        <row r="1209">
          <cell r="G1209">
            <v>7199</v>
          </cell>
          <cell r="K1209" t="str">
            <v>7201</v>
          </cell>
        </row>
        <row r="1210">
          <cell r="J1210">
            <v>0</v>
          </cell>
        </row>
        <row r="1211">
          <cell r="G1211">
            <v>7202</v>
          </cell>
          <cell r="K1211" t="str">
            <v>7204</v>
          </cell>
        </row>
        <row r="1212">
          <cell r="G1212">
            <v>7202</v>
          </cell>
          <cell r="K1212" t="str">
            <v>7204</v>
          </cell>
        </row>
        <row r="1213">
          <cell r="J1213">
            <v>0</v>
          </cell>
        </row>
        <row r="1214">
          <cell r="G1214">
            <v>7205</v>
          </cell>
          <cell r="K1214" t="str">
            <v>7207</v>
          </cell>
        </row>
        <row r="1215">
          <cell r="J1215">
            <v>0</v>
          </cell>
        </row>
        <row r="1216">
          <cell r="G1216">
            <v>7208</v>
          </cell>
          <cell r="K1216" t="str">
            <v>7210</v>
          </cell>
        </row>
        <row r="1217">
          <cell r="G1217">
            <v>7208</v>
          </cell>
          <cell r="K1217" t="str">
            <v>7210</v>
          </cell>
        </row>
        <row r="1218">
          <cell r="G1218">
            <v>7208</v>
          </cell>
          <cell r="K1218" t="str">
            <v>7210</v>
          </cell>
        </row>
        <row r="1219">
          <cell r="G1219">
            <v>7208</v>
          </cell>
          <cell r="K1219" t="str">
            <v>7210</v>
          </cell>
        </row>
        <row r="1220">
          <cell r="G1220">
            <v>7208</v>
          </cell>
          <cell r="K1220" t="str">
            <v>7210</v>
          </cell>
        </row>
        <row r="1221">
          <cell r="G1221">
            <v>7208</v>
          </cell>
          <cell r="K1221" t="str">
            <v>7210</v>
          </cell>
        </row>
        <row r="1222">
          <cell r="G1222">
            <v>7208</v>
          </cell>
          <cell r="K1222" t="str">
            <v>7210</v>
          </cell>
        </row>
        <row r="1223">
          <cell r="G1223">
            <v>7208</v>
          </cell>
          <cell r="K1223" t="str">
            <v>7210</v>
          </cell>
        </row>
        <row r="1224">
          <cell r="J1224">
            <v>0</v>
          </cell>
        </row>
        <row r="1225">
          <cell r="G1225">
            <v>7211</v>
          </cell>
          <cell r="K1225" t="str">
            <v>7213</v>
          </cell>
        </row>
        <row r="1226">
          <cell r="J1226">
            <v>0</v>
          </cell>
        </row>
        <row r="1227">
          <cell r="G1227">
            <v>7214</v>
          </cell>
          <cell r="K1227" t="str">
            <v>7216</v>
          </cell>
        </row>
        <row r="1228">
          <cell r="J1228">
            <v>0</v>
          </cell>
        </row>
        <row r="1229">
          <cell r="G1229">
            <v>7217</v>
          </cell>
          <cell r="K1229" t="str">
            <v>7219</v>
          </cell>
        </row>
        <row r="1230">
          <cell r="J1230">
            <v>0</v>
          </cell>
        </row>
        <row r="1231">
          <cell r="G1231">
            <v>7220</v>
          </cell>
          <cell r="K1231" t="str">
            <v>7222</v>
          </cell>
        </row>
        <row r="1232">
          <cell r="J1232">
            <v>0</v>
          </cell>
        </row>
        <row r="1233">
          <cell r="G1233">
            <v>7223</v>
          </cell>
          <cell r="K1233" t="str">
            <v>7225</v>
          </cell>
        </row>
        <row r="1234">
          <cell r="J1234">
            <v>0</v>
          </cell>
        </row>
        <row r="1235">
          <cell r="G1235">
            <v>7226</v>
          </cell>
          <cell r="K1235" t="str">
            <v>7228</v>
          </cell>
        </row>
        <row r="1236">
          <cell r="J1236">
            <v>0</v>
          </cell>
        </row>
        <row r="1237">
          <cell r="G1237">
            <v>7229</v>
          </cell>
          <cell r="K1237" t="str">
            <v>7231</v>
          </cell>
        </row>
        <row r="1238">
          <cell r="J1238">
            <v>0</v>
          </cell>
        </row>
        <row r="1239">
          <cell r="G1239">
            <v>7232</v>
          </cell>
          <cell r="K1239" t="str">
            <v>7234</v>
          </cell>
        </row>
        <row r="1240">
          <cell r="J1240">
            <v>0</v>
          </cell>
        </row>
        <row r="1241">
          <cell r="G1241">
            <v>7235</v>
          </cell>
          <cell r="K1241" t="str">
            <v>7237</v>
          </cell>
        </row>
        <row r="1242">
          <cell r="G1242">
            <v>7235</v>
          </cell>
          <cell r="K1242" t="str">
            <v>7237</v>
          </cell>
        </row>
        <row r="1243">
          <cell r="J1243">
            <v>0</v>
          </cell>
        </row>
        <row r="1244">
          <cell r="G1244">
            <v>7238</v>
          </cell>
          <cell r="K1244" t="str">
            <v>7240</v>
          </cell>
        </row>
        <row r="1245">
          <cell r="G1245">
            <v>7238</v>
          </cell>
          <cell r="K1245" t="str">
            <v>7240</v>
          </cell>
        </row>
        <row r="1246">
          <cell r="J1246">
            <v>0</v>
          </cell>
        </row>
        <row r="1247">
          <cell r="G1247">
            <v>7241</v>
          </cell>
          <cell r="K1247" t="str">
            <v>7243</v>
          </cell>
        </row>
        <row r="1248">
          <cell r="G1248">
            <v>7241</v>
          </cell>
          <cell r="K1248" t="str">
            <v>7243</v>
          </cell>
        </row>
        <row r="1249">
          <cell r="J1249">
            <v>0</v>
          </cell>
        </row>
        <row r="1250">
          <cell r="G1250">
            <v>7247</v>
          </cell>
          <cell r="K1250" t="str">
            <v>7249</v>
          </cell>
        </row>
        <row r="1251">
          <cell r="G1251">
            <v>7247</v>
          </cell>
          <cell r="K1251" t="str">
            <v>7249</v>
          </cell>
        </row>
        <row r="1252">
          <cell r="G1252">
            <v>7247</v>
          </cell>
          <cell r="K1252" t="str">
            <v>7249</v>
          </cell>
        </row>
        <row r="1253">
          <cell r="G1253">
            <v>7247</v>
          </cell>
          <cell r="K1253" t="str">
            <v>7249</v>
          </cell>
        </row>
        <row r="1254">
          <cell r="G1254">
            <v>7247</v>
          </cell>
          <cell r="K1254" t="str">
            <v>7249</v>
          </cell>
        </row>
        <row r="1255">
          <cell r="G1255">
            <v>7247</v>
          </cell>
          <cell r="K1255" t="str">
            <v>7249</v>
          </cell>
        </row>
        <row r="1256">
          <cell r="G1256">
            <v>7247</v>
          </cell>
          <cell r="K1256" t="str">
            <v>7249</v>
          </cell>
        </row>
        <row r="1257">
          <cell r="G1257">
            <v>7247</v>
          </cell>
          <cell r="K1257" t="str">
            <v>7249</v>
          </cell>
        </row>
        <row r="1258">
          <cell r="G1258">
            <v>7247</v>
          </cell>
          <cell r="K1258" t="str">
            <v>7249</v>
          </cell>
        </row>
        <row r="1259">
          <cell r="J1259">
            <v>0</v>
          </cell>
        </row>
        <row r="1260">
          <cell r="L1260">
            <v>0</v>
          </cell>
        </row>
        <row r="1262">
          <cell r="L1262" t="str">
            <v>VALOR NO DEDUCIBLE</v>
          </cell>
        </row>
        <row r="1263">
          <cell r="G1263">
            <v>7041</v>
          </cell>
          <cell r="K1263" t="str">
            <v>7042</v>
          </cell>
        </row>
        <row r="1264">
          <cell r="G1264">
            <v>7041</v>
          </cell>
          <cell r="K1264" t="str">
            <v>7042</v>
          </cell>
        </row>
        <row r="1265">
          <cell r="G1265">
            <v>7041</v>
          </cell>
          <cell r="K1265" t="str">
            <v>7042</v>
          </cell>
        </row>
        <row r="1266">
          <cell r="G1266">
            <v>7041</v>
          </cell>
          <cell r="K1266" t="str">
            <v>7042</v>
          </cell>
        </row>
        <row r="1267">
          <cell r="G1267">
            <v>7041</v>
          </cell>
          <cell r="K1267" t="str">
            <v>7042</v>
          </cell>
        </row>
        <row r="1268">
          <cell r="G1268">
            <v>7041</v>
          </cell>
          <cell r="K1268" t="str">
            <v>7042</v>
          </cell>
        </row>
        <row r="1269">
          <cell r="G1269">
            <v>7041</v>
          </cell>
          <cell r="K1269" t="str">
            <v>7042</v>
          </cell>
        </row>
        <row r="1270">
          <cell r="G1270">
            <v>7041</v>
          </cell>
          <cell r="K1270" t="str">
            <v>7042</v>
          </cell>
        </row>
        <row r="1271">
          <cell r="G1271">
            <v>7041</v>
          </cell>
          <cell r="K1271" t="str">
            <v>7042</v>
          </cell>
        </row>
        <row r="1272">
          <cell r="G1272">
            <v>7041</v>
          </cell>
          <cell r="K1272" t="str">
            <v>7042</v>
          </cell>
        </row>
        <row r="1273">
          <cell r="G1273">
            <v>7041</v>
          </cell>
          <cell r="K1273" t="str">
            <v>7042</v>
          </cell>
        </row>
        <row r="1274">
          <cell r="G1274">
            <v>7041</v>
          </cell>
          <cell r="K1274" t="str">
            <v>7042</v>
          </cell>
        </row>
        <row r="1275">
          <cell r="J1275">
            <v>0</v>
          </cell>
        </row>
        <row r="1276">
          <cell r="G1276">
            <v>7044</v>
          </cell>
          <cell r="K1276" t="str">
            <v>7045</v>
          </cell>
        </row>
        <row r="1277">
          <cell r="G1277">
            <v>7044</v>
          </cell>
          <cell r="K1277" t="str">
            <v>7045</v>
          </cell>
        </row>
        <row r="1278">
          <cell r="G1278">
            <v>7044</v>
          </cell>
          <cell r="K1278" t="str">
            <v>7045</v>
          </cell>
        </row>
        <row r="1279">
          <cell r="G1279">
            <v>7044</v>
          </cell>
          <cell r="K1279" t="str">
            <v>7045</v>
          </cell>
        </row>
        <row r="1280">
          <cell r="G1280">
            <v>7044</v>
          </cell>
          <cell r="K1280" t="str">
            <v>7045</v>
          </cell>
        </row>
        <row r="1281">
          <cell r="G1281">
            <v>7044</v>
          </cell>
          <cell r="K1281" t="str">
            <v>7045</v>
          </cell>
        </row>
        <row r="1282">
          <cell r="G1282">
            <v>7044</v>
          </cell>
          <cell r="K1282" t="str">
            <v>7045</v>
          </cell>
        </row>
        <row r="1283">
          <cell r="G1283">
            <v>7044</v>
          </cell>
          <cell r="K1283" t="str">
            <v>7045</v>
          </cell>
        </row>
        <row r="1284">
          <cell r="G1284">
            <v>7044</v>
          </cell>
          <cell r="K1284" t="str">
            <v>7045</v>
          </cell>
        </row>
        <row r="1285">
          <cell r="G1285">
            <v>7044</v>
          </cell>
          <cell r="K1285" t="str">
            <v>7045</v>
          </cell>
        </row>
        <row r="1286">
          <cell r="G1286">
            <v>7044</v>
          </cell>
          <cell r="K1286" t="str">
            <v>7045</v>
          </cell>
        </row>
        <row r="1287">
          <cell r="G1287">
            <v>7044</v>
          </cell>
          <cell r="K1287" t="str">
            <v>7045</v>
          </cell>
        </row>
        <row r="1289">
          <cell r="G1289">
            <v>7044</v>
          </cell>
        </row>
        <row r="1290">
          <cell r="J1290">
            <v>0</v>
          </cell>
        </row>
        <row r="1291">
          <cell r="G1291">
            <v>7047</v>
          </cell>
          <cell r="K1291" t="str">
            <v>7048</v>
          </cell>
        </row>
        <row r="1292">
          <cell r="G1292">
            <v>7047</v>
          </cell>
          <cell r="K1292" t="str">
            <v>7048</v>
          </cell>
        </row>
        <row r="1293">
          <cell r="G1293">
            <v>7047</v>
          </cell>
          <cell r="K1293" t="str">
            <v>7048</v>
          </cell>
        </row>
        <row r="1294">
          <cell r="G1294">
            <v>7047</v>
          </cell>
          <cell r="K1294" t="str">
            <v>7048</v>
          </cell>
        </row>
        <row r="1295">
          <cell r="G1295">
            <v>7047</v>
          </cell>
          <cell r="K1295" t="str">
            <v>7048</v>
          </cell>
        </row>
        <row r="1296">
          <cell r="G1296">
            <v>7047</v>
          </cell>
          <cell r="K1296" t="str">
            <v>7048</v>
          </cell>
        </row>
        <row r="1297">
          <cell r="G1297">
            <v>7047</v>
          </cell>
          <cell r="K1297" t="str">
            <v>7048</v>
          </cell>
        </row>
        <row r="1298">
          <cell r="J1298">
            <v>0</v>
          </cell>
        </row>
        <row r="1299">
          <cell r="G1299">
            <v>7050</v>
          </cell>
          <cell r="K1299" t="str">
            <v>7051</v>
          </cell>
        </row>
        <row r="1300">
          <cell r="G1300">
            <v>7050</v>
          </cell>
          <cell r="K1300" t="str">
            <v>7051</v>
          </cell>
        </row>
        <row r="1301">
          <cell r="J1301">
            <v>0</v>
          </cell>
        </row>
        <row r="1302">
          <cell r="G1302">
            <v>7053</v>
          </cell>
          <cell r="K1302" t="str">
            <v>7054</v>
          </cell>
        </row>
        <row r="1303">
          <cell r="J1303">
            <v>0</v>
          </cell>
        </row>
        <row r="1304">
          <cell r="G1304">
            <v>7056</v>
          </cell>
          <cell r="K1304" t="str">
            <v>7057</v>
          </cell>
        </row>
        <row r="1305">
          <cell r="G1305">
            <v>7056</v>
          </cell>
          <cell r="K1305" t="str">
            <v>7057</v>
          </cell>
        </row>
        <row r="1306">
          <cell r="J1306">
            <v>0</v>
          </cell>
        </row>
        <row r="1307">
          <cell r="G1307">
            <v>7059</v>
          </cell>
          <cell r="K1307" t="str">
            <v>7060</v>
          </cell>
        </row>
        <row r="1308">
          <cell r="G1308">
            <v>7059</v>
          </cell>
          <cell r="K1308" t="str">
            <v>7060</v>
          </cell>
        </row>
        <row r="1309">
          <cell r="J1309">
            <v>0</v>
          </cell>
        </row>
        <row r="1310">
          <cell r="G1310">
            <v>7062</v>
          </cell>
          <cell r="K1310" t="str">
            <v>7063</v>
          </cell>
        </row>
        <row r="1311">
          <cell r="G1311">
            <v>7062</v>
          </cell>
          <cell r="K1311" t="str">
            <v>7063</v>
          </cell>
        </row>
        <row r="1312">
          <cell r="G1312">
            <v>7062</v>
          </cell>
          <cell r="K1312" t="str">
            <v>7063</v>
          </cell>
        </row>
        <row r="1313">
          <cell r="G1313">
            <v>7062</v>
          </cell>
          <cell r="K1313" t="str">
            <v>7063</v>
          </cell>
        </row>
        <row r="1314">
          <cell r="J1314">
            <v>0</v>
          </cell>
        </row>
        <row r="1315">
          <cell r="G1315">
            <v>7065</v>
          </cell>
          <cell r="K1315" t="str">
            <v>7066</v>
          </cell>
        </row>
        <row r="1316">
          <cell r="G1316">
            <v>7065</v>
          </cell>
          <cell r="K1316" t="str">
            <v>7066</v>
          </cell>
        </row>
        <row r="1317">
          <cell r="G1317">
            <v>7065</v>
          </cell>
          <cell r="K1317" t="str">
            <v>7066</v>
          </cell>
        </row>
        <row r="1318">
          <cell r="G1318">
            <v>7065</v>
          </cell>
          <cell r="K1318" t="str">
            <v>7066</v>
          </cell>
        </row>
        <row r="1319">
          <cell r="G1319">
            <v>7065</v>
          </cell>
          <cell r="K1319" t="str">
            <v>7066</v>
          </cell>
        </row>
        <row r="1320">
          <cell r="G1320">
            <v>7065</v>
          </cell>
          <cell r="K1320" t="str">
            <v>7066</v>
          </cell>
        </row>
        <row r="1321">
          <cell r="G1321">
            <v>7065</v>
          </cell>
          <cell r="K1321" t="str">
            <v>7066</v>
          </cell>
        </row>
        <row r="1322">
          <cell r="G1322">
            <v>7065</v>
          </cell>
          <cell r="K1322" t="str">
            <v>7066</v>
          </cell>
        </row>
        <row r="1323">
          <cell r="J1323">
            <v>0</v>
          </cell>
        </row>
        <row r="1324">
          <cell r="G1324">
            <v>7068</v>
          </cell>
          <cell r="K1324" t="str">
            <v>7069</v>
          </cell>
        </row>
        <row r="1325">
          <cell r="G1325">
            <v>7068</v>
          </cell>
          <cell r="K1325" t="str">
            <v>7069</v>
          </cell>
        </row>
        <row r="1326">
          <cell r="G1326">
            <v>7068</v>
          </cell>
          <cell r="K1326" t="str">
            <v>7069</v>
          </cell>
        </row>
        <row r="1327">
          <cell r="G1327">
            <v>7068</v>
          </cell>
          <cell r="K1327" t="str">
            <v>7069</v>
          </cell>
        </row>
        <row r="1328">
          <cell r="G1328">
            <v>7068</v>
          </cell>
          <cell r="K1328" t="str">
            <v>7069</v>
          </cell>
        </row>
        <row r="1329">
          <cell r="G1329">
            <v>7068</v>
          </cell>
          <cell r="K1329" t="str">
            <v>7069</v>
          </cell>
        </row>
        <row r="1330">
          <cell r="G1330">
            <v>7068</v>
          </cell>
          <cell r="K1330" t="str">
            <v>7069</v>
          </cell>
        </row>
        <row r="1331">
          <cell r="G1331">
            <v>7068</v>
          </cell>
          <cell r="K1331" t="str">
            <v>7069</v>
          </cell>
        </row>
        <row r="1332">
          <cell r="G1332">
            <v>7068</v>
          </cell>
          <cell r="K1332" t="str">
            <v>7069</v>
          </cell>
        </row>
        <row r="1333">
          <cell r="J1333">
            <v>0</v>
          </cell>
        </row>
        <row r="1334">
          <cell r="G1334">
            <v>7071</v>
          </cell>
          <cell r="K1334" t="str">
            <v>7072</v>
          </cell>
        </row>
        <row r="1335">
          <cell r="J1335">
            <v>0</v>
          </cell>
        </row>
        <row r="1336">
          <cell r="G1336">
            <v>7074</v>
          </cell>
          <cell r="K1336" t="str">
            <v>7075</v>
          </cell>
        </row>
        <row r="1337">
          <cell r="J1337">
            <v>0</v>
          </cell>
        </row>
        <row r="1338">
          <cell r="G1338">
            <v>7077</v>
          </cell>
          <cell r="K1338" t="str">
            <v>7078</v>
          </cell>
        </row>
        <row r="1339">
          <cell r="J1339">
            <v>0</v>
          </cell>
        </row>
        <row r="1340">
          <cell r="G1340">
            <v>7080</v>
          </cell>
          <cell r="K1340" t="str">
            <v>7081</v>
          </cell>
        </row>
        <row r="1341">
          <cell r="J1341">
            <v>0</v>
          </cell>
        </row>
        <row r="1342">
          <cell r="G1342">
            <v>7083</v>
          </cell>
          <cell r="K1342" t="str">
            <v>7084</v>
          </cell>
        </row>
        <row r="1343">
          <cell r="J1343">
            <v>0</v>
          </cell>
        </row>
        <row r="1344">
          <cell r="G1344">
            <v>7086</v>
          </cell>
          <cell r="K1344" t="str">
            <v>7087</v>
          </cell>
        </row>
        <row r="1345">
          <cell r="J1345">
            <v>0</v>
          </cell>
        </row>
        <row r="1346">
          <cell r="G1346">
            <v>7089</v>
          </cell>
          <cell r="K1346" t="str">
            <v>7090</v>
          </cell>
        </row>
        <row r="1347">
          <cell r="J1347">
            <v>0</v>
          </cell>
        </row>
        <row r="1348">
          <cell r="G1348">
            <v>7092</v>
          </cell>
          <cell r="K1348" t="str">
            <v>7093</v>
          </cell>
        </row>
        <row r="1349">
          <cell r="J1349">
            <v>0</v>
          </cell>
        </row>
        <row r="1350">
          <cell r="G1350">
            <v>7095</v>
          </cell>
          <cell r="K1350" t="str">
            <v>7096</v>
          </cell>
        </row>
        <row r="1351">
          <cell r="G1351">
            <v>7095</v>
          </cell>
          <cell r="K1351" t="str">
            <v>7096</v>
          </cell>
        </row>
        <row r="1352">
          <cell r="J1352">
            <v>0</v>
          </cell>
        </row>
        <row r="1353">
          <cell r="G1353">
            <v>7098</v>
          </cell>
          <cell r="K1353" t="str">
            <v>7099</v>
          </cell>
        </row>
        <row r="1354">
          <cell r="J1354">
            <v>0</v>
          </cell>
        </row>
        <row r="1355">
          <cell r="G1355">
            <v>7101</v>
          </cell>
          <cell r="K1355" t="str">
            <v>7102</v>
          </cell>
        </row>
        <row r="1356">
          <cell r="J1356">
            <v>0</v>
          </cell>
        </row>
        <row r="1357">
          <cell r="G1357">
            <v>7104</v>
          </cell>
          <cell r="K1357" t="str">
            <v>7105</v>
          </cell>
        </row>
        <row r="1358">
          <cell r="J1358">
            <v>0</v>
          </cell>
        </row>
        <row r="1359">
          <cell r="G1359">
            <v>7107</v>
          </cell>
          <cell r="K1359" t="str">
            <v>7108</v>
          </cell>
        </row>
        <row r="1360">
          <cell r="J1360">
            <v>0</v>
          </cell>
        </row>
        <row r="1361">
          <cell r="G1361">
            <v>7654</v>
          </cell>
          <cell r="K1361" t="str">
            <v>7655</v>
          </cell>
        </row>
        <row r="1362">
          <cell r="G1362">
            <v>7654</v>
          </cell>
          <cell r="K1362" t="str">
            <v>7655</v>
          </cell>
        </row>
        <row r="1363">
          <cell r="J1363">
            <v>0</v>
          </cell>
        </row>
        <row r="1364">
          <cell r="G1364">
            <v>7110</v>
          </cell>
          <cell r="K1364" t="str">
            <v>7111</v>
          </cell>
        </row>
        <row r="1365">
          <cell r="G1365">
            <v>7110</v>
          </cell>
          <cell r="K1365" t="str">
            <v>7111</v>
          </cell>
        </row>
        <row r="1366">
          <cell r="J1366">
            <v>0</v>
          </cell>
        </row>
        <row r="1367">
          <cell r="G1367">
            <v>7113</v>
          </cell>
          <cell r="K1367" t="str">
            <v>7114</v>
          </cell>
        </row>
        <row r="1368">
          <cell r="G1368">
            <v>7113</v>
          </cell>
          <cell r="K1368" t="str">
            <v>7114</v>
          </cell>
        </row>
        <row r="1369">
          <cell r="G1369">
            <v>7113</v>
          </cell>
          <cell r="K1369" t="str">
            <v>7114</v>
          </cell>
        </row>
        <row r="1370">
          <cell r="J1370">
            <v>0</v>
          </cell>
        </row>
        <row r="1371">
          <cell r="G1371">
            <v>7116</v>
          </cell>
          <cell r="K1371" t="str">
            <v>7117</v>
          </cell>
        </row>
        <row r="1372">
          <cell r="J1372">
            <v>0</v>
          </cell>
        </row>
        <row r="1373">
          <cell r="G1373">
            <v>7119</v>
          </cell>
          <cell r="K1373" t="str">
            <v>7120</v>
          </cell>
        </row>
        <row r="1374">
          <cell r="J1374">
            <v>0</v>
          </cell>
        </row>
        <row r="1375">
          <cell r="G1375">
            <v>7122</v>
          </cell>
          <cell r="K1375" t="str">
            <v>7123</v>
          </cell>
        </row>
        <row r="1376">
          <cell r="J1376">
            <v>0</v>
          </cell>
        </row>
        <row r="1377">
          <cell r="G1377">
            <v>7125</v>
          </cell>
          <cell r="K1377" t="str">
            <v>7126</v>
          </cell>
        </row>
        <row r="1378">
          <cell r="J1378">
            <v>0</v>
          </cell>
        </row>
        <row r="1379">
          <cell r="G1379">
            <v>7128</v>
          </cell>
          <cell r="K1379" t="str">
            <v>7129</v>
          </cell>
        </row>
        <row r="1380">
          <cell r="J1380">
            <v>0</v>
          </cell>
        </row>
        <row r="1381">
          <cell r="G1381">
            <v>7131</v>
          </cell>
          <cell r="K1381" t="str">
            <v>7132</v>
          </cell>
        </row>
        <row r="1382">
          <cell r="J1382">
            <v>0</v>
          </cell>
        </row>
        <row r="1383">
          <cell r="G1383">
            <v>7134</v>
          </cell>
          <cell r="K1383" t="str">
            <v>7135</v>
          </cell>
        </row>
        <row r="1384">
          <cell r="J1384">
            <v>0</v>
          </cell>
        </row>
        <row r="1385">
          <cell r="G1385">
            <v>7137</v>
          </cell>
          <cell r="K1385" t="str">
            <v>7138</v>
          </cell>
        </row>
        <row r="1386">
          <cell r="J1386">
            <v>0</v>
          </cell>
        </row>
        <row r="1387">
          <cell r="G1387">
            <v>7140</v>
          </cell>
          <cell r="K1387" t="str">
            <v>7141</v>
          </cell>
        </row>
        <row r="1388">
          <cell r="J1388">
            <v>0</v>
          </cell>
        </row>
        <row r="1389">
          <cell r="G1389">
            <v>7143</v>
          </cell>
          <cell r="K1389" t="str">
            <v>7144</v>
          </cell>
        </row>
        <row r="1390">
          <cell r="J1390">
            <v>0</v>
          </cell>
        </row>
        <row r="1391">
          <cell r="G1391">
            <v>7146</v>
          </cell>
          <cell r="K1391" t="str">
            <v>7147</v>
          </cell>
        </row>
        <row r="1392">
          <cell r="J1392">
            <v>0</v>
          </cell>
        </row>
        <row r="1393">
          <cell r="G1393">
            <v>7149</v>
          </cell>
          <cell r="K1393" t="str">
            <v>7150</v>
          </cell>
        </row>
        <row r="1394">
          <cell r="J1394">
            <v>0</v>
          </cell>
        </row>
        <row r="1395">
          <cell r="G1395">
            <v>7152</v>
          </cell>
          <cell r="K1395" t="str">
            <v>7153</v>
          </cell>
        </row>
        <row r="1396">
          <cell r="J1396">
            <v>0</v>
          </cell>
        </row>
        <row r="1397">
          <cell r="G1397">
            <v>7155</v>
          </cell>
          <cell r="K1397" t="str">
            <v>7156</v>
          </cell>
        </row>
        <row r="1398">
          <cell r="J1398">
            <v>0</v>
          </cell>
        </row>
        <row r="1399">
          <cell r="G1399">
            <v>7158</v>
          </cell>
          <cell r="K1399" t="str">
            <v>7159</v>
          </cell>
        </row>
        <row r="1400">
          <cell r="J1400">
            <v>0</v>
          </cell>
        </row>
        <row r="1401">
          <cell r="G1401">
            <v>7161</v>
          </cell>
          <cell r="K1401" t="str">
            <v>7162</v>
          </cell>
        </row>
        <row r="1402">
          <cell r="J1402">
            <v>0</v>
          </cell>
        </row>
        <row r="1403">
          <cell r="G1403">
            <v>7164</v>
          </cell>
          <cell r="K1403" t="str">
            <v>7165</v>
          </cell>
        </row>
        <row r="1404">
          <cell r="G1404">
            <v>7164</v>
          </cell>
          <cell r="K1404" t="str">
            <v>7165</v>
          </cell>
        </row>
        <row r="1405">
          <cell r="G1405">
            <v>7164</v>
          </cell>
          <cell r="K1405" t="str">
            <v>7165</v>
          </cell>
        </row>
        <row r="1406">
          <cell r="J1406">
            <v>0</v>
          </cell>
        </row>
        <row r="1407">
          <cell r="G1407">
            <v>7167</v>
          </cell>
          <cell r="K1407" t="str">
            <v>7168</v>
          </cell>
        </row>
        <row r="1408">
          <cell r="J1408">
            <v>0</v>
          </cell>
        </row>
        <row r="1409">
          <cell r="G1409">
            <v>7170</v>
          </cell>
          <cell r="K1409" t="str">
            <v>7171</v>
          </cell>
        </row>
        <row r="1410">
          <cell r="J1410">
            <v>0</v>
          </cell>
        </row>
        <row r="1411">
          <cell r="G1411">
            <v>7173</v>
          </cell>
          <cell r="K1411" t="str">
            <v>7174</v>
          </cell>
        </row>
        <row r="1412">
          <cell r="G1412">
            <v>7173</v>
          </cell>
          <cell r="K1412" t="str">
            <v>7174</v>
          </cell>
        </row>
        <row r="1413">
          <cell r="G1413">
            <v>7173</v>
          </cell>
          <cell r="K1413" t="str">
            <v>7174</v>
          </cell>
        </row>
        <row r="1414">
          <cell r="G1414">
            <v>7173</v>
          </cell>
          <cell r="K1414" t="str">
            <v>7174</v>
          </cell>
        </row>
        <row r="1415">
          <cell r="G1415">
            <v>7173</v>
          </cell>
          <cell r="K1415" t="str">
            <v>7174</v>
          </cell>
        </row>
        <row r="1416">
          <cell r="J1416">
            <v>0</v>
          </cell>
        </row>
        <row r="1417">
          <cell r="G1417">
            <v>7176</v>
          </cell>
          <cell r="K1417" t="str">
            <v>7177</v>
          </cell>
        </row>
        <row r="1418">
          <cell r="G1418">
            <v>7176</v>
          </cell>
          <cell r="K1418" t="str">
            <v>7177</v>
          </cell>
        </row>
        <row r="1419">
          <cell r="G1419">
            <v>7176</v>
          </cell>
          <cell r="K1419" t="str">
            <v>7177</v>
          </cell>
        </row>
        <row r="1420">
          <cell r="J1420">
            <v>0</v>
          </cell>
        </row>
        <row r="1421">
          <cell r="G1421">
            <v>7179</v>
          </cell>
          <cell r="K1421" t="str">
            <v>7180</v>
          </cell>
        </row>
        <row r="1422">
          <cell r="G1422">
            <v>7179</v>
          </cell>
          <cell r="K1422" t="str">
            <v>7180</v>
          </cell>
        </row>
        <row r="1423">
          <cell r="G1423">
            <v>7179</v>
          </cell>
          <cell r="K1423" t="str">
            <v>7180</v>
          </cell>
        </row>
        <row r="1424">
          <cell r="G1424">
            <v>7179</v>
          </cell>
          <cell r="K1424" t="str">
            <v>7180</v>
          </cell>
        </row>
        <row r="1425">
          <cell r="G1425">
            <v>7179</v>
          </cell>
          <cell r="K1425" t="str">
            <v>7180</v>
          </cell>
        </row>
        <row r="1426">
          <cell r="J1426">
            <v>0</v>
          </cell>
        </row>
        <row r="1427">
          <cell r="G1427">
            <v>7182</v>
          </cell>
          <cell r="K1427" t="str">
            <v>7183</v>
          </cell>
        </row>
        <row r="1428">
          <cell r="G1428">
            <v>7182</v>
          </cell>
          <cell r="K1428" t="str">
            <v>7183</v>
          </cell>
        </row>
        <row r="1429">
          <cell r="G1429">
            <v>7182</v>
          </cell>
          <cell r="K1429" t="str">
            <v>7183</v>
          </cell>
        </row>
        <row r="1430">
          <cell r="G1430">
            <v>7182</v>
          </cell>
          <cell r="K1430" t="str">
            <v>7183</v>
          </cell>
        </row>
        <row r="1431">
          <cell r="G1431">
            <v>7182</v>
          </cell>
          <cell r="K1431" t="str">
            <v>7183</v>
          </cell>
        </row>
        <row r="1432">
          <cell r="G1432">
            <v>7182</v>
          </cell>
          <cell r="K1432" t="str">
            <v>7183</v>
          </cell>
        </row>
        <row r="1433">
          <cell r="G1433">
            <v>7182</v>
          </cell>
          <cell r="K1433" t="str">
            <v>7183</v>
          </cell>
        </row>
        <row r="1434">
          <cell r="G1434">
            <v>7182</v>
          </cell>
          <cell r="K1434" t="str">
            <v>7183</v>
          </cell>
        </row>
        <row r="1435">
          <cell r="J1435">
            <v>0</v>
          </cell>
        </row>
        <row r="1436">
          <cell r="G1436">
            <v>7185</v>
          </cell>
          <cell r="K1436" t="str">
            <v>7186</v>
          </cell>
        </row>
        <row r="1437">
          <cell r="G1437">
            <v>7185</v>
          </cell>
          <cell r="K1437" t="str">
            <v>7186</v>
          </cell>
        </row>
        <row r="1438">
          <cell r="G1438">
            <v>7185</v>
          </cell>
          <cell r="K1438" t="str">
            <v>7186</v>
          </cell>
        </row>
        <row r="1439">
          <cell r="J1439">
            <v>0</v>
          </cell>
        </row>
        <row r="1440">
          <cell r="G1440">
            <v>7188</v>
          </cell>
          <cell r="K1440" t="str">
            <v>7189</v>
          </cell>
        </row>
        <row r="1441">
          <cell r="J1441">
            <v>0</v>
          </cell>
        </row>
        <row r="1442">
          <cell r="G1442">
            <v>7191</v>
          </cell>
          <cell r="K1442" t="str">
            <v>7192</v>
          </cell>
        </row>
        <row r="1443">
          <cell r="G1443">
            <v>7191</v>
          </cell>
          <cell r="K1443" t="str">
            <v>7192</v>
          </cell>
        </row>
        <row r="1444">
          <cell r="G1444">
            <v>7191</v>
          </cell>
          <cell r="K1444" t="str">
            <v>7192</v>
          </cell>
        </row>
        <row r="1445">
          <cell r="G1445">
            <v>7191</v>
          </cell>
          <cell r="K1445" t="str">
            <v>7192</v>
          </cell>
        </row>
        <row r="1446">
          <cell r="G1446">
            <v>7191</v>
          </cell>
          <cell r="K1446" t="str">
            <v>7192</v>
          </cell>
        </row>
        <row r="1447">
          <cell r="G1447">
            <v>7191</v>
          </cell>
          <cell r="K1447" t="str">
            <v>7192</v>
          </cell>
        </row>
        <row r="1448">
          <cell r="G1448">
            <v>7191</v>
          </cell>
          <cell r="K1448" t="str">
            <v>7192</v>
          </cell>
        </row>
        <row r="1449">
          <cell r="G1449">
            <v>7191</v>
          </cell>
          <cell r="K1449" t="str">
            <v>7192</v>
          </cell>
        </row>
        <row r="1450">
          <cell r="J1450">
            <v>0</v>
          </cell>
        </row>
        <row r="1451">
          <cell r="G1451">
            <v>7194</v>
          </cell>
          <cell r="K1451" t="str">
            <v>7195</v>
          </cell>
        </row>
        <row r="1452">
          <cell r="J1452">
            <v>0</v>
          </cell>
        </row>
        <row r="1453">
          <cell r="G1453">
            <v>7197</v>
          </cell>
          <cell r="K1453" t="str">
            <v>7198</v>
          </cell>
        </row>
        <row r="1454">
          <cell r="G1454">
            <v>7197</v>
          </cell>
          <cell r="K1454" t="str">
            <v>7198</v>
          </cell>
        </row>
        <row r="1455">
          <cell r="G1455">
            <v>7197</v>
          </cell>
          <cell r="K1455" t="str">
            <v>7198</v>
          </cell>
        </row>
        <row r="1456">
          <cell r="G1456">
            <v>7197</v>
          </cell>
          <cell r="K1456" t="str">
            <v>7198</v>
          </cell>
        </row>
        <row r="1457">
          <cell r="G1457">
            <v>7197</v>
          </cell>
          <cell r="K1457" t="str">
            <v>7198</v>
          </cell>
        </row>
        <row r="1458">
          <cell r="J1458">
            <v>0</v>
          </cell>
        </row>
        <row r="1459">
          <cell r="G1459">
            <v>7200</v>
          </cell>
          <cell r="K1459" t="str">
            <v>7201</v>
          </cell>
        </row>
        <row r="1460">
          <cell r="J1460">
            <v>0</v>
          </cell>
        </row>
        <row r="1461">
          <cell r="G1461">
            <v>7203</v>
          </cell>
          <cell r="K1461" t="str">
            <v>7204</v>
          </cell>
        </row>
        <row r="1462">
          <cell r="G1462">
            <v>7203</v>
          </cell>
          <cell r="K1462" t="str">
            <v>7204</v>
          </cell>
        </row>
        <row r="1463">
          <cell r="G1463">
            <v>7203</v>
          </cell>
          <cell r="K1463" t="str">
            <v>7204</v>
          </cell>
        </row>
        <row r="1464">
          <cell r="G1464">
            <v>7203</v>
          </cell>
          <cell r="K1464" t="str">
            <v>7204</v>
          </cell>
        </row>
        <row r="1465">
          <cell r="G1465">
            <v>7203</v>
          </cell>
          <cell r="K1465" t="str">
            <v>7204</v>
          </cell>
        </row>
        <row r="1466">
          <cell r="G1466">
            <v>7203</v>
          </cell>
          <cell r="K1466" t="str">
            <v>7204</v>
          </cell>
        </row>
        <row r="1467">
          <cell r="G1467">
            <v>7203</v>
          </cell>
          <cell r="K1467" t="str">
            <v>7204</v>
          </cell>
        </row>
        <row r="1468">
          <cell r="J1468">
            <v>0</v>
          </cell>
        </row>
        <row r="1469">
          <cell r="G1469">
            <v>7206</v>
          </cell>
          <cell r="K1469" t="str">
            <v>7207</v>
          </cell>
        </row>
        <row r="1470">
          <cell r="J1470">
            <v>0</v>
          </cell>
        </row>
        <row r="1471">
          <cell r="G1471">
            <v>7209</v>
          </cell>
          <cell r="K1471" t="str">
            <v>7210</v>
          </cell>
        </row>
        <row r="1472">
          <cell r="G1472">
            <v>7209</v>
          </cell>
          <cell r="K1472" t="str">
            <v>7210</v>
          </cell>
        </row>
        <row r="1473">
          <cell r="G1473">
            <v>7209</v>
          </cell>
          <cell r="K1473" t="str">
            <v>7210</v>
          </cell>
        </row>
        <row r="1474">
          <cell r="G1474">
            <v>7209</v>
          </cell>
          <cell r="K1474" t="str">
            <v>7210</v>
          </cell>
        </row>
        <row r="1475">
          <cell r="G1475">
            <v>7209</v>
          </cell>
          <cell r="K1475" t="str">
            <v>7210</v>
          </cell>
        </row>
        <row r="1476">
          <cell r="J1476">
            <v>0</v>
          </cell>
        </row>
        <row r="1477">
          <cell r="G1477">
            <v>7212</v>
          </cell>
          <cell r="K1477" t="str">
            <v>7213</v>
          </cell>
        </row>
        <row r="1478">
          <cell r="J1478">
            <v>0</v>
          </cell>
        </row>
        <row r="1479">
          <cell r="G1479">
            <v>7215</v>
          </cell>
          <cell r="K1479" t="str">
            <v>7216</v>
          </cell>
        </row>
        <row r="1480">
          <cell r="J1480">
            <v>0</v>
          </cell>
        </row>
        <row r="1481">
          <cell r="G1481">
            <v>7218</v>
          </cell>
          <cell r="K1481" t="str">
            <v>7219</v>
          </cell>
        </row>
        <row r="1482">
          <cell r="J1482">
            <v>0</v>
          </cell>
        </row>
        <row r="1483">
          <cell r="G1483">
            <v>7221</v>
          </cell>
          <cell r="K1483" t="str">
            <v>7222</v>
          </cell>
        </row>
        <row r="1484">
          <cell r="J1484">
            <v>0</v>
          </cell>
        </row>
        <row r="1485">
          <cell r="G1485">
            <v>7224</v>
          </cell>
          <cell r="K1485" t="str">
            <v>7225</v>
          </cell>
        </row>
        <row r="1486">
          <cell r="G1486">
            <v>7224</v>
          </cell>
          <cell r="K1486" t="str">
            <v>7225</v>
          </cell>
        </row>
        <row r="1487">
          <cell r="J1487">
            <v>0</v>
          </cell>
        </row>
        <row r="1488">
          <cell r="G1488">
            <v>7227</v>
          </cell>
          <cell r="K1488" t="str">
            <v>7228</v>
          </cell>
        </row>
        <row r="1489">
          <cell r="G1489">
            <v>7227</v>
          </cell>
          <cell r="K1489" t="str">
            <v>7228</v>
          </cell>
        </row>
        <row r="1490">
          <cell r="G1490">
            <v>7227</v>
          </cell>
          <cell r="K1490" t="str">
            <v>7228</v>
          </cell>
        </row>
        <row r="1491">
          <cell r="J1491">
            <v>0</v>
          </cell>
        </row>
        <row r="1492">
          <cell r="G1492">
            <v>7230</v>
          </cell>
          <cell r="K1492" t="str">
            <v>7231</v>
          </cell>
        </row>
        <row r="1493">
          <cell r="J1493">
            <v>0</v>
          </cell>
        </row>
        <row r="1494">
          <cell r="G1494">
            <v>7233</v>
          </cell>
          <cell r="K1494" t="str">
            <v>7234</v>
          </cell>
        </row>
        <row r="1495">
          <cell r="J1495">
            <v>0</v>
          </cell>
        </row>
        <row r="1496">
          <cell r="G1496">
            <v>7236</v>
          </cell>
          <cell r="K1496" t="str">
            <v>7237</v>
          </cell>
        </row>
        <row r="1497">
          <cell r="J1497">
            <v>0</v>
          </cell>
        </row>
        <row r="1498">
          <cell r="G1498">
            <v>7239</v>
          </cell>
          <cell r="K1498" t="str">
            <v>7240</v>
          </cell>
        </row>
        <row r="1499">
          <cell r="G1499">
            <v>7239</v>
          </cell>
          <cell r="K1499" t="str">
            <v>7240</v>
          </cell>
        </row>
        <row r="1500">
          <cell r="J1500">
            <v>0</v>
          </cell>
        </row>
        <row r="1501">
          <cell r="G1501">
            <v>7242</v>
          </cell>
          <cell r="K1501" t="str">
            <v>7243</v>
          </cell>
        </row>
        <row r="1502">
          <cell r="G1502">
            <v>7242</v>
          </cell>
          <cell r="K1502" t="str">
            <v>7243</v>
          </cell>
        </row>
        <row r="1503">
          <cell r="G1503">
            <v>7242</v>
          </cell>
          <cell r="K1503" t="str">
            <v>7243</v>
          </cell>
        </row>
        <row r="1504">
          <cell r="G1504">
            <v>7242</v>
          </cell>
          <cell r="K1504" t="str">
            <v>7243</v>
          </cell>
        </row>
        <row r="1505">
          <cell r="G1505">
            <v>7242</v>
          </cell>
          <cell r="K1505" t="str">
            <v>7243</v>
          </cell>
        </row>
        <row r="1506">
          <cell r="G1506">
            <v>7242</v>
          </cell>
          <cell r="K1506" t="str">
            <v>7243</v>
          </cell>
        </row>
        <row r="1507">
          <cell r="G1507">
            <v>7242</v>
          </cell>
          <cell r="K1507" t="str">
            <v>7243</v>
          </cell>
        </row>
        <row r="1508">
          <cell r="G1508">
            <v>7242</v>
          </cell>
        </row>
        <row r="1509">
          <cell r="J1509">
            <v>0</v>
          </cell>
        </row>
        <row r="1510">
          <cell r="G1510">
            <v>7245</v>
          </cell>
          <cell r="K1510" t="str">
            <v>7246</v>
          </cell>
        </row>
        <row r="1511">
          <cell r="J1511">
            <v>0</v>
          </cell>
        </row>
        <row r="1512">
          <cell r="G1512">
            <v>7248</v>
          </cell>
          <cell r="K1512" t="str">
            <v>7249</v>
          </cell>
        </row>
        <row r="1513">
          <cell r="G1513">
            <v>7248</v>
          </cell>
          <cell r="K1513" t="str">
            <v>7249</v>
          </cell>
        </row>
        <row r="1514">
          <cell r="G1514">
            <v>7248</v>
          </cell>
          <cell r="K1514" t="str">
            <v>7249</v>
          </cell>
        </row>
        <row r="1515">
          <cell r="G1515">
            <v>7248</v>
          </cell>
          <cell r="K1515" t="str">
            <v>7249</v>
          </cell>
        </row>
        <row r="1516">
          <cell r="G1516">
            <v>7248</v>
          </cell>
          <cell r="K1516" t="str">
            <v>7249</v>
          </cell>
        </row>
        <row r="1517">
          <cell r="G1517">
            <v>7248</v>
          </cell>
          <cell r="K1517" t="str">
            <v>7249</v>
          </cell>
        </row>
        <row r="1518">
          <cell r="G1518">
            <v>7248</v>
          </cell>
          <cell r="K1518" t="str">
            <v>7249</v>
          </cell>
        </row>
        <row r="1519">
          <cell r="G1519">
            <v>7248</v>
          </cell>
          <cell r="K1519" t="str">
            <v>7249</v>
          </cell>
        </row>
        <row r="1520">
          <cell r="G1520">
            <v>7248</v>
          </cell>
          <cell r="K1520" t="str">
            <v>7249</v>
          </cell>
        </row>
        <row r="1521">
          <cell r="G1521">
            <v>7248</v>
          </cell>
          <cell r="K1521" t="str">
            <v>7249</v>
          </cell>
        </row>
        <row r="1522">
          <cell r="G1522">
            <v>7248</v>
          </cell>
          <cell r="K1522" t="str">
            <v>7249</v>
          </cell>
        </row>
        <row r="1523">
          <cell r="G1523">
            <v>7248</v>
          </cell>
          <cell r="K1523" t="str">
            <v>7249</v>
          </cell>
        </row>
        <row r="1524">
          <cell r="G1524">
            <v>7248</v>
          </cell>
          <cell r="K1524" t="str">
            <v>7249</v>
          </cell>
        </row>
        <row r="1525">
          <cell r="G1525">
            <v>7248</v>
          </cell>
          <cell r="K1525" t="str">
            <v>7249</v>
          </cell>
        </row>
        <row r="1526">
          <cell r="G1526">
            <v>7248</v>
          </cell>
          <cell r="K1526" t="str">
            <v>7249</v>
          </cell>
        </row>
        <row r="1527">
          <cell r="G1527">
            <v>7248</v>
          </cell>
          <cell r="K1527" t="str">
            <v>7249</v>
          </cell>
        </row>
        <row r="1528">
          <cell r="G1528">
            <v>7248</v>
          </cell>
          <cell r="K1528" t="str">
            <v>7249</v>
          </cell>
        </row>
        <row r="1529">
          <cell r="G1529">
            <v>7248</v>
          </cell>
          <cell r="K1529" t="str">
            <v>7249</v>
          </cell>
        </row>
        <row r="1530">
          <cell r="G1530">
            <v>7248</v>
          </cell>
          <cell r="K1530" t="str">
            <v>7249</v>
          </cell>
        </row>
        <row r="1531">
          <cell r="G1531">
            <v>7248</v>
          </cell>
          <cell r="K1531" t="str">
            <v>7249</v>
          </cell>
        </row>
        <row r="1532">
          <cell r="G1532">
            <v>7248</v>
          </cell>
          <cell r="K1532" t="str">
            <v>7249</v>
          </cell>
        </row>
        <row r="1533">
          <cell r="G1533">
            <v>7248</v>
          </cell>
          <cell r="K1533" t="str">
            <v>7249</v>
          </cell>
        </row>
        <row r="1534">
          <cell r="G1534">
            <v>7248</v>
          </cell>
          <cell r="K1534" t="str">
            <v>7249</v>
          </cell>
        </row>
        <row r="1535">
          <cell r="G1535">
            <v>7248</v>
          </cell>
          <cell r="K1535" t="str">
            <v>7249</v>
          </cell>
        </row>
        <row r="1536">
          <cell r="G1536">
            <v>7248</v>
          </cell>
          <cell r="K1536" t="str">
            <v>7249</v>
          </cell>
        </row>
        <row r="1537">
          <cell r="G1537">
            <v>7248</v>
          </cell>
          <cell r="K1537" t="str">
            <v>7249</v>
          </cell>
        </row>
        <row r="1538">
          <cell r="G1538">
            <v>7248</v>
          </cell>
          <cell r="K1538" t="str">
            <v>7249</v>
          </cell>
        </row>
        <row r="1539">
          <cell r="G1539">
            <v>7248</v>
          </cell>
          <cell r="K1539" t="str">
            <v>7249</v>
          </cell>
        </row>
        <row r="1540">
          <cell r="G1540">
            <v>7248</v>
          </cell>
          <cell r="K1540" t="str">
            <v>7249</v>
          </cell>
        </row>
        <row r="1541">
          <cell r="G1541">
            <v>7248</v>
          </cell>
          <cell r="K1541" t="str">
            <v>7249</v>
          </cell>
        </row>
        <row r="1542">
          <cell r="G1542">
            <v>7248</v>
          </cell>
          <cell r="K1542" t="str">
            <v>7249</v>
          </cell>
        </row>
        <row r="1543">
          <cell r="G1543">
            <v>7248</v>
          </cell>
          <cell r="K1543" t="str">
            <v>7249</v>
          </cell>
        </row>
        <row r="1544">
          <cell r="G1544">
            <v>7248</v>
          </cell>
          <cell r="K1544" t="str">
            <v>7249</v>
          </cell>
        </row>
        <row r="1545">
          <cell r="J1545">
            <v>0</v>
          </cell>
        </row>
        <row r="1546">
          <cell r="G1546">
            <v>7251</v>
          </cell>
          <cell r="K1546" t="str">
            <v>7252</v>
          </cell>
        </row>
        <row r="1547">
          <cell r="J1547">
            <v>0</v>
          </cell>
        </row>
        <row r="1548">
          <cell r="G1548">
            <v>7254</v>
          </cell>
          <cell r="K1548" t="str">
            <v>7255</v>
          </cell>
        </row>
        <row r="1549">
          <cell r="J1549">
            <v>0</v>
          </cell>
        </row>
        <row r="1550">
          <cell r="G1550">
            <v>7257</v>
          </cell>
          <cell r="K1550" t="str">
            <v>7258</v>
          </cell>
        </row>
        <row r="1551">
          <cell r="J1551">
            <v>0</v>
          </cell>
        </row>
        <row r="1552">
          <cell r="G1552">
            <v>7260</v>
          </cell>
          <cell r="K1552" t="str">
            <v>7261</v>
          </cell>
        </row>
        <row r="1553">
          <cell r="J1553">
            <v>0</v>
          </cell>
        </row>
        <row r="1554">
          <cell r="G1554">
            <v>7263</v>
          </cell>
          <cell r="K1554" t="str">
            <v>7264</v>
          </cell>
        </row>
        <row r="1555">
          <cell r="G1555">
            <v>7263</v>
          </cell>
          <cell r="K1555" t="str">
            <v>7264</v>
          </cell>
        </row>
        <row r="1556">
          <cell r="K1556" t="str">
            <v>7264</v>
          </cell>
        </row>
        <row r="1557">
          <cell r="J1557">
            <v>0</v>
          </cell>
        </row>
        <row r="1558">
          <cell r="G1558">
            <v>7266</v>
          </cell>
          <cell r="K1558" t="str">
            <v>7267</v>
          </cell>
        </row>
        <row r="1559">
          <cell r="J1559">
            <v>0</v>
          </cell>
        </row>
        <row r="1560">
          <cell r="G1560">
            <v>7269</v>
          </cell>
          <cell r="K1560" t="str">
            <v>7270</v>
          </cell>
        </row>
        <row r="1561">
          <cell r="G1561">
            <v>7269</v>
          </cell>
          <cell r="K1561" t="str">
            <v>7270</v>
          </cell>
        </row>
        <row r="1562">
          <cell r="J1562">
            <v>0</v>
          </cell>
        </row>
        <row r="1563">
          <cell r="G1563">
            <v>7272</v>
          </cell>
          <cell r="K1563" t="str">
            <v>7273</v>
          </cell>
        </row>
        <row r="1564">
          <cell r="J1564">
            <v>0</v>
          </cell>
        </row>
        <row r="1565">
          <cell r="G1565">
            <v>7275</v>
          </cell>
          <cell r="K1565" t="str">
            <v>7276</v>
          </cell>
        </row>
        <row r="1566">
          <cell r="J1566">
            <v>0</v>
          </cell>
        </row>
        <row r="1567">
          <cell r="G1567">
            <v>7278</v>
          </cell>
          <cell r="K1567" t="str">
            <v>7279</v>
          </cell>
        </row>
        <row r="1568">
          <cell r="J1568">
            <v>0</v>
          </cell>
        </row>
        <row r="1569">
          <cell r="G1569">
            <v>7281</v>
          </cell>
          <cell r="K1569" t="str">
            <v>7282</v>
          </cell>
        </row>
        <row r="1570">
          <cell r="J1570">
            <v>0</v>
          </cell>
        </row>
        <row r="1571">
          <cell r="G1571">
            <v>7284</v>
          </cell>
          <cell r="K1571" t="str">
            <v>7285</v>
          </cell>
        </row>
        <row r="1572">
          <cell r="J1572">
            <v>0</v>
          </cell>
        </row>
        <row r="1573">
          <cell r="G1573">
            <v>7287</v>
          </cell>
          <cell r="K1573" t="str">
            <v>7288</v>
          </cell>
        </row>
        <row r="1574">
          <cell r="J1574">
            <v>0</v>
          </cell>
        </row>
        <row r="1575">
          <cell r="G1575">
            <v>7290</v>
          </cell>
          <cell r="K1575" t="str">
            <v>7291</v>
          </cell>
        </row>
        <row r="1576">
          <cell r="J1576">
            <v>0</v>
          </cell>
        </row>
        <row r="1577">
          <cell r="G1577">
            <v>7293</v>
          </cell>
          <cell r="K1577" t="str">
            <v>7294</v>
          </cell>
        </row>
        <row r="1578">
          <cell r="J1578">
            <v>0</v>
          </cell>
        </row>
        <row r="1579">
          <cell r="G1579">
            <v>7296</v>
          </cell>
          <cell r="K1579" t="str">
            <v>7297</v>
          </cell>
        </row>
        <row r="1580">
          <cell r="J1580">
            <v>0</v>
          </cell>
        </row>
        <row r="1581">
          <cell r="G1581">
            <v>7792</v>
          </cell>
          <cell r="K1581" t="str">
            <v>7793</v>
          </cell>
        </row>
        <row r="1582">
          <cell r="G1582">
            <v>7792</v>
          </cell>
          <cell r="K1582" t="str">
            <v>7793</v>
          </cell>
        </row>
        <row r="1583">
          <cell r="J1583">
            <v>0</v>
          </cell>
        </row>
        <row r="1584">
          <cell r="G1584">
            <v>7299</v>
          </cell>
          <cell r="K1584" t="str">
            <v>7300</v>
          </cell>
        </row>
        <row r="1585">
          <cell r="G1585">
            <v>7299</v>
          </cell>
          <cell r="K1585" t="str">
            <v>7300</v>
          </cell>
        </row>
        <row r="1586">
          <cell r="J1586">
            <v>0</v>
          </cell>
        </row>
        <row r="1587">
          <cell r="G1587">
            <v>7302</v>
          </cell>
          <cell r="K1587" t="str">
            <v>7303</v>
          </cell>
        </row>
        <row r="1588">
          <cell r="G1588">
            <v>7302</v>
          </cell>
          <cell r="K1588" t="str">
            <v>7303</v>
          </cell>
        </row>
        <row r="1589">
          <cell r="J1589">
            <v>0</v>
          </cell>
        </row>
        <row r="1590">
          <cell r="G1590">
            <v>7305</v>
          </cell>
          <cell r="K1590" t="str">
            <v>7306</v>
          </cell>
        </row>
        <row r="1591">
          <cell r="G1591">
            <v>7305</v>
          </cell>
          <cell r="K1591" t="str">
            <v>7306</v>
          </cell>
        </row>
        <row r="1592">
          <cell r="J1592">
            <v>0</v>
          </cell>
        </row>
        <row r="1593">
          <cell r="G1593">
            <v>7308</v>
          </cell>
          <cell r="K1593" t="str">
            <v>7309</v>
          </cell>
        </row>
        <row r="1594">
          <cell r="J1594">
            <v>0</v>
          </cell>
        </row>
        <row r="1595">
          <cell r="G1595">
            <v>7311</v>
          </cell>
          <cell r="K1595" t="str">
            <v>7312</v>
          </cell>
        </row>
        <row r="1596">
          <cell r="G1596">
            <v>7311</v>
          </cell>
          <cell r="K1596" t="str">
            <v>7312</v>
          </cell>
        </row>
        <row r="1597">
          <cell r="G1597">
            <v>7311</v>
          </cell>
          <cell r="K1597" t="str">
            <v>7312</v>
          </cell>
        </row>
        <row r="1598">
          <cell r="G1598">
            <v>7311</v>
          </cell>
          <cell r="K1598" t="str">
            <v>7312</v>
          </cell>
        </row>
        <row r="1599">
          <cell r="J1599">
            <v>0</v>
          </cell>
        </row>
        <row r="1600">
          <cell r="G1600">
            <v>7314</v>
          </cell>
          <cell r="K1600" t="str">
            <v>7315</v>
          </cell>
        </row>
        <row r="1601">
          <cell r="J1601">
            <v>0</v>
          </cell>
        </row>
        <row r="1605">
          <cell r="J1605">
            <v>0</v>
          </cell>
        </row>
        <row r="1607">
          <cell r="J1607">
            <v>0</v>
          </cell>
        </row>
        <row r="1609">
          <cell r="J1609">
            <v>0</v>
          </cell>
        </row>
        <row r="1611">
          <cell r="J1611">
            <v>0</v>
          </cell>
        </row>
        <row r="1613">
          <cell r="J1613">
            <v>0</v>
          </cell>
        </row>
        <row r="1615">
          <cell r="J1615">
            <v>0</v>
          </cell>
        </row>
        <row r="1617">
          <cell r="J1617">
            <v>0</v>
          </cell>
        </row>
        <row r="1619">
          <cell r="J1619">
            <v>0</v>
          </cell>
        </row>
      </sheetData>
      <sheetData sheetId="3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986CC2-B3B7-4FB8-8761-B1C611DD6843}">
  <dimension ref="A2:W840"/>
  <sheetViews>
    <sheetView tabSelected="1" topLeftCell="I629" zoomScaleNormal="100" workbookViewId="0">
      <selection activeCell="N652" sqref="N652"/>
    </sheetView>
  </sheetViews>
  <sheetFormatPr defaultColWidth="11.42578125" defaultRowHeight="12" x14ac:dyDescent="0.2"/>
  <cols>
    <col min="1" max="2" width="5.42578125" style="24" bestFit="1" customWidth="1"/>
    <col min="3" max="6" width="6.85546875" style="24" customWidth="1"/>
    <col min="7" max="7" width="21.42578125" style="11" bestFit="1" customWidth="1"/>
    <col min="8" max="8" width="17.5703125" style="11" customWidth="1"/>
    <col min="9" max="9" width="15.85546875" style="11" customWidth="1"/>
    <col min="10" max="10" width="15" style="47" customWidth="1"/>
    <col min="11" max="11" width="15" style="48" customWidth="1"/>
    <col min="12" max="12" width="13.85546875" style="47" customWidth="1"/>
    <col min="13" max="13" width="14.5703125" style="48" customWidth="1"/>
    <col min="14" max="14" width="12.7109375" style="47" customWidth="1"/>
    <col min="15" max="15" width="12.7109375" style="49" customWidth="1"/>
    <col min="16" max="16" width="11.42578125" style="1"/>
    <col min="17" max="16384" width="11.42578125" style="11"/>
  </cols>
  <sheetData>
    <row r="2" spans="1:15" x14ac:dyDescent="0.2">
      <c r="A2" s="52" t="s">
        <v>0</v>
      </c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</row>
    <row r="4" spans="1:15" x14ac:dyDescent="0.2">
      <c r="A4" s="51" t="s">
        <v>1</v>
      </c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</row>
    <row r="5" spans="1:15" x14ac:dyDescent="0.2">
      <c r="A5" s="2"/>
      <c r="B5" s="51" t="s">
        <v>2</v>
      </c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</row>
    <row r="6" spans="1:15" x14ac:dyDescent="0.2">
      <c r="A6" s="2"/>
      <c r="B6" s="3"/>
      <c r="C6" s="50" t="s">
        <v>3</v>
      </c>
      <c r="D6" s="50"/>
      <c r="E6" s="50"/>
      <c r="F6" s="50"/>
      <c r="G6" s="50"/>
      <c r="H6" s="50"/>
      <c r="I6" s="50"/>
      <c r="J6" s="50"/>
      <c r="K6" s="50"/>
      <c r="L6" s="50"/>
      <c r="M6" s="50"/>
      <c r="N6" s="4" t="s">
        <v>4</v>
      </c>
      <c r="O6" s="5">
        <f>+'[1]Mapeo Form 101'!J39</f>
        <v>0</v>
      </c>
    </row>
    <row r="7" spans="1:15" x14ac:dyDescent="0.2">
      <c r="A7" s="2"/>
      <c r="B7" s="3"/>
      <c r="C7" s="50" t="s">
        <v>5</v>
      </c>
      <c r="D7" s="50"/>
      <c r="E7" s="50"/>
      <c r="F7" s="50"/>
      <c r="G7" s="50"/>
      <c r="H7" s="50"/>
      <c r="I7" s="50"/>
      <c r="J7" s="50"/>
      <c r="K7" s="50"/>
      <c r="L7" s="50"/>
      <c r="M7" s="50"/>
      <c r="N7" s="4" t="s">
        <v>6</v>
      </c>
      <c r="O7" s="5">
        <f>+'[1]Mapeo Form 101'!J42</f>
        <v>0</v>
      </c>
    </row>
    <row r="8" spans="1:15" x14ac:dyDescent="0.2">
      <c r="A8" s="2"/>
      <c r="B8" s="3"/>
      <c r="C8" s="50" t="s">
        <v>7</v>
      </c>
      <c r="D8" s="50"/>
      <c r="E8" s="50"/>
      <c r="F8" s="50"/>
      <c r="G8" s="50"/>
      <c r="H8" s="50"/>
      <c r="I8" s="50"/>
      <c r="J8" s="50"/>
      <c r="K8" s="50"/>
      <c r="L8" s="50"/>
      <c r="M8" s="50"/>
      <c r="N8" s="4" t="s">
        <v>8</v>
      </c>
      <c r="O8" s="5">
        <f>+'[1]Mapeo Form 101'!J45</f>
        <v>0</v>
      </c>
    </row>
    <row r="9" spans="1:15" x14ac:dyDescent="0.2">
      <c r="A9" s="2"/>
      <c r="B9" s="3"/>
      <c r="C9" s="50" t="s">
        <v>9</v>
      </c>
      <c r="D9" s="50"/>
      <c r="E9" s="50"/>
      <c r="F9" s="50"/>
      <c r="G9" s="50"/>
      <c r="H9" s="50"/>
      <c r="I9" s="50"/>
      <c r="J9" s="50"/>
      <c r="K9" s="50"/>
      <c r="L9" s="50"/>
      <c r="M9" s="50"/>
      <c r="N9" s="4" t="s">
        <v>10</v>
      </c>
      <c r="O9" s="5">
        <f>+'[1]Mapeo Form 101'!J48</f>
        <v>0</v>
      </c>
    </row>
    <row r="10" spans="1:15" x14ac:dyDescent="0.2">
      <c r="A10" s="2"/>
      <c r="B10" s="3"/>
      <c r="C10" s="50" t="s">
        <v>11</v>
      </c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4" t="s">
        <v>12</v>
      </c>
      <c r="O10" s="5">
        <f>+'[1]Mapeo Form 101'!J50</f>
        <v>0</v>
      </c>
    </row>
    <row r="11" spans="1:15" x14ac:dyDescent="0.2">
      <c r="A11" s="2"/>
      <c r="B11" s="51" t="s">
        <v>13</v>
      </c>
      <c r="C11" s="51"/>
      <c r="D11" s="51"/>
      <c r="E11" s="51"/>
      <c r="F11" s="51"/>
      <c r="G11" s="51"/>
      <c r="H11" s="51"/>
      <c r="I11" s="51"/>
      <c r="J11" s="51"/>
      <c r="K11" s="51"/>
      <c r="L11" s="51"/>
      <c r="M11" s="51"/>
      <c r="N11" s="51"/>
      <c r="O11" s="51"/>
    </row>
    <row r="12" spans="1:15" x14ac:dyDescent="0.2">
      <c r="A12" s="2"/>
      <c r="B12" s="3"/>
      <c r="C12" s="50" t="s">
        <v>3</v>
      </c>
      <c r="D12" s="50"/>
      <c r="E12" s="50"/>
      <c r="F12" s="50"/>
      <c r="G12" s="50"/>
      <c r="H12" s="50"/>
      <c r="I12" s="50"/>
      <c r="J12" s="50"/>
      <c r="K12" s="50"/>
      <c r="L12" s="50"/>
      <c r="M12" s="50"/>
      <c r="N12" s="4" t="s">
        <v>14</v>
      </c>
      <c r="O12" s="5">
        <f>+'[1]Mapeo Form 101'!J53</f>
        <v>0</v>
      </c>
    </row>
    <row r="13" spans="1:15" x14ac:dyDescent="0.2">
      <c r="A13" s="2"/>
      <c r="B13" s="3"/>
      <c r="C13" s="50" t="s">
        <v>5</v>
      </c>
      <c r="D13" s="50"/>
      <c r="E13" s="50"/>
      <c r="F13" s="50"/>
      <c r="G13" s="50"/>
      <c r="H13" s="50"/>
      <c r="I13" s="50"/>
      <c r="J13" s="50"/>
      <c r="K13" s="50"/>
      <c r="L13" s="50"/>
      <c r="M13" s="50"/>
      <c r="N13" s="4" t="s">
        <v>15</v>
      </c>
      <c r="O13" s="5">
        <f>+'[1]Mapeo Form 101'!J55</f>
        <v>0</v>
      </c>
    </row>
    <row r="14" spans="1:15" x14ac:dyDescent="0.2">
      <c r="A14" s="2"/>
      <c r="B14" s="3"/>
      <c r="C14" s="50" t="s">
        <v>7</v>
      </c>
      <c r="D14" s="50"/>
      <c r="E14" s="50"/>
      <c r="F14" s="50"/>
      <c r="G14" s="50"/>
      <c r="H14" s="50"/>
      <c r="I14" s="50"/>
      <c r="J14" s="50"/>
      <c r="K14" s="50"/>
      <c r="L14" s="50"/>
      <c r="M14" s="50"/>
      <c r="N14" s="4" t="s">
        <v>16</v>
      </c>
      <c r="O14" s="5">
        <f>+'[1]Mapeo Form 101'!J57</f>
        <v>0</v>
      </c>
    </row>
    <row r="15" spans="1:15" x14ac:dyDescent="0.2">
      <c r="A15" s="2"/>
      <c r="B15" s="3"/>
      <c r="C15" s="50" t="s">
        <v>9</v>
      </c>
      <c r="D15" s="50"/>
      <c r="E15" s="50"/>
      <c r="F15" s="50"/>
      <c r="G15" s="50"/>
      <c r="H15" s="50"/>
      <c r="I15" s="50"/>
      <c r="J15" s="50"/>
      <c r="K15" s="50"/>
      <c r="L15" s="50"/>
      <c r="M15" s="50"/>
      <c r="N15" s="4" t="s">
        <v>17</v>
      </c>
      <c r="O15" s="5">
        <f>+'[1]Mapeo Form 101'!J59</f>
        <v>0</v>
      </c>
    </row>
    <row r="16" spans="1:15" x14ac:dyDescent="0.2">
      <c r="A16" s="2"/>
      <c r="B16" s="3"/>
      <c r="C16" s="50" t="s">
        <v>11</v>
      </c>
      <c r="D16" s="50"/>
      <c r="E16" s="50"/>
      <c r="F16" s="50"/>
      <c r="G16" s="50"/>
      <c r="H16" s="50"/>
      <c r="I16" s="50"/>
      <c r="J16" s="50"/>
      <c r="K16" s="50"/>
      <c r="L16" s="50"/>
      <c r="M16" s="50"/>
      <c r="N16" s="4" t="s">
        <v>18</v>
      </c>
      <c r="O16" s="5">
        <f>+'[1]Mapeo Form 101'!J61</f>
        <v>0</v>
      </c>
    </row>
    <row r="17" spans="1:15" x14ac:dyDescent="0.2">
      <c r="A17" s="2"/>
      <c r="B17" s="51" t="s">
        <v>19</v>
      </c>
      <c r="C17" s="51"/>
      <c r="D17" s="51"/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/>
    </row>
    <row r="18" spans="1:15" x14ac:dyDescent="0.2">
      <c r="A18" s="2"/>
      <c r="B18" s="3"/>
      <c r="C18" s="50" t="s">
        <v>3</v>
      </c>
      <c r="D18" s="50"/>
      <c r="E18" s="50"/>
      <c r="F18" s="50"/>
      <c r="G18" s="50"/>
      <c r="H18" s="50"/>
      <c r="I18" s="50"/>
      <c r="J18" s="50"/>
      <c r="K18" s="50"/>
      <c r="L18" s="50"/>
      <c r="M18" s="50"/>
      <c r="N18" s="4" t="s">
        <v>20</v>
      </c>
      <c r="O18" s="5">
        <f>+'[1]Mapeo Form 101'!J64</f>
        <v>0</v>
      </c>
    </row>
    <row r="19" spans="1:15" x14ac:dyDescent="0.2">
      <c r="A19" s="2"/>
      <c r="B19" s="3"/>
      <c r="C19" s="50" t="s">
        <v>5</v>
      </c>
      <c r="D19" s="50"/>
      <c r="E19" s="50"/>
      <c r="F19" s="50"/>
      <c r="G19" s="50"/>
      <c r="H19" s="50"/>
      <c r="I19" s="50"/>
      <c r="J19" s="50"/>
      <c r="K19" s="50"/>
      <c r="L19" s="50"/>
      <c r="M19" s="50"/>
      <c r="N19" s="4" t="s">
        <v>21</v>
      </c>
      <c r="O19" s="5">
        <f>+'[1]Mapeo Form 101'!J66</f>
        <v>0</v>
      </c>
    </row>
    <row r="20" spans="1:15" x14ac:dyDescent="0.2">
      <c r="A20" s="2"/>
      <c r="B20" s="3"/>
      <c r="C20" s="50" t="s">
        <v>7</v>
      </c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4" t="s">
        <v>22</v>
      </c>
      <c r="O20" s="5">
        <f>+'[1]Mapeo Form 101'!J68</f>
        <v>0</v>
      </c>
    </row>
    <row r="21" spans="1:15" x14ac:dyDescent="0.2">
      <c r="A21" s="2"/>
      <c r="B21" s="3"/>
      <c r="C21" s="50" t="s">
        <v>9</v>
      </c>
      <c r="D21" s="50"/>
      <c r="E21" s="50"/>
      <c r="F21" s="50"/>
      <c r="G21" s="50"/>
      <c r="H21" s="50"/>
      <c r="I21" s="50"/>
      <c r="J21" s="50"/>
      <c r="K21" s="50"/>
      <c r="L21" s="50"/>
      <c r="M21" s="50"/>
      <c r="N21" s="4" t="s">
        <v>23</v>
      </c>
      <c r="O21" s="5">
        <f>+'[1]Mapeo Form 101'!J70</f>
        <v>0</v>
      </c>
    </row>
    <row r="22" spans="1:15" x14ac:dyDescent="0.2">
      <c r="A22" s="2"/>
      <c r="B22" s="3"/>
      <c r="C22" s="50" t="s">
        <v>11</v>
      </c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4" t="s">
        <v>24</v>
      </c>
      <c r="O22" s="5">
        <f>+'[1]Mapeo Form 101'!J73</f>
        <v>0</v>
      </c>
    </row>
    <row r="23" spans="1:15" x14ac:dyDescent="0.2">
      <c r="A23" s="2"/>
      <c r="B23" s="53" t="s">
        <v>25</v>
      </c>
      <c r="C23" s="53"/>
      <c r="D23" s="53"/>
      <c r="E23" s="53"/>
      <c r="F23" s="53"/>
      <c r="G23" s="53"/>
      <c r="H23" s="53"/>
      <c r="I23" s="53"/>
      <c r="J23" s="53"/>
      <c r="K23" s="53"/>
      <c r="L23" s="53"/>
      <c r="M23" s="53"/>
      <c r="N23" s="6" t="s">
        <v>26</v>
      </c>
      <c r="O23" s="7">
        <f>+SUM(O6:O22)</f>
        <v>0</v>
      </c>
    </row>
    <row r="24" spans="1:15" x14ac:dyDescent="0.2">
      <c r="A24" s="2"/>
      <c r="B24" s="50" t="s">
        <v>27</v>
      </c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4" t="s">
        <v>28</v>
      </c>
      <c r="O24" s="5" t="str">
        <f>+'[1]Exencion PT'!D11</f>
        <v xml:space="preserve"> </v>
      </c>
    </row>
    <row r="25" spans="1:15" x14ac:dyDescent="0.2">
      <c r="A25" s="51" t="s">
        <v>29</v>
      </c>
      <c r="B25" s="51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</row>
    <row r="26" spans="1:15" x14ac:dyDescent="0.2">
      <c r="A26" s="2"/>
      <c r="B26" s="54" t="s">
        <v>30</v>
      </c>
      <c r="C26" s="54"/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</row>
    <row r="27" spans="1:15" x14ac:dyDescent="0.2">
      <c r="A27" s="55"/>
      <c r="B27" s="55"/>
      <c r="C27" s="54" t="s">
        <v>31</v>
      </c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</row>
    <row r="28" spans="1:15" x14ac:dyDescent="0.2">
      <c r="A28" s="2"/>
      <c r="B28" s="2"/>
      <c r="C28" s="2"/>
      <c r="D28" s="56" t="s">
        <v>32</v>
      </c>
      <c r="E28" s="56"/>
      <c r="F28" s="56"/>
      <c r="G28" s="56"/>
      <c r="H28" s="56"/>
      <c r="I28" s="56"/>
      <c r="J28" s="56"/>
      <c r="K28" s="56"/>
      <c r="L28" s="56"/>
      <c r="M28" s="56"/>
      <c r="N28" s="4" t="s">
        <v>33</v>
      </c>
      <c r="O28" s="5">
        <v>320536</v>
      </c>
    </row>
    <row r="29" spans="1:15" x14ac:dyDescent="0.2">
      <c r="A29" s="8"/>
      <c r="B29" s="8"/>
      <c r="C29" s="8"/>
      <c r="D29" s="54" t="s">
        <v>34</v>
      </c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</row>
    <row r="30" spans="1:15" x14ac:dyDescent="0.2">
      <c r="A30" s="8"/>
      <c r="B30" s="8"/>
      <c r="C30" s="8"/>
      <c r="D30" s="2"/>
      <c r="E30" s="51" t="s">
        <v>35</v>
      </c>
      <c r="F30" s="51"/>
      <c r="G30" s="51"/>
      <c r="H30" s="51"/>
      <c r="I30" s="51"/>
      <c r="J30" s="51"/>
      <c r="K30" s="51"/>
      <c r="L30" s="51"/>
      <c r="M30" s="51"/>
      <c r="N30" s="51"/>
      <c r="O30" s="51"/>
    </row>
    <row r="31" spans="1:15" x14ac:dyDescent="0.2">
      <c r="A31" s="8"/>
      <c r="B31" s="8"/>
      <c r="C31" s="8"/>
      <c r="D31" s="2"/>
      <c r="E31" s="2"/>
      <c r="F31" s="54" t="s">
        <v>36</v>
      </c>
      <c r="G31" s="54"/>
      <c r="H31" s="54"/>
      <c r="I31" s="54"/>
      <c r="J31" s="54"/>
      <c r="K31" s="54"/>
      <c r="L31" s="54"/>
      <c r="M31" s="54"/>
      <c r="N31" s="54"/>
      <c r="O31" s="54"/>
    </row>
    <row r="32" spans="1:15" x14ac:dyDescent="0.2">
      <c r="A32" s="9"/>
      <c r="B32" s="9"/>
      <c r="C32" s="9"/>
      <c r="D32" s="9" t="s">
        <v>37</v>
      </c>
      <c r="E32" s="9" t="s">
        <v>37</v>
      </c>
      <c r="F32" s="9" t="s">
        <v>37</v>
      </c>
      <c r="G32" s="50" t="s">
        <v>38</v>
      </c>
      <c r="H32" s="50"/>
      <c r="I32" s="50"/>
      <c r="J32" s="50"/>
      <c r="K32" s="50"/>
      <c r="L32" s="50"/>
      <c r="M32" s="50"/>
      <c r="N32" s="4" t="s">
        <v>39</v>
      </c>
      <c r="O32" s="5">
        <f>+SUMIFS('[1]Mapeo Form 101'!$J$82:$J$244,'[1]Mapeo Form 101'!$G$82:$G$244,$N32)</f>
        <v>0</v>
      </c>
    </row>
    <row r="33" spans="1:15" x14ac:dyDescent="0.2">
      <c r="A33" s="8"/>
      <c r="B33" s="8"/>
      <c r="C33" s="8"/>
      <c r="D33" s="2"/>
      <c r="E33" s="2"/>
      <c r="F33" s="2"/>
      <c r="G33" s="50" t="s">
        <v>40</v>
      </c>
      <c r="H33" s="50"/>
      <c r="I33" s="50"/>
      <c r="J33" s="50"/>
      <c r="K33" s="50"/>
      <c r="L33" s="50"/>
      <c r="M33" s="50"/>
      <c r="N33" s="4" t="s">
        <v>41</v>
      </c>
      <c r="O33" s="5">
        <f>+SUMIFS('[1]Mapeo Form 101'!$J$82:$J$244,'[1]Mapeo Form 101'!$G$82:$G$244,$N33)</f>
        <v>0</v>
      </c>
    </row>
    <row r="34" spans="1:15" x14ac:dyDescent="0.2">
      <c r="A34" s="8"/>
      <c r="B34" s="8"/>
      <c r="C34" s="8"/>
      <c r="D34" s="2"/>
      <c r="E34" s="2"/>
      <c r="F34" s="2"/>
      <c r="G34" s="50" t="s">
        <v>42</v>
      </c>
      <c r="H34" s="50"/>
      <c r="I34" s="50"/>
      <c r="J34" s="50"/>
      <c r="K34" s="50"/>
      <c r="L34" s="50"/>
      <c r="M34" s="50"/>
      <c r="N34" s="4" t="s">
        <v>43</v>
      </c>
      <c r="O34" s="5">
        <f>+SUMIFS('[1]Mapeo Form 101'!$J$82:$J$244,'[1]Mapeo Form 101'!$G$82:$G$244,$N34)</f>
        <v>0</v>
      </c>
    </row>
    <row r="35" spans="1:15" x14ac:dyDescent="0.2">
      <c r="A35" s="8"/>
      <c r="B35" s="8"/>
      <c r="C35" s="8"/>
      <c r="D35" s="2"/>
      <c r="E35" s="2"/>
      <c r="F35" s="54" t="s">
        <v>44</v>
      </c>
      <c r="G35" s="54"/>
      <c r="H35" s="54"/>
      <c r="I35" s="54"/>
      <c r="J35" s="54"/>
      <c r="K35" s="54"/>
      <c r="L35" s="54"/>
      <c r="M35" s="54"/>
      <c r="N35" s="54"/>
      <c r="O35" s="54"/>
    </row>
    <row r="36" spans="1:15" x14ac:dyDescent="0.2">
      <c r="A36" s="8"/>
      <c r="B36" s="8"/>
      <c r="C36" s="8"/>
      <c r="D36" s="2"/>
      <c r="E36" s="2"/>
      <c r="F36" s="2"/>
      <c r="G36" s="50" t="s">
        <v>38</v>
      </c>
      <c r="H36" s="50"/>
      <c r="I36" s="50"/>
      <c r="J36" s="50"/>
      <c r="K36" s="50"/>
      <c r="L36" s="50"/>
      <c r="M36" s="50"/>
      <c r="N36" s="4" t="s">
        <v>45</v>
      </c>
      <c r="O36" s="5">
        <v>93870</v>
      </c>
    </row>
    <row r="37" spans="1:15" x14ac:dyDescent="0.2">
      <c r="A37" s="8"/>
      <c r="B37" s="8"/>
      <c r="C37" s="8"/>
      <c r="D37" s="2"/>
      <c r="E37" s="2"/>
      <c r="F37" s="2"/>
      <c r="G37" s="50" t="s">
        <v>40</v>
      </c>
      <c r="H37" s="50"/>
      <c r="I37" s="50"/>
      <c r="J37" s="50"/>
      <c r="K37" s="50"/>
      <c r="L37" s="50"/>
      <c r="M37" s="50"/>
      <c r="N37" s="4" t="s">
        <v>46</v>
      </c>
      <c r="O37" s="5">
        <f>+SUMIFS('[1]Mapeo Form 101'!$J$82:$J$244,'[1]Mapeo Form 101'!$G$82:$G$244,$N37)</f>
        <v>0</v>
      </c>
    </row>
    <row r="38" spans="1:15" x14ac:dyDescent="0.2">
      <c r="A38" s="8"/>
      <c r="B38" s="8"/>
      <c r="C38" s="8"/>
      <c r="D38" s="2"/>
      <c r="E38" s="2"/>
      <c r="F38" s="2"/>
      <c r="G38" s="50" t="s">
        <v>42</v>
      </c>
      <c r="H38" s="50"/>
      <c r="I38" s="50"/>
      <c r="J38" s="50"/>
      <c r="K38" s="50"/>
      <c r="L38" s="50"/>
      <c r="M38" s="50"/>
      <c r="N38" s="4" t="s">
        <v>47</v>
      </c>
      <c r="O38" s="5">
        <f>+SUMIFS('[1]Mapeo Form 101'!$J$82:$J$244,'[1]Mapeo Form 101'!$G$82:$G$244,$N38)</f>
        <v>0</v>
      </c>
    </row>
    <row r="39" spans="1:15" x14ac:dyDescent="0.2">
      <c r="A39" s="8"/>
      <c r="B39" s="8"/>
      <c r="C39" s="8"/>
      <c r="D39" s="2"/>
      <c r="E39" s="51" t="s">
        <v>48</v>
      </c>
      <c r="F39" s="51"/>
      <c r="G39" s="51"/>
      <c r="H39" s="51"/>
      <c r="I39" s="51"/>
      <c r="J39" s="51"/>
      <c r="K39" s="51"/>
      <c r="L39" s="51"/>
      <c r="M39" s="51"/>
      <c r="N39" s="51"/>
      <c r="O39" s="51"/>
    </row>
    <row r="40" spans="1:15" x14ac:dyDescent="0.2">
      <c r="A40" s="8"/>
      <c r="B40" s="8"/>
      <c r="C40" s="8"/>
      <c r="D40" s="2"/>
      <c r="E40" s="2"/>
      <c r="F40" s="54" t="s">
        <v>49</v>
      </c>
      <c r="G40" s="54"/>
      <c r="H40" s="54"/>
      <c r="I40" s="54"/>
      <c r="J40" s="54"/>
      <c r="K40" s="54"/>
      <c r="L40" s="54"/>
      <c r="M40" s="54"/>
      <c r="N40" s="54"/>
      <c r="O40" s="54"/>
    </row>
    <row r="41" spans="1:15" x14ac:dyDescent="0.2">
      <c r="A41" s="8"/>
      <c r="B41" s="8"/>
      <c r="C41" s="8"/>
      <c r="D41" s="2"/>
      <c r="E41" s="2"/>
      <c r="F41" s="2"/>
      <c r="G41" s="50" t="s">
        <v>38</v>
      </c>
      <c r="H41" s="50"/>
      <c r="I41" s="50"/>
      <c r="J41" s="50"/>
      <c r="K41" s="50"/>
      <c r="L41" s="50"/>
      <c r="M41" s="50"/>
      <c r="N41" s="4" t="s">
        <v>50</v>
      </c>
      <c r="O41" s="5">
        <f>+SUMIFS('[1]Mapeo Form 101'!$J$82:$J$244,'[1]Mapeo Form 101'!$G$82:$G$244,$N41)</f>
        <v>0</v>
      </c>
    </row>
    <row r="42" spans="1:15" x14ac:dyDescent="0.2">
      <c r="A42" s="8"/>
      <c r="B42" s="8"/>
      <c r="C42" s="8"/>
      <c r="D42" s="2"/>
      <c r="E42" s="2"/>
      <c r="F42" s="2"/>
      <c r="G42" s="50" t="s">
        <v>40</v>
      </c>
      <c r="H42" s="50"/>
      <c r="I42" s="50"/>
      <c r="J42" s="50"/>
      <c r="K42" s="50"/>
      <c r="L42" s="50"/>
      <c r="M42" s="50"/>
      <c r="N42" s="4" t="s">
        <v>51</v>
      </c>
      <c r="O42" s="5">
        <f>+SUMIFS('[1]Mapeo Form 101'!$J$82:$J$244,'[1]Mapeo Form 101'!$G$82:$G$244,$N42)</f>
        <v>0</v>
      </c>
    </row>
    <row r="43" spans="1:15" x14ac:dyDescent="0.2">
      <c r="A43" s="8"/>
      <c r="B43" s="8"/>
      <c r="C43" s="8"/>
      <c r="D43" s="2"/>
      <c r="E43" s="2"/>
      <c r="F43" s="54" t="s">
        <v>52</v>
      </c>
      <c r="G43" s="54"/>
      <c r="H43" s="54"/>
      <c r="I43" s="54"/>
      <c r="J43" s="54"/>
      <c r="K43" s="54"/>
      <c r="L43" s="54"/>
      <c r="M43" s="54"/>
      <c r="N43" s="54"/>
      <c r="O43" s="54"/>
    </row>
    <row r="44" spans="1:15" x14ac:dyDescent="0.2">
      <c r="A44" s="8"/>
      <c r="B44" s="8"/>
      <c r="C44" s="8"/>
      <c r="D44" s="2"/>
      <c r="E44" s="2"/>
      <c r="F44" s="2"/>
      <c r="G44" s="50" t="s">
        <v>53</v>
      </c>
      <c r="H44" s="50"/>
      <c r="I44" s="50"/>
      <c r="J44" s="50"/>
      <c r="K44" s="50"/>
      <c r="L44" s="50"/>
      <c r="M44" s="50"/>
      <c r="N44" s="4" t="s">
        <v>54</v>
      </c>
      <c r="O44" s="5">
        <f>+SUMIFS('[1]Mapeo Form 101'!$J$82:$J$244,'[1]Mapeo Form 101'!$G$82:$G$244,$N44)</f>
        <v>0</v>
      </c>
    </row>
    <row r="45" spans="1:15" x14ac:dyDescent="0.2">
      <c r="A45" s="8"/>
      <c r="B45" s="8"/>
      <c r="C45" s="8"/>
      <c r="D45" s="2"/>
      <c r="E45" s="2"/>
      <c r="F45" s="2"/>
      <c r="G45" s="50" t="s">
        <v>55</v>
      </c>
      <c r="H45" s="50"/>
      <c r="I45" s="50"/>
      <c r="J45" s="50"/>
      <c r="K45" s="50"/>
      <c r="L45" s="50"/>
      <c r="M45" s="50"/>
      <c r="N45" s="4" t="s">
        <v>56</v>
      </c>
      <c r="O45" s="5">
        <f>+SUMIFS('[1]Mapeo Form 101'!$J$82:$J$244,'[1]Mapeo Form 101'!$G$82:$G$244,$N45)</f>
        <v>0</v>
      </c>
    </row>
    <row r="46" spans="1:15" x14ac:dyDescent="0.2">
      <c r="A46" s="8"/>
      <c r="B46" s="8"/>
      <c r="C46" s="8"/>
      <c r="D46" s="2"/>
      <c r="E46" s="2"/>
      <c r="F46" s="54" t="s">
        <v>57</v>
      </c>
      <c r="G46" s="54"/>
      <c r="H46" s="54"/>
      <c r="I46" s="54"/>
      <c r="J46" s="54"/>
      <c r="K46" s="54"/>
      <c r="L46" s="54"/>
      <c r="M46" s="54"/>
      <c r="N46" s="54"/>
      <c r="O46" s="54"/>
    </row>
    <row r="47" spans="1:15" x14ac:dyDescent="0.2">
      <c r="A47" s="8"/>
      <c r="B47" s="8"/>
      <c r="C47" s="8"/>
      <c r="D47" s="2"/>
      <c r="E47" s="2"/>
      <c r="F47" s="2"/>
      <c r="G47" s="50" t="s">
        <v>38</v>
      </c>
      <c r="H47" s="50"/>
      <c r="I47" s="50"/>
      <c r="J47" s="50"/>
      <c r="K47" s="50"/>
      <c r="L47" s="50"/>
      <c r="M47" s="50"/>
      <c r="N47" s="4" t="s">
        <v>58</v>
      </c>
      <c r="O47" s="5">
        <f>+SUMIFS('[1]Mapeo Form 101'!$J$82:$J$244,'[1]Mapeo Form 101'!$G$82:$G$244,$N47)</f>
        <v>0</v>
      </c>
    </row>
    <row r="48" spans="1:15" x14ac:dyDescent="0.2">
      <c r="A48" s="8"/>
      <c r="B48" s="8"/>
      <c r="C48" s="8"/>
      <c r="D48" s="2"/>
      <c r="E48" s="2"/>
      <c r="F48" s="2"/>
      <c r="G48" s="50" t="s">
        <v>40</v>
      </c>
      <c r="H48" s="50"/>
      <c r="I48" s="50"/>
      <c r="J48" s="50"/>
      <c r="K48" s="50"/>
      <c r="L48" s="50"/>
      <c r="M48" s="50"/>
      <c r="N48" s="4" t="s">
        <v>59</v>
      </c>
      <c r="O48" s="5">
        <f>+SUMIFS('[1]Mapeo Form 101'!$J$82:$J$244,'[1]Mapeo Form 101'!$G$82:$G$244,$N48)</f>
        <v>0</v>
      </c>
    </row>
    <row r="49" spans="1:15" x14ac:dyDescent="0.2">
      <c r="A49" s="8"/>
      <c r="B49" s="8"/>
      <c r="C49" s="8"/>
      <c r="D49" s="2"/>
      <c r="E49" s="2"/>
      <c r="F49" s="2"/>
      <c r="G49" s="50" t="s">
        <v>60</v>
      </c>
      <c r="H49" s="50"/>
      <c r="I49" s="50"/>
      <c r="J49" s="50"/>
      <c r="K49" s="50"/>
      <c r="L49" s="50"/>
      <c r="M49" s="50"/>
      <c r="N49" s="4" t="s">
        <v>61</v>
      </c>
      <c r="O49" s="5">
        <f>+SUMIFS('[1]Mapeo Form 101'!$J$82:$J$244,'[1]Mapeo Form 101'!$G$82:$G$244,$N49)</f>
        <v>0</v>
      </c>
    </row>
    <row r="50" spans="1:15" x14ac:dyDescent="0.2">
      <c r="A50" s="8"/>
      <c r="B50" s="8"/>
      <c r="C50" s="8"/>
      <c r="D50" s="2"/>
      <c r="E50" s="2"/>
      <c r="F50" s="54" t="s">
        <v>62</v>
      </c>
      <c r="G50" s="54"/>
      <c r="H50" s="54"/>
      <c r="I50" s="54"/>
      <c r="J50" s="54"/>
      <c r="K50" s="54"/>
      <c r="L50" s="54"/>
      <c r="M50" s="54"/>
      <c r="N50" s="54"/>
      <c r="O50" s="54"/>
    </row>
    <row r="51" spans="1:15" x14ac:dyDescent="0.2">
      <c r="A51" s="8"/>
      <c r="B51" s="8"/>
      <c r="C51" s="8"/>
      <c r="D51" s="2"/>
      <c r="E51" s="2"/>
      <c r="F51" s="2"/>
      <c r="G51" s="50" t="s">
        <v>38</v>
      </c>
      <c r="H51" s="50"/>
      <c r="I51" s="50"/>
      <c r="J51" s="50"/>
      <c r="K51" s="50"/>
      <c r="L51" s="50"/>
      <c r="M51" s="50"/>
      <c r="N51" s="4" t="s">
        <v>63</v>
      </c>
      <c r="O51" s="5">
        <v>14164</v>
      </c>
    </row>
    <row r="52" spans="1:15" x14ac:dyDescent="0.2">
      <c r="A52" s="8"/>
      <c r="B52" s="8"/>
      <c r="C52" s="8"/>
      <c r="D52" s="2"/>
      <c r="E52" s="2"/>
      <c r="F52" s="2"/>
      <c r="G52" s="50" t="s">
        <v>40</v>
      </c>
      <c r="H52" s="50"/>
      <c r="I52" s="50"/>
      <c r="J52" s="50"/>
      <c r="K52" s="50"/>
      <c r="L52" s="50"/>
      <c r="M52" s="50"/>
      <c r="N52" s="4" t="s">
        <v>64</v>
      </c>
      <c r="O52" s="5">
        <f>+SUMIFS('[1]Mapeo Form 101'!$J$82:$J$244,'[1]Mapeo Form 101'!$G$82:$G$244,$N52)</f>
        <v>0</v>
      </c>
    </row>
    <row r="53" spans="1:15" x14ac:dyDescent="0.2">
      <c r="A53" s="8"/>
      <c r="B53" s="8"/>
      <c r="C53" s="8"/>
      <c r="D53" s="2"/>
      <c r="E53" s="2"/>
      <c r="F53" s="2"/>
      <c r="G53" s="50" t="s">
        <v>60</v>
      </c>
      <c r="H53" s="50"/>
      <c r="I53" s="50"/>
      <c r="J53" s="50"/>
      <c r="K53" s="50"/>
      <c r="L53" s="50"/>
      <c r="M53" s="50"/>
      <c r="N53" s="4" t="s">
        <v>65</v>
      </c>
      <c r="O53" s="5">
        <f>+SUMIFS('[1]Mapeo Form 101'!$J$82:$J$244,'[1]Mapeo Form 101'!$G$82:$G$244,$N53)</f>
        <v>0</v>
      </c>
    </row>
    <row r="54" spans="1:15" x14ac:dyDescent="0.2">
      <c r="A54" s="8"/>
      <c r="B54" s="8"/>
      <c r="C54" s="8"/>
      <c r="D54" s="54" t="s">
        <v>66</v>
      </c>
      <c r="E54" s="54"/>
      <c r="F54" s="54"/>
      <c r="G54" s="54"/>
      <c r="H54" s="54"/>
      <c r="I54" s="54"/>
      <c r="J54" s="54"/>
      <c r="K54" s="54"/>
      <c r="L54" s="54"/>
      <c r="M54" s="54"/>
      <c r="N54" s="54"/>
      <c r="O54" s="54"/>
    </row>
    <row r="55" spans="1:15" x14ac:dyDescent="0.2">
      <c r="A55" s="8"/>
      <c r="B55" s="8"/>
      <c r="C55" s="8"/>
      <c r="D55" s="2"/>
      <c r="E55" s="56" t="s">
        <v>67</v>
      </c>
      <c r="F55" s="56"/>
      <c r="G55" s="56"/>
      <c r="H55" s="56"/>
      <c r="I55" s="56"/>
      <c r="J55" s="56"/>
      <c r="K55" s="56"/>
      <c r="L55" s="56"/>
      <c r="M55" s="56"/>
      <c r="N55" s="4" t="s">
        <v>68</v>
      </c>
      <c r="O55" s="5">
        <f>+SUMIFS('[1]Mapeo Form 101'!$J$82:$J$244,'[1]Mapeo Form 101'!$G$82:$G$244,$N55)</f>
        <v>0</v>
      </c>
    </row>
    <row r="56" spans="1:15" x14ac:dyDescent="0.2">
      <c r="A56" s="8"/>
      <c r="B56" s="8"/>
      <c r="C56" s="8"/>
      <c r="D56" s="2"/>
      <c r="E56" s="56" t="s">
        <v>69</v>
      </c>
      <c r="F56" s="56"/>
      <c r="G56" s="56"/>
      <c r="H56" s="56"/>
      <c r="I56" s="56"/>
      <c r="J56" s="56"/>
      <c r="K56" s="56"/>
      <c r="L56" s="56"/>
      <c r="M56" s="56"/>
      <c r="N56" s="4" t="s">
        <v>70</v>
      </c>
      <c r="O56" s="5">
        <f>+SUMIFS('[1]Mapeo Form 101'!$J$82:$J$244,'[1]Mapeo Form 101'!$G$82:$G$244,$N56)</f>
        <v>0</v>
      </c>
    </row>
    <row r="57" spans="1:15" x14ac:dyDescent="0.2">
      <c r="A57" s="8"/>
      <c r="B57" s="8"/>
      <c r="C57" s="8"/>
      <c r="D57" s="2"/>
      <c r="E57" s="56" t="s">
        <v>71</v>
      </c>
      <c r="F57" s="56"/>
      <c r="G57" s="56"/>
      <c r="H57" s="56"/>
      <c r="I57" s="56"/>
      <c r="J57" s="56"/>
      <c r="K57" s="56"/>
      <c r="L57" s="56"/>
      <c r="M57" s="56"/>
      <c r="N57" s="4" t="s">
        <v>72</v>
      </c>
      <c r="O57" s="5">
        <f>+SUMIFS('[1]Mapeo Form 101'!$J$82:$J$244,'[1]Mapeo Form 101'!$G$82:$G$244,$N57)</f>
        <v>0</v>
      </c>
    </row>
    <row r="58" spans="1:15" x14ac:dyDescent="0.2">
      <c r="A58" s="8"/>
      <c r="B58" s="8"/>
      <c r="C58" s="8"/>
      <c r="D58" s="54" t="s">
        <v>73</v>
      </c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</row>
    <row r="59" spans="1:15" x14ac:dyDescent="0.2">
      <c r="A59" s="8"/>
      <c r="B59" s="8"/>
      <c r="C59" s="8"/>
      <c r="D59" s="2"/>
      <c r="E59" s="56" t="s">
        <v>74</v>
      </c>
      <c r="F59" s="56"/>
      <c r="G59" s="56"/>
      <c r="H59" s="56"/>
      <c r="I59" s="56"/>
      <c r="J59" s="56"/>
      <c r="K59" s="56"/>
      <c r="L59" s="56"/>
      <c r="M59" s="56"/>
      <c r="N59" s="4" t="s">
        <v>75</v>
      </c>
      <c r="O59" s="5">
        <f>+SUMIFS('[1]Mapeo Form 101'!$J$82:$J$244,'[1]Mapeo Form 101'!$G$82:$G$244,$N59)</f>
        <v>0</v>
      </c>
    </row>
    <row r="60" spans="1:15" x14ac:dyDescent="0.2">
      <c r="A60" s="8"/>
      <c r="B60" s="8"/>
      <c r="C60" s="8"/>
      <c r="D60" s="2"/>
      <c r="E60" s="56" t="s">
        <v>76</v>
      </c>
      <c r="F60" s="56"/>
      <c r="G60" s="56"/>
      <c r="H60" s="56"/>
      <c r="I60" s="56"/>
      <c r="J60" s="56"/>
      <c r="K60" s="56"/>
      <c r="L60" s="56"/>
      <c r="M60" s="56"/>
      <c r="N60" s="4" t="s">
        <v>77</v>
      </c>
      <c r="O60" s="5">
        <f>+SUMIFS('[1]Mapeo Form 101'!$J$82:$J$244,'[1]Mapeo Form 101'!$G$82:$G$244,$N60)</f>
        <v>0</v>
      </c>
    </row>
    <row r="61" spans="1:15" x14ac:dyDescent="0.2">
      <c r="A61" s="8"/>
      <c r="B61" s="8"/>
      <c r="C61" s="8"/>
      <c r="D61" s="54" t="s">
        <v>78</v>
      </c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</row>
    <row r="62" spans="1:15" x14ac:dyDescent="0.2">
      <c r="A62" s="8"/>
      <c r="B62" s="8"/>
      <c r="C62" s="8"/>
      <c r="D62" s="2"/>
      <c r="E62" s="56" t="s">
        <v>74</v>
      </c>
      <c r="F62" s="56"/>
      <c r="G62" s="56"/>
      <c r="H62" s="56"/>
      <c r="I62" s="56"/>
      <c r="J62" s="56"/>
      <c r="K62" s="56"/>
      <c r="L62" s="56"/>
      <c r="M62" s="56"/>
      <c r="N62" s="4" t="s">
        <v>79</v>
      </c>
      <c r="O62" s="5">
        <f>+SUMIFS('[1]Mapeo Form 101'!$J$82:$J$244,'[1]Mapeo Form 101'!$G$82:$G$244,$N62)</f>
        <v>0</v>
      </c>
    </row>
    <row r="63" spans="1:15" x14ac:dyDescent="0.2">
      <c r="A63" s="8"/>
      <c r="B63" s="8"/>
      <c r="C63" s="8"/>
      <c r="D63" s="2"/>
      <c r="E63" s="56" t="s">
        <v>76</v>
      </c>
      <c r="F63" s="56"/>
      <c r="G63" s="56"/>
      <c r="H63" s="56"/>
      <c r="I63" s="56"/>
      <c r="J63" s="56"/>
      <c r="K63" s="56"/>
      <c r="L63" s="56"/>
      <c r="M63" s="56"/>
      <c r="N63" s="4" t="s">
        <v>80</v>
      </c>
      <c r="O63" s="5">
        <f>+SUMIFS('[1]Mapeo Form 101'!$J$82:$J$244,'[1]Mapeo Form 101'!$G$82:$G$244,$N63)</f>
        <v>0</v>
      </c>
    </row>
    <row r="64" spans="1:15" x14ac:dyDescent="0.2">
      <c r="A64" s="8"/>
      <c r="B64" s="8"/>
      <c r="C64" s="8"/>
      <c r="D64" s="54" t="s">
        <v>81</v>
      </c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</row>
    <row r="65" spans="1:15" x14ac:dyDescent="0.2">
      <c r="A65" s="8"/>
      <c r="B65" s="8"/>
      <c r="C65" s="8"/>
      <c r="D65" s="2"/>
      <c r="E65" s="56" t="s">
        <v>82</v>
      </c>
      <c r="F65" s="56"/>
      <c r="G65" s="56"/>
      <c r="H65" s="56"/>
      <c r="I65" s="56"/>
      <c r="J65" s="56"/>
      <c r="K65" s="56"/>
      <c r="L65" s="56"/>
      <c r="M65" s="56"/>
      <c r="N65" s="4" t="s">
        <v>83</v>
      </c>
      <c r="O65" s="5">
        <f>+SUMIFS('[1]Mapeo Form 101'!$J$82:$J$244,'[1]Mapeo Form 101'!$G$82:$G$244,$N65)</f>
        <v>0</v>
      </c>
    </row>
    <row r="66" spans="1:15" x14ac:dyDescent="0.2">
      <c r="A66" s="8"/>
      <c r="B66" s="8"/>
      <c r="C66" s="8"/>
      <c r="D66" s="2"/>
      <c r="E66" s="56" t="s">
        <v>84</v>
      </c>
      <c r="F66" s="56"/>
      <c r="G66" s="56"/>
      <c r="H66" s="56"/>
      <c r="I66" s="56"/>
      <c r="J66" s="56"/>
      <c r="K66" s="56"/>
      <c r="L66" s="56"/>
      <c r="M66" s="56"/>
      <c r="N66" s="4" t="s">
        <v>85</v>
      </c>
      <c r="O66" s="5">
        <v>123594</v>
      </c>
    </row>
    <row r="67" spans="1:15" x14ac:dyDescent="0.2">
      <c r="A67" s="8"/>
      <c r="B67" s="8"/>
      <c r="C67" s="8"/>
      <c r="D67" s="2"/>
      <c r="E67" s="56" t="s">
        <v>86</v>
      </c>
      <c r="F67" s="56"/>
      <c r="G67" s="56"/>
      <c r="H67" s="56"/>
      <c r="I67" s="56"/>
      <c r="J67" s="56"/>
      <c r="K67" s="56"/>
      <c r="L67" s="56"/>
      <c r="M67" s="56"/>
      <c r="N67" s="4" t="s">
        <v>87</v>
      </c>
      <c r="O67" s="5">
        <v>53156</v>
      </c>
    </row>
    <row r="68" spans="1:15" x14ac:dyDescent="0.2">
      <c r="A68" s="8"/>
      <c r="B68" s="8"/>
      <c r="C68" s="8"/>
      <c r="D68" s="2"/>
      <c r="E68" s="56" t="s">
        <v>88</v>
      </c>
      <c r="F68" s="56"/>
      <c r="G68" s="56"/>
      <c r="H68" s="56"/>
      <c r="I68" s="56"/>
      <c r="J68" s="56"/>
      <c r="K68" s="56"/>
      <c r="L68" s="56"/>
      <c r="M68" s="56"/>
      <c r="N68" s="4" t="s">
        <v>89</v>
      </c>
      <c r="O68" s="5">
        <f>+SUMIFS('[1]Mapeo Form 101'!$J$82:$J$244,'[1]Mapeo Form 101'!$G$82:$G$244,$N68)</f>
        <v>0</v>
      </c>
    </row>
    <row r="69" spans="1:15" x14ac:dyDescent="0.2">
      <c r="A69" s="8"/>
      <c r="B69" s="8"/>
      <c r="C69" s="8"/>
      <c r="D69" s="54" t="s">
        <v>90</v>
      </c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</row>
    <row r="70" spans="1:15" x14ac:dyDescent="0.2">
      <c r="A70" s="8"/>
      <c r="B70" s="8"/>
      <c r="C70" s="8"/>
      <c r="D70" s="2"/>
      <c r="E70" s="50" t="s">
        <v>91</v>
      </c>
      <c r="F70" s="50"/>
      <c r="G70" s="50"/>
      <c r="H70" s="50"/>
      <c r="I70" s="50"/>
      <c r="J70" s="50"/>
      <c r="K70" s="50"/>
      <c r="L70" s="50"/>
      <c r="M70" s="50"/>
      <c r="N70" s="4" t="s">
        <v>92</v>
      </c>
      <c r="O70" s="5">
        <f>+SUMIFS('[1]Mapeo Form 101'!$J$82:$J$244,'[1]Mapeo Form 101'!$G$82:$G$244,$N70)</f>
        <v>0</v>
      </c>
    </row>
    <row r="71" spans="1:15" x14ac:dyDescent="0.2">
      <c r="A71" s="8"/>
      <c r="B71" s="8"/>
      <c r="C71" s="8"/>
      <c r="D71" s="2"/>
      <c r="E71" s="50" t="s">
        <v>93</v>
      </c>
      <c r="F71" s="50"/>
      <c r="G71" s="50"/>
      <c r="H71" s="50"/>
      <c r="I71" s="50"/>
      <c r="J71" s="50"/>
      <c r="K71" s="50"/>
      <c r="L71" s="50"/>
      <c r="M71" s="50"/>
      <c r="N71" s="4" t="s">
        <v>94</v>
      </c>
      <c r="O71" s="5">
        <f>+SUMIFS('[1]Mapeo Form 101'!$J$82:$J$244,'[1]Mapeo Form 101'!$G$82:$G$244,$N71)</f>
        <v>0</v>
      </c>
    </row>
    <row r="72" spans="1:15" x14ac:dyDescent="0.2">
      <c r="A72" s="8"/>
      <c r="B72" s="8"/>
      <c r="C72" s="8"/>
      <c r="D72" s="2"/>
      <c r="E72" s="50" t="s">
        <v>95</v>
      </c>
      <c r="F72" s="50"/>
      <c r="G72" s="50"/>
      <c r="H72" s="50"/>
      <c r="I72" s="50"/>
      <c r="J72" s="50"/>
      <c r="K72" s="50"/>
      <c r="L72" s="50"/>
      <c r="M72" s="50"/>
      <c r="N72" s="4" t="s">
        <v>96</v>
      </c>
      <c r="O72" s="5">
        <f>+SUMIFS('[1]Mapeo Form 101'!$J$82:$J$244,'[1]Mapeo Form 101'!$G$82:$G$244,$N72)</f>
        <v>0</v>
      </c>
    </row>
    <row r="73" spans="1:15" x14ac:dyDescent="0.2">
      <c r="A73" s="8"/>
      <c r="B73" s="8"/>
      <c r="C73" s="8"/>
      <c r="D73" s="2"/>
      <c r="E73" s="50" t="s">
        <v>97</v>
      </c>
      <c r="F73" s="50"/>
      <c r="G73" s="50"/>
      <c r="H73" s="50"/>
      <c r="I73" s="50"/>
      <c r="J73" s="50"/>
      <c r="K73" s="50"/>
      <c r="L73" s="50"/>
      <c r="M73" s="50"/>
      <c r="N73" s="4" t="s">
        <v>98</v>
      </c>
      <c r="O73" s="5">
        <f>+SUMIFS('[1]Mapeo Form 101'!$J$82:$J$244,'[1]Mapeo Form 101'!$G$82:$G$244,$N73)</f>
        <v>0</v>
      </c>
    </row>
    <row r="74" spans="1:15" x14ac:dyDescent="0.2">
      <c r="A74" s="8"/>
      <c r="B74" s="8"/>
      <c r="C74" s="8"/>
      <c r="D74" s="2"/>
      <c r="E74" s="50" t="s">
        <v>99</v>
      </c>
      <c r="F74" s="50"/>
      <c r="G74" s="50"/>
      <c r="H74" s="50"/>
      <c r="I74" s="50"/>
      <c r="J74" s="50"/>
      <c r="K74" s="50"/>
      <c r="L74" s="50"/>
      <c r="M74" s="50"/>
      <c r="N74" s="4" t="s">
        <v>100</v>
      </c>
      <c r="O74" s="5">
        <v>44618</v>
      </c>
    </row>
    <row r="75" spans="1:15" x14ac:dyDescent="0.2">
      <c r="A75" s="8"/>
      <c r="B75" s="8"/>
      <c r="C75" s="8"/>
      <c r="D75" s="2"/>
      <c r="E75" s="50" t="s">
        <v>101</v>
      </c>
      <c r="F75" s="50"/>
      <c r="G75" s="50"/>
      <c r="H75" s="50"/>
      <c r="I75" s="50"/>
      <c r="J75" s="50"/>
      <c r="K75" s="50"/>
      <c r="L75" s="50"/>
      <c r="M75" s="50"/>
      <c r="N75" s="4" t="s">
        <v>102</v>
      </c>
      <c r="O75" s="5">
        <f>+SUMIFS('[1]Mapeo Form 101'!$J$82:$J$244,'[1]Mapeo Form 101'!$G$82:$G$244,$N75)</f>
        <v>0</v>
      </c>
    </row>
    <row r="76" spans="1:15" x14ac:dyDescent="0.2">
      <c r="A76" s="8"/>
      <c r="B76" s="8"/>
      <c r="C76" s="8"/>
      <c r="D76" s="2"/>
      <c r="E76" s="50" t="s">
        <v>103</v>
      </c>
      <c r="F76" s="50"/>
      <c r="G76" s="50"/>
      <c r="H76" s="50"/>
      <c r="I76" s="50"/>
      <c r="J76" s="50"/>
      <c r="K76" s="50"/>
      <c r="L76" s="50"/>
      <c r="M76" s="50"/>
      <c r="N76" s="4" t="s">
        <v>104</v>
      </c>
      <c r="O76" s="5">
        <f>+SUMIFS('[1]Mapeo Form 101'!$J$82:$J$244,'[1]Mapeo Form 101'!$G$82:$G$244,$N76)</f>
        <v>0</v>
      </c>
    </row>
    <row r="77" spans="1:15" x14ac:dyDescent="0.2">
      <c r="A77" s="8"/>
      <c r="B77" s="8"/>
      <c r="C77" s="8"/>
      <c r="D77" s="2"/>
      <c r="E77" s="50" t="s">
        <v>105</v>
      </c>
      <c r="F77" s="50"/>
      <c r="G77" s="50"/>
      <c r="H77" s="50"/>
      <c r="I77" s="50"/>
      <c r="J77" s="50"/>
      <c r="K77" s="50"/>
      <c r="L77" s="50"/>
      <c r="M77" s="50"/>
      <c r="N77" s="4" t="s">
        <v>106</v>
      </c>
      <c r="O77" s="5">
        <f>+SUMIFS('[1]Mapeo Form 101'!$J$82:$J$244,'[1]Mapeo Form 101'!$G$82:$G$244,$N77)</f>
        <v>0</v>
      </c>
    </row>
    <row r="78" spans="1:15" x14ac:dyDescent="0.2">
      <c r="A78" s="8"/>
      <c r="B78" s="8"/>
      <c r="C78" s="8"/>
      <c r="D78" s="2"/>
      <c r="E78" s="50" t="s">
        <v>107</v>
      </c>
      <c r="F78" s="50"/>
      <c r="G78" s="50"/>
      <c r="H78" s="50"/>
      <c r="I78" s="50"/>
      <c r="J78" s="50"/>
      <c r="K78" s="50"/>
      <c r="L78" s="50"/>
      <c r="M78" s="50"/>
      <c r="N78" s="4" t="s">
        <v>108</v>
      </c>
      <c r="O78" s="5">
        <f>+SUMIFS('[1]Mapeo Form 101'!$J$82:$J$244,'[1]Mapeo Form 101'!$G$82:$G$244,$N78)</f>
        <v>0</v>
      </c>
    </row>
    <row r="79" spans="1:15" x14ac:dyDescent="0.2">
      <c r="A79" s="8"/>
      <c r="B79" s="8"/>
      <c r="C79" s="8"/>
      <c r="D79" s="54" t="s">
        <v>109</v>
      </c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</row>
    <row r="80" spans="1:15" x14ac:dyDescent="0.2">
      <c r="A80" s="8"/>
      <c r="B80" s="8"/>
      <c r="C80" s="8"/>
      <c r="D80" s="2"/>
      <c r="E80" s="56" t="s">
        <v>110</v>
      </c>
      <c r="F80" s="56"/>
      <c r="G80" s="56"/>
      <c r="H80" s="56"/>
      <c r="I80" s="56"/>
      <c r="J80" s="56"/>
      <c r="K80" s="56"/>
      <c r="L80" s="56"/>
      <c r="M80" s="56"/>
      <c r="N80" s="4" t="s">
        <v>111</v>
      </c>
      <c r="O80" s="5">
        <f>+SUMIFS('[1]Mapeo Form 101'!$J$82:$J$244,'[1]Mapeo Form 101'!$G$82:$G$244,$N80)</f>
        <v>0</v>
      </c>
    </row>
    <row r="81" spans="1:15" x14ac:dyDescent="0.2">
      <c r="A81" s="8"/>
      <c r="B81" s="8"/>
      <c r="C81" s="8"/>
      <c r="D81" s="2"/>
      <c r="E81" s="56" t="s">
        <v>112</v>
      </c>
      <c r="F81" s="56"/>
      <c r="G81" s="56"/>
      <c r="H81" s="56"/>
      <c r="I81" s="56"/>
      <c r="J81" s="56"/>
      <c r="K81" s="56"/>
      <c r="L81" s="56"/>
      <c r="M81" s="56"/>
      <c r="N81" s="4" t="s">
        <v>113</v>
      </c>
      <c r="O81" s="5">
        <f>+SUMIFS('[1]Mapeo Form 101'!$J$82:$J$244,'[1]Mapeo Form 101'!$G$82:$G$244,$N81)</f>
        <v>0</v>
      </c>
    </row>
    <row r="82" spans="1:15" x14ac:dyDescent="0.2">
      <c r="A82" s="8"/>
      <c r="B82" s="8"/>
      <c r="C82" s="8"/>
      <c r="D82" s="54" t="s">
        <v>114</v>
      </c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</row>
    <row r="83" spans="1:15" x14ac:dyDescent="0.2">
      <c r="A83" s="8"/>
      <c r="B83" s="8"/>
      <c r="C83" s="8"/>
      <c r="D83" s="2"/>
      <c r="E83" s="51" t="s">
        <v>115</v>
      </c>
      <c r="F83" s="51"/>
      <c r="G83" s="51"/>
      <c r="H83" s="51"/>
      <c r="I83" s="51"/>
      <c r="J83" s="51"/>
      <c r="K83" s="51"/>
      <c r="L83" s="51"/>
      <c r="M83" s="51"/>
      <c r="N83" s="51"/>
      <c r="O83" s="51"/>
    </row>
    <row r="84" spans="1:15" x14ac:dyDescent="0.2">
      <c r="A84" s="8"/>
      <c r="B84" s="8"/>
      <c r="C84" s="8"/>
      <c r="D84" s="2"/>
      <c r="E84" s="2"/>
      <c r="F84" s="50" t="s">
        <v>116</v>
      </c>
      <c r="G84" s="50"/>
      <c r="H84" s="50"/>
      <c r="I84" s="50"/>
      <c r="J84" s="50"/>
      <c r="K84" s="50"/>
      <c r="L84" s="50"/>
      <c r="M84" s="50"/>
      <c r="N84" s="4" t="s">
        <v>117</v>
      </c>
      <c r="O84" s="5">
        <f>+SUMIFS('[1]Mapeo Form 101'!$J$82:$J$244,'[1]Mapeo Form 101'!$G$82:$G$244,$N84)</f>
        <v>0</v>
      </c>
    </row>
    <row r="85" spans="1:15" x14ac:dyDescent="0.2">
      <c r="A85" s="8"/>
      <c r="B85" s="8"/>
      <c r="C85" s="8"/>
      <c r="D85" s="2"/>
      <c r="E85" s="2"/>
      <c r="F85" s="50" t="s">
        <v>118</v>
      </c>
      <c r="G85" s="50"/>
      <c r="H85" s="50"/>
      <c r="I85" s="50"/>
      <c r="J85" s="50"/>
      <c r="K85" s="50"/>
      <c r="L85" s="50"/>
      <c r="M85" s="50"/>
      <c r="N85" s="4" t="s">
        <v>119</v>
      </c>
      <c r="O85" s="5">
        <f>+SUMIFS('[1]Mapeo Form 101'!$J$82:$J$244,'[1]Mapeo Form 101'!$G$82:$G$244,$N85)</f>
        <v>0</v>
      </c>
    </row>
    <row r="86" spans="1:15" x14ac:dyDescent="0.2">
      <c r="A86" s="8"/>
      <c r="B86" s="8"/>
      <c r="C86" s="8"/>
      <c r="D86" s="2"/>
      <c r="E86" s="2"/>
      <c r="F86" s="50" t="s">
        <v>120</v>
      </c>
      <c r="G86" s="50"/>
      <c r="H86" s="50"/>
      <c r="I86" s="50"/>
      <c r="J86" s="50"/>
      <c r="K86" s="50"/>
      <c r="L86" s="50"/>
      <c r="M86" s="50"/>
      <c r="N86" s="4" t="s">
        <v>121</v>
      </c>
      <c r="O86" s="5">
        <f>+SUMIFS('[1]Mapeo Form 101'!$J$82:$J$244,'[1]Mapeo Form 101'!$G$82:$G$244,$N86)</f>
        <v>0</v>
      </c>
    </row>
    <row r="87" spans="1:15" x14ac:dyDescent="0.2">
      <c r="A87" s="8"/>
      <c r="B87" s="8"/>
      <c r="C87" s="8"/>
      <c r="D87" s="2"/>
      <c r="E87" s="51" t="s">
        <v>122</v>
      </c>
      <c r="F87" s="51"/>
      <c r="G87" s="51"/>
      <c r="H87" s="51"/>
      <c r="I87" s="51"/>
      <c r="J87" s="51"/>
      <c r="K87" s="51"/>
      <c r="L87" s="51"/>
      <c r="M87" s="51"/>
      <c r="N87" s="51"/>
      <c r="O87" s="51"/>
    </row>
    <row r="88" spans="1:15" x14ac:dyDescent="0.2">
      <c r="A88" s="8"/>
      <c r="B88" s="8"/>
      <c r="C88" s="8"/>
      <c r="D88" s="2"/>
      <c r="E88" s="2"/>
      <c r="F88" s="50" t="s">
        <v>116</v>
      </c>
      <c r="G88" s="50"/>
      <c r="H88" s="50"/>
      <c r="I88" s="50"/>
      <c r="J88" s="50"/>
      <c r="K88" s="50"/>
      <c r="L88" s="50"/>
      <c r="M88" s="50"/>
      <c r="N88" s="4" t="s">
        <v>123</v>
      </c>
      <c r="O88" s="5">
        <f>+SUMIFS('[1]Mapeo Form 101'!$J$82:$J$244,'[1]Mapeo Form 101'!$G$82:$G$244,$N88)</f>
        <v>0</v>
      </c>
    </row>
    <row r="89" spans="1:15" x14ac:dyDescent="0.2">
      <c r="A89" s="8"/>
      <c r="B89" s="8"/>
      <c r="C89" s="8"/>
      <c r="D89" s="2"/>
      <c r="E89" s="2"/>
      <c r="F89" s="50" t="s">
        <v>118</v>
      </c>
      <c r="G89" s="50"/>
      <c r="H89" s="50"/>
      <c r="I89" s="50"/>
      <c r="J89" s="50"/>
      <c r="K89" s="50"/>
      <c r="L89" s="50"/>
      <c r="M89" s="50"/>
      <c r="N89" s="4" t="s">
        <v>124</v>
      </c>
      <c r="O89" s="5">
        <f>+SUMIFS('[1]Mapeo Form 101'!$J$82:$J$244,'[1]Mapeo Form 101'!$G$82:$G$244,$N89)</f>
        <v>0</v>
      </c>
    </row>
    <row r="90" spans="1:15" x14ac:dyDescent="0.2">
      <c r="A90" s="8"/>
      <c r="B90" s="8"/>
      <c r="C90" s="8"/>
      <c r="D90" s="2"/>
      <c r="E90" s="2"/>
      <c r="F90" s="50" t="s">
        <v>120</v>
      </c>
      <c r="G90" s="50"/>
      <c r="H90" s="50"/>
      <c r="I90" s="50"/>
      <c r="J90" s="50"/>
      <c r="K90" s="50"/>
      <c r="L90" s="50"/>
      <c r="M90" s="50"/>
      <c r="N90" s="4" t="s">
        <v>125</v>
      </c>
      <c r="O90" s="5">
        <f>+SUMIFS('[1]Mapeo Form 101'!$J$82:$J$244,'[1]Mapeo Form 101'!$G$82:$G$244,$N90)</f>
        <v>0</v>
      </c>
    </row>
    <row r="91" spans="1:15" x14ac:dyDescent="0.2">
      <c r="A91" s="8"/>
      <c r="B91" s="8"/>
      <c r="C91" s="8"/>
      <c r="D91" s="54" t="s">
        <v>126</v>
      </c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</row>
    <row r="92" spans="1:15" x14ac:dyDescent="0.2">
      <c r="A92" s="8"/>
      <c r="B92" s="8"/>
      <c r="C92" s="8"/>
      <c r="D92" s="2"/>
      <c r="E92" s="56" t="s">
        <v>127</v>
      </c>
      <c r="F92" s="56"/>
      <c r="G92" s="56"/>
      <c r="H92" s="56"/>
      <c r="I92" s="56"/>
      <c r="J92" s="56"/>
      <c r="K92" s="56"/>
      <c r="L92" s="56"/>
      <c r="M92" s="56"/>
      <c r="N92" s="4" t="s">
        <v>128</v>
      </c>
      <c r="O92" s="5">
        <f>+SUMIFS('[1]Mapeo Form 101'!$J$82:$J$244,'[1]Mapeo Form 101'!$G$82:$G$244,$N92)</f>
        <v>0</v>
      </c>
    </row>
    <row r="93" spans="1:15" x14ac:dyDescent="0.2">
      <c r="A93" s="8"/>
      <c r="B93" s="8"/>
      <c r="C93" s="8"/>
      <c r="D93" s="2"/>
      <c r="E93" s="56" t="s">
        <v>129</v>
      </c>
      <c r="F93" s="56"/>
      <c r="G93" s="56"/>
      <c r="H93" s="56"/>
      <c r="I93" s="56"/>
      <c r="J93" s="56"/>
      <c r="K93" s="56"/>
      <c r="L93" s="56"/>
      <c r="M93" s="56"/>
      <c r="N93" s="4" t="s">
        <v>130</v>
      </c>
      <c r="O93" s="5">
        <v>4607</v>
      </c>
    </row>
    <row r="94" spans="1:15" x14ac:dyDescent="0.2">
      <c r="A94" s="8"/>
      <c r="B94" s="8"/>
      <c r="C94" s="8"/>
      <c r="D94" s="2"/>
      <c r="E94" s="56" t="s">
        <v>131</v>
      </c>
      <c r="F94" s="56"/>
      <c r="G94" s="56"/>
      <c r="H94" s="56"/>
      <c r="I94" s="56"/>
      <c r="J94" s="56"/>
      <c r="K94" s="56"/>
      <c r="L94" s="56"/>
      <c r="M94" s="56"/>
      <c r="N94" s="4" t="s">
        <v>132</v>
      </c>
      <c r="O94" s="5">
        <v>5070</v>
      </c>
    </row>
    <row r="95" spans="1:15" x14ac:dyDescent="0.2">
      <c r="A95" s="8"/>
      <c r="B95" s="8"/>
      <c r="C95" s="8"/>
      <c r="D95" s="2"/>
      <c r="E95" s="56" t="s">
        <v>88</v>
      </c>
      <c r="F95" s="56"/>
      <c r="G95" s="56"/>
      <c r="H95" s="56"/>
      <c r="I95" s="56"/>
      <c r="J95" s="56"/>
      <c r="K95" s="56"/>
      <c r="L95" s="56"/>
      <c r="M95" s="56"/>
      <c r="N95" s="4" t="s">
        <v>133</v>
      </c>
      <c r="O95" s="5">
        <f>+SUMIFS('[1]Mapeo Form 101'!$J$82:$J$244,'[1]Mapeo Form 101'!$G$82:$G$244,$N95)</f>
        <v>0</v>
      </c>
    </row>
    <row r="96" spans="1:15" x14ac:dyDescent="0.2">
      <c r="A96" s="2"/>
      <c r="B96" s="2"/>
      <c r="C96" s="2"/>
      <c r="D96" s="56" t="s">
        <v>134</v>
      </c>
      <c r="E96" s="56"/>
      <c r="F96" s="56"/>
      <c r="G96" s="56"/>
      <c r="H96" s="56"/>
      <c r="I96" s="56"/>
      <c r="J96" s="56"/>
      <c r="K96" s="56"/>
      <c r="L96" s="56"/>
      <c r="M96" s="56"/>
      <c r="N96" s="4" t="s">
        <v>135</v>
      </c>
      <c r="O96" s="5">
        <f>+SUMIFS('[1]Mapeo Form 101'!$J$82:$J$244,'[1]Mapeo Form 101'!$G$82:$G$244,$N96)</f>
        <v>0</v>
      </c>
    </row>
    <row r="97" spans="1:15" x14ac:dyDescent="0.2">
      <c r="A97" s="2"/>
      <c r="B97" s="2"/>
      <c r="C97" s="53" t="s">
        <v>136</v>
      </c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6" t="s">
        <v>137</v>
      </c>
      <c r="O97" s="7">
        <f>+SUM(O28:O96)</f>
        <v>659615</v>
      </c>
    </row>
    <row r="98" spans="1:15" x14ac:dyDescent="0.2">
      <c r="A98" s="2"/>
      <c r="B98" s="2"/>
      <c r="C98" s="54" t="s">
        <v>138</v>
      </c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</row>
    <row r="99" spans="1:15" x14ac:dyDescent="0.2">
      <c r="A99" s="8"/>
      <c r="B99" s="8"/>
      <c r="C99" s="8"/>
      <c r="D99" s="51" t="s">
        <v>139</v>
      </c>
      <c r="E99" s="51"/>
      <c r="F99" s="51"/>
      <c r="G99" s="51"/>
      <c r="H99" s="51"/>
      <c r="I99" s="51"/>
      <c r="J99" s="51"/>
      <c r="K99" s="51"/>
      <c r="L99" s="51"/>
      <c r="M99" s="51"/>
      <c r="N99" s="51"/>
      <c r="O99" s="51"/>
    </row>
    <row r="100" spans="1:15" x14ac:dyDescent="0.2">
      <c r="A100" s="8"/>
      <c r="B100" s="8"/>
      <c r="C100" s="8"/>
      <c r="D100" s="2"/>
      <c r="E100" s="54" t="s">
        <v>140</v>
      </c>
      <c r="F100" s="54"/>
      <c r="G100" s="54"/>
      <c r="H100" s="54"/>
      <c r="I100" s="54"/>
      <c r="J100" s="54"/>
      <c r="K100" s="54"/>
      <c r="L100" s="54"/>
      <c r="M100" s="54"/>
      <c r="N100" s="54"/>
      <c r="O100" s="54"/>
    </row>
    <row r="101" spans="1:15" x14ac:dyDescent="0.2">
      <c r="A101" s="8"/>
      <c r="B101" s="8"/>
      <c r="C101" s="8"/>
      <c r="D101" s="2"/>
      <c r="E101" s="2"/>
      <c r="F101" s="50" t="s">
        <v>141</v>
      </c>
      <c r="G101" s="50"/>
      <c r="H101" s="50"/>
      <c r="I101" s="50"/>
      <c r="J101" s="50"/>
      <c r="K101" s="50"/>
      <c r="L101" s="50"/>
      <c r="M101" s="50"/>
      <c r="N101" s="4" t="s">
        <v>142</v>
      </c>
      <c r="O101" s="5">
        <f>+SUMIFS('[1]Mapeo Form 101'!$J$248:$J$495,'[1]Mapeo Form 101'!$G$248:$G$495,$N101)</f>
        <v>0</v>
      </c>
    </row>
    <row r="102" spans="1:15" x14ac:dyDescent="0.2">
      <c r="A102" s="8"/>
      <c r="B102" s="8"/>
      <c r="C102" s="8"/>
      <c r="D102" s="2"/>
      <c r="E102" s="2"/>
      <c r="F102" s="50" t="s">
        <v>143</v>
      </c>
      <c r="G102" s="50" t="s">
        <v>144</v>
      </c>
      <c r="H102" s="50"/>
      <c r="I102" s="50"/>
      <c r="J102" s="50"/>
      <c r="K102" s="50" t="s">
        <v>144</v>
      </c>
      <c r="L102" s="50" t="s">
        <v>144</v>
      </c>
      <c r="M102" s="50" t="s">
        <v>144</v>
      </c>
      <c r="N102" s="4" t="s">
        <v>145</v>
      </c>
      <c r="O102" s="5">
        <f>+SUMIFS('[1]Mapeo Form 101'!$J$248:$J$495,'[1]Mapeo Form 101'!$G$248:$G$495,$N102)</f>
        <v>0</v>
      </c>
    </row>
    <row r="103" spans="1:15" x14ac:dyDescent="0.2">
      <c r="A103" s="8"/>
      <c r="B103" s="8"/>
      <c r="C103" s="8"/>
      <c r="D103" s="2"/>
      <c r="E103" s="54" t="s">
        <v>146</v>
      </c>
      <c r="F103" s="54"/>
      <c r="G103" s="54"/>
      <c r="H103" s="54"/>
      <c r="I103" s="54"/>
      <c r="J103" s="54"/>
      <c r="K103" s="54"/>
      <c r="L103" s="54"/>
      <c r="M103" s="54"/>
      <c r="N103" s="54"/>
      <c r="O103" s="54"/>
    </row>
    <row r="104" spans="1:15" x14ac:dyDescent="0.2">
      <c r="A104" s="8"/>
      <c r="B104" s="8"/>
      <c r="C104" s="8"/>
      <c r="D104" s="2"/>
      <c r="E104" s="2"/>
      <c r="F104" s="50" t="s">
        <v>147</v>
      </c>
      <c r="G104" s="50"/>
      <c r="H104" s="50"/>
      <c r="I104" s="50"/>
      <c r="J104" s="50"/>
      <c r="K104" s="50"/>
      <c r="L104" s="50"/>
      <c r="M104" s="50"/>
      <c r="N104" s="4" t="s">
        <v>148</v>
      </c>
      <c r="O104" s="5">
        <f>+SUMIFS('[1]Mapeo Form 101'!$J$248:$J$495,'[1]Mapeo Form 101'!$G$248:$G$495,$N104)</f>
        <v>0</v>
      </c>
    </row>
    <row r="105" spans="1:15" x14ac:dyDescent="0.2">
      <c r="A105" s="8"/>
      <c r="B105" s="8"/>
      <c r="C105" s="8"/>
      <c r="D105" s="2"/>
      <c r="E105" s="2"/>
      <c r="F105" s="50" t="s">
        <v>143</v>
      </c>
      <c r="G105" s="50" t="s">
        <v>144</v>
      </c>
      <c r="H105" s="50"/>
      <c r="I105" s="50"/>
      <c r="J105" s="50"/>
      <c r="K105" s="50" t="s">
        <v>144</v>
      </c>
      <c r="L105" s="50" t="s">
        <v>144</v>
      </c>
      <c r="M105" s="50" t="s">
        <v>144</v>
      </c>
      <c r="N105" s="4" t="s">
        <v>149</v>
      </c>
      <c r="O105" s="5">
        <f>+SUMIFS('[1]Mapeo Form 101'!$J$248:$J$495,'[1]Mapeo Form 101'!$G$248:$G$495,$N105)</f>
        <v>0</v>
      </c>
    </row>
    <row r="106" spans="1:15" x14ac:dyDescent="0.2">
      <c r="A106" s="8"/>
      <c r="B106" s="8"/>
      <c r="C106" s="8"/>
      <c r="D106" s="2"/>
      <c r="E106" s="54" t="s">
        <v>150</v>
      </c>
      <c r="F106" s="54"/>
      <c r="G106" s="54"/>
      <c r="H106" s="54"/>
      <c r="I106" s="54"/>
      <c r="J106" s="54"/>
      <c r="K106" s="54"/>
      <c r="L106" s="54"/>
      <c r="M106" s="54"/>
      <c r="N106" s="54"/>
      <c r="O106" s="54"/>
    </row>
    <row r="107" spans="1:15" x14ac:dyDescent="0.2">
      <c r="A107" s="8"/>
      <c r="B107" s="8"/>
      <c r="C107" s="8"/>
      <c r="D107" s="2"/>
      <c r="E107" s="2"/>
      <c r="F107" s="50" t="s">
        <v>141</v>
      </c>
      <c r="G107" s="50"/>
      <c r="H107" s="50"/>
      <c r="I107" s="50"/>
      <c r="J107" s="50"/>
      <c r="K107" s="50"/>
      <c r="L107" s="50"/>
      <c r="M107" s="50"/>
      <c r="N107" s="4" t="s">
        <v>151</v>
      </c>
      <c r="O107" s="5">
        <f>+SUMIFS('[1]Mapeo Form 101'!$J$248:$J$495,'[1]Mapeo Form 101'!$G$248:$G$495,$N107)</f>
        <v>0</v>
      </c>
    </row>
    <row r="108" spans="1:15" x14ac:dyDescent="0.2">
      <c r="A108" s="8"/>
      <c r="B108" s="8"/>
      <c r="C108" s="8"/>
      <c r="D108" s="2"/>
      <c r="E108" s="2"/>
      <c r="F108" s="50" t="s">
        <v>143</v>
      </c>
      <c r="G108" s="50" t="s">
        <v>144</v>
      </c>
      <c r="H108" s="50"/>
      <c r="I108" s="50"/>
      <c r="J108" s="50"/>
      <c r="K108" s="50" t="s">
        <v>144</v>
      </c>
      <c r="L108" s="50" t="s">
        <v>144</v>
      </c>
      <c r="M108" s="50" t="s">
        <v>144</v>
      </c>
      <c r="N108" s="4" t="s">
        <v>152</v>
      </c>
      <c r="O108" s="5">
        <f>+SUMIFS('[1]Mapeo Form 101'!$J$248:$J$495,'[1]Mapeo Form 101'!$G$248:$G$495,$N108)</f>
        <v>0</v>
      </c>
    </row>
    <row r="109" spans="1:15" x14ac:dyDescent="0.2">
      <c r="A109" s="8"/>
      <c r="B109" s="8"/>
      <c r="C109" s="8"/>
      <c r="D109" s="2"/>
      <c r="E109" s="54" t="s">
        <v>153</v>
      </c>
      <c r="F109" s="54"/>
      <c r="G109" s="54"/>
      <c r="H109" s="54"/>
      <c r="I109" s="54"/>
      <c r="J109" s="54"/>
      <c r="K109" s="54"/>
      <c r="L109" s="54"/>
      <c r="M109" s="54"/>
      <c r="N109" s="54"/>
      <c r="O109" s="54"/>
    </row>
    <row r="110" spans="1:15" x14ac:dyDescent="0.2">
      <c r="A110" s="8"/>
      <c r="B110" s="8"/>
      <c r="C110" s="8"/>
      <c r="D110" s="2"/>
      <c r="E110" s="2"/>
      <c r="F110" s="50" t="s">
        <v>147</v>
      </c>
      <c r="G110" s="50"/>
      <c r="H110" s="50"/>
      <c r="I110" s="50"/>
      <c r="J110" s="50"/>
      <c r="K110" s="50"/>
      <c r="L110" s="50"/>
      <c r="M110" s="50"/>
      <c r="N110" s="4" t="s">
        <v>154</v>
      </c>
      <c r="O110" s="5">
        <f>+SUMIFS('[1]Mapeo Form 101'!$J$248:$J$495,'[1]Mapeo Form 101'!$G$248:$G$495,$N110)</f>
        <v>0</v>
      </c>
    </row>
    <row r="111" spans="1:15" x14ac:dyDescent="0.2">
      <c r="A111" s="8"/>
      <c r="B111" s="8"/>
      <c r="C111" s="8"/>
      <c r="D111" s="2"/>
      <c r="E111" s="2"/>
      <c r="F111" s="50" t="s">
        <v>143</v>
      </c>
      <c r="G111" s="50" t="s">
        <v>144</v>
      </c>
      <c r="H111" s="50"/>
      <c r="I111" s="50"/>
      <c r="J111" s="50"/>
      <c r="K111" s="50" t="s">
        <v>144</v>
      </c>
      <c r="L111" s="50" t="s">
        <v>144</v>
      </c>
      <c r="M111" s="50" t="s">
        <v>144</v>
      </c>
      <c r="N111" s="4" t="s">
        <v>155</v>
      </c>
      <c r="O111" s="5">
        <f>+SUMIFS('[1]Mapeo Form 101'!$J$248:$J$495,'[1]Mapeo Form 101'!$G$248:$G$495,$N111)</f>
        <v>0</v>
      </c>
    </row>
    <row r="112" spans="1:15" x14ac:dyDescent="0.2">
      <c r="A112" s="8"/>
      <c r="B112" s="8"/>
      <c r="C112" s="8"/>
      <c r="D112" s="2"/>
      <c r="E112" s="54" t="s">
        <v>156</v>
      </c>
      <c r="F112" s="54"/>
      <c r="G112" s="54"/>
      <c r="H112" s="54"/>
      <c r="I112" s="54"/>
      <c r="J112" s="54"/>
      <c r="K112" s="54"/>
      <c r="L112" s="54"/>
      <c r="M112" s="54"/>
      <c r="N112" s="54"/>
      <c r="O112" s="54"/>
    </row>
    <row r="113" spans="1:15" x14ac:dyDescent="0.2">
      <c r="A113" s="8"/>
      <c r="B113" s="8"/>
      <c r="C113" s="8"/>
      <c r="D113" s="2"/>
      <c r="E113" s="2"/>
      <c r="F113" s="50" t="s">
        <v>141</v>
      </c>
      <c r="G113" s="50"/>
      <c r="H113" s="50"/>
      <c r="I113" s="50"/>
      <c r="J113" s="50"/>
      <c r="K113" s="50"/>
      <c r="L113" s="50"/>
      <c r="M113" s="50"/>
      <c r="N113" s="4" t="s">
        <v>157</v>
      </c>
      <c r="O113" s="5">
        <f>+SUMIFS('[1]Mapeo Form 101'!$J$248:$J$495,'[1]Mapeo Form 101'!$G$248:$G$495,$N113)</f>
        <v>0</v>
      </c>
    </row>
    <row r="114" spans="1:15" x14ac:dyDescent="0.2">
      <c r="A114" s="8"/>
      <c r="B114" s="8"/>
      <c r="C114" s="8"/>
      <c r="D114" s="2"/>
      <c r="E114" s="2"/>
      <c r="F114" s="50" t="s">
        <v>143</v>
      </c>
      <c r="G114" s="50" t="s">
        <v>144</v>
      </c>
      <c r="H114" s="50"/>
      <c r="I114" s="50"/>
      <c r="J114" s="50"/>
      <c r="K114" s="50" t="s">
        <v>144</v>
      </c>
      <c r="L114" s="50" t="s">
        <v>144</v>
      </c>
      <c r="M114" s="50" t="s">
        <v>144</v>
      </c>
      <c r="N114" s="4" t="s">
        <v>158</v>
      </c>
      <c r="O114" s="5">
        <f>+SUMIFS('[1]Mapeo Form 101'!$J$248:$J$495,'[1]Mapeo Form 101'!$G$248:$G$495,$N114)</f>
        <v>0</v>
      </c>
    </row>
    <row r="115" spans="1:15" x14ac:dyDescent="0.2">
      <c r="A115" s="8"/>
      <c r="B115" s="8"/>
      <c r="C115" s="8"/>
      <c r="D115" s="2"/>
      <c r="E115" s="57" t="s">
        <v>159</v>
      </c>
      <c r="F115" s="57"/>
      <c r="G115" s="57"/>
      <c r="H115" s="57"/>
      <c r="I115" s="57"/>
      <c r="J115" s="57"/>
      <c r="K115" s="57"/>
      <c r="L115" s="57"/>
      <c r="M115" s="57"/>
      <c r="N115" s="4" t="s">
        <v>160</v>
      </c>
      <c r="O115" s="5">
        <f>+SUMIFS('[1]Mapeo Form 101'!$J$248:$J$495,'[1]Mapeo Form 101'!$G$248:$G$495,$N115)</f>
        <v>0</v>
      </c>
    </row>
    <row r="116" spans="1:15" x14ac:dyDescent="0.2">
      <c r="A116" s="8"/>
      <c r="B116" s="8"/>
      <c r="C116" s="8"/>
      <c r="D116" s="2"/>
      <c r="E116" s="57" t="s">
        <v>161</v>
      </c>
      <c r="F116" s="57"/>
      <c r="G116" s="57"/>
      <c r="H116" s="57"/>
      <c r="I116" s="57"/>
      <c r="J116" s="57"/>
      <c r="K116" s="57"/>
      <c r="L116" s="57"/>
      <c r="M116" s="57"/>
      <c r="N116" s="4" t="s">
        <v>162</v>
      </c>
      <c r="O116" s="5">
        <v>51678</v>
      </c>
    </row>
    <row r="117" spans="1:15" x14ac:dyDescent="0.2">
      <c r="A117" s="8"/>
      <c r="B117" s="8"/>
      <c r="C117" s="8"/>
      <c r="D117" s="2"/>
      <c r="E117" s="57" t="s">
        <v>163</v>
      </c>
      <c r="F117" s="57" t="s">
        <v>164</v>
      </c>
      <c r="G117" s="57" t="s">
        <v>164</v>
      </c>
      <c r="H117" s="57"/>
      <c r="I117" s="57"/>
      <c r="J117" s="57"/>
      <c r="K117" s="57" t="s">
        <v>164</v>
      </c>
      <c r="L117" s="57" t="s">
        <v>164</v>
      </c>
      <c r="M117" s="57" t="s">
        <v>164</v>
      </c>
      <c r="N117" s="4" t="s">
        <v>165</v>
      </c>
      <c r="O117" s="5">
        <v>84241</v>
      </c>
    </row>
    <row r="118" spans="1:15" x14ac:dyDescent="0.2">
      <c r="A118" s="8"/>
      <c r="B118" s="8"/>
      <c r="C118" s="8"/>
      <c r="D118" s="2"/>
      <c r="E118" s="57" t="s">
        <v>166</v>
      </c>
      <c r="F118" s="57"/>
      <c r="G118" s="57"/>
      <c r="H118" s="57"/>
      <c r="I118" s="57"/>
      <c r="J118" s="57"/>
      <c r="K118" s="57"/>
      <c r="L118" s="57"/>
      <c r="M118" s="57"/>
      <c r="N118" s="4" t="s">
        <v>167</v>
      </c>
      <c r="O118" s="5">
        <v>96429</v>
      </c>
    </row>
    <row r="119" spans="1:15" x14ac:dyDescent="0.2">
      <c r="A119" s="8"/>
      <c r="B119" s="8"/>
      <c r="C119" s="8"/>
      <c r="D119" s="2"/>
      <c r="E119" s="54" t="s">
        <v>168</v>
      </c>
      <c r="F119" s="54"/>
      <c r="G119" s="54"/>
      <c r="H119" s="54"/>
      <c r="I119" s="54"/>
      <c r="J119" s="54"/>
      <c r="K119" s="54"/>
      <c r="L119" s="54"/>
      <c r="M119" s="54"/>
      <c r="N119" s="54"/>
      <c r="O119" s="54"/>
    </row>
    <row r="120" spans="1:15" x14ac:dyDescent="0.2">
      <c r="A120" s="8"/>
      <c r="B120" s="8"/>
      <c r="C120" s="8"/>
      <c r="D120" s="2"/>
      <c r="E120" s="2"/>
      <c r="F120" s="50" t="s">
        <v>169</v>
      </c>
      <c r="G120" s="50"/>
      <c r="H120" s="50"/>
      <c r="I120" s="50"/>
      <c r="J120" s="50"/>
      <c r="K120" s="50"/>
      <c r="L120" s="50"/>
      <c r="M120" s="50"/>
      <c r="N120" s="4" t="s">
        <v>170</v>
      </c>
      <c r="O120" s="5">
        <f>+SUMIFS('[1]Mapeo Form 101'!$J$248:$J$495,'[1]Mapeo Form 101'!$G$248:$G$495,$N120)</f>
        <v>0</v>
      </c>
    </row>
    <row r="121" spans="1:15" x14ac:dyDescent="0.2">
      <c r="A121" s="8"/>
      <c r="B121" s="8"/>
      <c r="C121" s="8"/>
      <c r="D121" s="2"/>
      <c r="E121" s="2"/>
      <c r="F121" s="50" t="s">
        <v>171</v>
      </c>
      <c r="G121" s="50" t="s">
        <v>172</v>
      </c>
      <c r="H121" s="50"/>
      <c r="I121" s="50"/>
      <c r="J121" s="50"/>
      <c r="K121" s="50" t="s">
        <v>172</v>
      </c>
      <c r="L121" s="50" t="s">
        <v>172</v>
      </c>
      <c r="M121" s="50" t="s">
        <v>172</v>
      </c>
      <c r="N121" s="4" t="s">
        <v>173</v>
      </c>
      <c r="O121" s="5">
        <f>+SUMIFS('[1]Mapeo Form 101'!$J$248:$J$495,'[1]Mapeo Form 101'!$G$248:$G$495,$N121)</f>
        <v>0</v>
      </c>
    </row>
    <row r="122" spans="1:15" x14ac:dyDescent="0.2">
      <c r="A122" s="8"/>
      <c r="B122" s="8"/>
      <c r="C122" s="8"/>
      <c r="D122" s="2"/>
      <c r="E122" s="2"/>
      <c r="F122" s="50" t="s">
        <v>174</v>
      </c>
      <c r="G122" s="50" t="s">
        <v>175</v>
      </c>
      <c r="H122" s="50"/>
      <c r="I122" s="50"/>
      <c r="J122" s="50"/>
      <c r="K122" s="50" t="s">
        <v>175</v>
      </c>
      <c r="L122" s="50" t="s">
        <v>175</v>
      </c>
      <c r="M122" s="50" t="s">
        <v>175</v>
      </c>
      <c r="N122" s="4" t="s">
        <v>176</v>
      </c>
      <c r="O122" s="5">
        <f>+SUMIFS('[1]Mapeo Form 101'!$J$248:$J$495,'[1]Mapeo Form 101'!$G$248:$G$495,$N122)</f>
        <v>0</v>
      </c>
    </row>
    <row r="123" spans="1:15" x14ac:dyDescent="0.2">
      <c r="A123" s="8"/>
      <c r="B123" s="8"/>
      <c r="C123" s="8"/>
      <c r="D123" s="2"/>
      <c r="E123" s="2"/>
      <c r="F123" s="50" t="s">
        <v>177</v>
      </c>
      <c r="G123" s="50" t="s">
        <v>178</v>
      </c>
      <c r="H123" s="50"/>
      <c r="I123" s="50"/>
      <c r="J123" s="50"/>
      <c r="K123" s="50" t="s">
        <v>178</v>
      </c>
      <c r="L123" s="50" t="s">
        <v>178</v>
      </c>
      <c r="M123" s="50" t="s">
        <v>178</v>
      </c>
      <c r="N123" s="4" t="s">
        <v>179</v>
      </c>
      <c r="O123" s="5">
        <f>+SUMIFS('[1]Mapeo Form 101'!$J$248:$J$495,'[1]Mapeo Form 101'!$G$248:$G$495,$N123)</f>
        <v>0</v>
      </c>
    </row>
    <row r="124" spans="1:15" x14ac:dyDescent="0.2">
      <c r="A124" s="8"/>
      <c r="B124" s="8"/>
      <c r="C124" s="8"/>
      <c r="D124" s="2"/>
      <c r="E124" s="2"/>
      <c r="F124" s="50" t="s">
        <v>180</v>
      </c>
      <c r="G124" s="50" t="s">
        <v>164</v>
      </c>
      <c r="H124" s="50"/>
      <c r="I124" s="50"/>
      <c r="J124" s="50"/>
      <c r="K124" s="50" t="s">
        <v>164</v>
      </c>
      <c r="L124" s="50" t="s">
        <v>164</v>
      </c>
      <c r="M124" s="50" t="s">
        <v>164</v>
      </c>
      <c r="N124" s="4" t="s">
        <v>181</v>
      </c>
      <c r="O124" s="5">
        <f>+SUMIFS('[1]Mapeo Form 101'!$J$248:$J$495,'[1]Mapeo Form 101'!$G$248:$G$495,$N124)</f>
        <v>0</v>
      </c>
    </row>
    <row r="125" spans="1:15" x14ac:dyDescent="0.2">
      <c r="A125" s="8"/>
      <c r="B125" s="8"/>
      <c r="C125" s="8"/>
      <c r="D125" s="2"/>
      <c r="E125" s="2"/>
      <c r="F125" s="50" t="s">
        <v>182</v>
      </c>
      <c r="G125" s="50" t="s">
        <v>183</v>
      </c>
      <c r="H125" s="50"/>
      <c r="I125" s="50"/>
      <c r="J125" s="50"/>
      <c r="K125" s="50" t="s">
        <v>183</v>
      </c>
      <c r="L125" s="50" t="s">
        <v>183</v>
      </c>
      <c r="M125" s="50" t="s">
        <v>183</v>
      </c>
      <c r="N125" s="4" t="s">
        <v>184</v>
      </c>
      <c r="O125" s="5">
        <f>+SUMIFS('[1]Mapeo Form 101'!$J$248:$J$495,'[1]Mapeo Form 101'!$G$248:$G$495,$N125)</f>
        <v>0</v>
      </c>
    </row>
    <row r="126" spans="1:15" x14ac:dyDescent="0.2">
      <c r="A126" s="8"/>
      <c r="B126" s="8"/>
      <c r="C126" s="8"/>
      <c r="D126" s="2"/>
      <c r="E126" s="2"/>
      <c r="F126" s="50" t="s">
        <v>88</v>
      </c>
      <c r="G126" s="50" t="s">
        <v>185</v>
      </c>
      <c r="H126" s="50"/>
      <c r="I126" s="50"/>
      <c r="J126" s="50"/>
      <c r="K126" s="50" t="s">
        <v>185</v>
      </c>
      <c r="L126" s="50" t="s">
        <v>185</v>
      </c>
      <c r="M126" s="50" t="s">
        <v>185</v>
      </c>
      <c r="N126" s="4" t="s">
        <v>186</v>
      </c>
      <c r="O126" s="5">
        <f>+SUMIFS('[1]Mapeo Form 101'!$J$248:$J$495,'[1]Mapeo Form 101'!$G$248:$G$495,$N126)</f>
        <v>0</v>
      </c>
    </row>
    <row r="127" spans="1:15" x14ac:dyDescent="0.2">
      <c r="A127" s="8"/>
      <c r="B127" s="8"/>
      <c r="C127" s="8"/>
      <c r="D127" s="2"/>
      <c r="E127" s="57" t="s">
        <v>187</v>
      </c>
      <c r="F127" s="57"/>
      <c r="G127" s="57"/>
      <c r="H127" s="57"/>
      <c r="I127" s="57"/>
      <c r="J127" s="57"/>
      <c r="K127" s="57"/>
      <c r="L127" s="57"/>
      <c r="M127" s="57"/>
      <c r="N127" s="4" t="s">
        <v>188</v>
      </c>
      <c r="O127" s="5">
        <v>40111</v>
      </c>
    </row>
    <row r="128" spans="1:15" x14ac:dyDescent="0.2">
      <c r="A128" s="8"/>
      <c r="B128" s="8"/>
      <c r="C128" s="8"/>
      <c r="D128" s="2"/>
      <c r="E128" s="54" t="s">
        <v>189</v>
      </c>
      <c r="F128" s="54"/>
      <c r="G128" s="54"/>
      <c r="H128" s="54"/>
      <c r="I128" s="54"/>
      <c r="J128" s="54"/>
      <c r="K128" s="54"/>
      <c r="L128" s="54"/>
      <c r="M128" s="54"/>
      <c r="N128" s="54"/>
      <c r="O128" s="54"/>
    </row>
    <row r="129" spans="1:15" x14ac:dyDescent="0.2">
      <c r="A129" s="8"/>
      <c r="B129" s="8"/>
      <c r="C129" s="8"/>
      <c r="D129" s="2"/>
      <c r="E129" s="2"/>
      <c r="F129" s="50" t="s">
        <v>190</v>
      </c>
      <c r="G129" s="50"/>
      <c r="H129" s="50"/>
      <c r="I129" s="50"/>
      <c r="J129" s="50"/>
      <c r="K129" s="50"/>
      <c r="L129" s="50"/>
      <c r="M129" s="50"/>
      <c r="N129" s="4" t="s">
        <v>191</v>
      </c>
      <c r="O129" s="5">
        <v>-171775</v>
      </c>
    </row>
    <row r="130" spans="1:15" x14ac:dyDescent="0.2">
      <c r="A130" s="8"/>
      <c r="B130" s="8"/>
      <c r="C130" s="8"/>
      <c r="D130" s="2"/>
      <c r="E130" s="2"/>
      <c r="F130" s="50" t="s">
        <v>192</v>
      </c>
      <c r="G130" s="50"/>
      <c r="H130" s="50"/>
      <c r="I130" s="50"/>
      <c r="J130" s="50"/>
      <c r="K130" s="50"/>
      <c r="L130" s="50"/>
      <c r="M130" s="50"/>
      <c r="N130" s="4" t="s">
        <v>193</v>
      </c>
      <c r="O130" s="5">
        <f>+SUMIFS('[1]Mapeo Form 101'!$J$248:$J$495,'[1]Mapeo Form 101'!$G$248:$G$495,$N130)</f>
        <v>0</v>
      </c>
    </row>
    <row r="131" spans="1:15" x14ac:dyDescent="0.2">
      <c r="A131" s="8"/>
      <c r="B131" s="8"/>
      <c r="C131" s="8"/>
      <c r="D131" s="2"/>
      <c r="E131" s="57" t="s">
        <v>194</v>
      </c>
      <c r="F131" s="57"/>
      <c r="G131" s="57"/>
      <c r="H131" s="57"/>
      <c r="I131" s="57"/>
      <c r="J131" s="57"/>
      <c r="K131" s="57"/>
      <c r="L131" s="57"/>
      <c r="M131" s="57"/>
      <c r="N131" s="4" t="s">
        <v>195</v>
      </c>
      <c r="O131" s="5">
        <f>+SUMIFS('[1]Mapeo Form 101'!$J$248:$J$495,'[1]Mapeo Form 101'!$G$248:$G$495,$N131)</f>
        <v>0</v>
      </c>
    </row>
    <row r="132" spans="1:15" x14ac:dyDescent="0.2">
      <c r="A132" s="8"/>
      <c r="B132" s="8"/>
      <c r="C132" s="8"/>
      <c r="D132" s="51" t="s">
        <v>196</v>
      </c>
      <c r="E132" s="51"/>
      <c r="F132" s="51"/>
      <c r="G132" s="51"/>
      <c r="H132" s="51"/>
      <c r="I132" s="51"/>
      <c r="J132" s="51"/>
      <c r="K132" s="51"/>
      <c r="L132" s="51"/>
      <c r="M132" s="51"/>
      <c r="N132" s="51"/>
      <c r="O132" s="51"/>
    </row>
    <row r="133" spans="1:15" x14ac:dyDescent="0.2">
      <c r="A133" s="8"/>
      <c r="B133" s="8"/>
      <c r="C133" s="8"/>
      <c r="D133" s="2"/>
      <c r="E133" s="50" t="s">
        <v>197</v>
      </c>
      <c r="F133" s="50"/>
      <c r="G133" s="50"/>
      <c r="H133" s="50"/>
      <c r="I133" s="50"/>
      <c r="J133" s="50"/>
      <c r="K133" s="50"/>
      <c r="L133" s="50"/>
      <c r="M133" s="50"/>
      <c r="N133" s="4" t="s">
        <v>198</v>
      </c>
      <c r="O133" s="5">
        <f>+SUMIFS('[1]Mapeo Form 101'!$J$248:$J$495,'[1]Mapeo Form 101'!$G$248:$G$495,$N133)</f>
        <v>0</v>
      </c>
    </row>
    <row r="134" spans="1:15" x14ac:dyDescent="0.2">
      <c r="A134" s="8"/>
      <c r="B134" s="8"/>
      <c r="C134" s="8"/>
      <c r="D134" s="2"/>
      <c r="E134" s="50" t="s">
        <v>199</v>
      </c>
      <c r="F134" s="50"/>
      <c r="G134" s="50"/>
      <c r="H134" s="50"/>
      <c r="I134" s="50"/>
      <c r="J134" s="50"/>
      <c r="K134" s="50"/>
      <c r="L134" s="50"/>
      <c r="M134" s="50"/>
      <c r="N134" s="4" t="s">
        <v>200</v>
      </c>
      <c r="O134" s="5">
        <f>+SUMIFS('[1]Mapeo Form 101'!$J$248:$J$495,'[1]Mapeo Form 101'!$G$248:$G$495,$N134)</f>
        <v>0</v>
      </c>
    </row>
    <row r="135" spans="1:15" x14ac:dyDescent="0.2">
      <c r="A135" s="8"/>
      <c r="B135" s="8"/>
      <c r="C135" s="8"/>
      <c r="D135" s="2"/>
      <c r="E135" s="50" t="s">
        <v>201</v>
      </c>
      <c r="F135" s="50"/>
      <c r="G135" s="50"/>
      <c r="H135" s="50"/>
      <c r="I135" s="50"/>
      <c r="J135" s="50"/>
      <c r="K135" s="50"/>
      <c r="L135" s="50"/>
      <c r="M135" s="50"/>
      <c r="N135" s="4" t="s">
        <v>202</v>
      </c>
      <c r="O135" s="5">
        <f>+SUMIFS('[1]Mapeo Form 101'!$J$248:$J$495,'[1]Mapeo Form 101'!$G$248:$G$495,$N135)</f>
        <v>0</v>
      </c>
    </row>
    <row r="136" spans="1:15" x14ac:dyDescent="0.2">
      <c r="A136" s="8"/>
      <c r="B136" s="8"/>
      <c r="C136" s="8"/>
      <c r="D136" s="2"/>
      <c r="E136" s="50" t="s">
        <v>203</v>
      </c>
      <c r="F136" s="50"/>
      <c r="G136" s="50"/>
      <c r="H136" s="50"/>
      <c r="I136" s="50"/>
      <c r="J136" s="50"/>
      <c r="K136" s="50"/>
      <c r="L136" s="50"/>
      <c r="M136" s="50"/>
      <c r="N136" s="4" t="s">
        <v>204</v>
      </c>
      <c r="O136" s="5">
        <f>+SUMIFS('[1]Mapeo Form 101'!$J$248:$J$495,'[1]Mapeo Form 101'!$G$248:$G$495,$N136)</f>
        <v>0</v>
      </c>
    </row>
    <row r="137" spans="1:15" x14ac:dyDescent="0.2">
      <c r="A137" s="8"/>
      <c r="B137" s="8"/>
      <c r="C137" s="8"/>
      <c r="D137" s="2"/>
      <c r="E137" s="50" t="s">
        <v>88</v>
      </c>
      <c r="F137" s="50"/>
      <c r="G137" s="50"/>
      <c r="H137" s="50"/>
      <c r="I137" s="50"/>
      <c r="J137" s="50"/>
      <c r="K137" s="50"/>
      <c r="L137" s="50"/>
      <c r="M137" s="50"/>
      <c r="N137" s="4" t="s">
        <v>205</v>
      </c>
      <c r="O137" s="5">
        <f>+SUMIFS('[1]Mapeo Form 101'!$J$248:$J$495,'[1]Mapeo Form 101'!$G$248:$G$495,$N137)</f>
        <v>0</v>
      </c>
    </row>
    <row r="138" spans="1:15" x14ac:dyDescent="0.2">
      <c r="A138" s="8"/>
      <c r="B138" s="8"/>
      <c r="C138" s="8"/>
      <c r="D138" s="2"/>
      <c r="E138" s="50" t="s">
        <v>206</v>
      </c>
      <c r="F138" s="50"/>
      <c r="G138" s="50"/>
      <c r="H138" s="50"/>
      <c r="I138" s="50"/>
      <c r="J138" s="50"/>
      <c r="K138" s="50"/>
      <c r="L138" s="50"/>
      <c r="M138" s="50"/>
      <c r="N138" s="4" t="s">
        <v>207</v>
      </c>
      <c r="O138" s="5">
        <f>+SUMIFS('[1]Mapeo Form 101'!$J$248:$J$495,'[1]Mapeo Form 101'!$G$248:$G$495,$N138)</f>
        <v>0</v>
      </c>
    </row>
    <row r="139" spans="1:15" x14ac:dyDescent="0.2">
      <c r="A139" s="8"/>
      <c r="B139" s="8"/>
      <c r="C139" s="8"/>
      <c r="D139" s="2"/>
      <c r="E139" s="50" t="s">
        <v>208</v>
      </c>
      <c r="F139" s="50"/>
      <c r="G139" s="50"/>
      <c r="H139" s="50"/>
      <c r="I139" s="50"/>
      <c r="J139" s="50"/>
      <c r="K139" s="50"/>
      <c r="L139" s="50"/>
      <c r="M139" s="50"/>
      <c r="N139" s="4" t="s">
        <v>209</v>
      </c>
      <c r="O139" s="5">
        <f>+SUMIFS('[1]Mapeo Form 101'!$J$248:$J$495,'[1]Mapeo Form 101'!$G$248:$G$495,$N139)</f>
        <v>0</v>
      </c>
    </row>
    <row r="140" spans="1:15" x14ac:dyDescent="0.2">
      <c r="A140" s="8"/>
      <c r="B140" s="8"/>
      <c r="C140" s="8"/>
      <c r="D140" s="2"/>
      <c r="E140" s="58" t="s">
        <v>210</v>
      </c>
      <c r="F140" s="58"/>
      <c r="G140" s="58"/>
      <c r="H140" s="58"/>
      <c r="I140" s="58"/>
      <c r="J140" s="58"/>
      <c r="K140" s="58"/>
      <c r="L140" s="58"/>
      <c r="M140" s="58"/>
      <c r="N140" s="4" t="s">
        <v>211</v>
      </c>
      <c r="O140" s="10">
        <f>+SUMIFS('[1]Mapeo Form 101'!$J$248:$J$495,'[1]Mapeo Form 101'!$G$248:$G$495,$N140)</f>
        <v>0</v>
      </c>
    </row>
    <row r="141" spans="1:15" x14ac:dyDescent="0.2">
      <c r="A141" s="8"/>
      <c r="B141" s="8"/>
      <c r="C141" s="8"/>
      <c r="D141" s="2"/>
      <c r="E141" s="58" t="s">
        <v>212</v>
      </c>
      <c r="F141" s="58"/>
      <c r="G141" s="58"/>
      <c r="H141" s="58"/>
      <c r="I141" s="58"/>
      <c r="J141" s="58"/>
      <c r="K141" s="58"/>
      <c r="L141" s="58"/>
      <c r="M141" s="58"/>
      <c r="N141" s="4" t="s">
        <v>213</v>
      </c>
      <c r="O141" s="10">
        <f>+SUMIFS('[1]Mapeo Form 101'!$J$248:$J$495,'[1]Mapeo Form 101'!$G$248:$G$495,$N141)</f>
        <v>0</v>
      </c>
    </row>
    <row r="142" spans="1:15" x14ac:dyDescent="0.2">
      <c r="A142" s="8"/>
      <c r="B142" s="8"/>
      <c r="C142" s="8"/>
      <c r="D142" s="51" t="s">
        <v>214</v>
      </c>
      <c r="E142" s="51"/>
      <c r="F142" s="51"/>
      <c r="G142" s="51"/>
      <c r="H142" s="51"/>
      <c r="I142" s="51"/>
      <c r="J142" s="51"/>
      <c r="K142" s="51"/>
      <c r="L142" s="51"/>
      <c r="M142" s="51"/>
      <c r="N142" s="51"/>
      <c r="O142" s="51"/>
    </row>
    <row r="143" spans="1:15" x14ac:dyDescent="0.2">
      <c r="A143" s="8"/>
      <c r="B143" s="8"/>
      <c r="C143" s="8"/>
      <c r="D143" s="2"/>
      <c r="E143" s="54" t="s">
        <v>140</v>
      </c>
      <c r="F143" s="54"/>
      <c r="G143" s="54"/>
      <c r="H143" s="54"/>
      <c r="I143" s="54"/>
      <c r="J143" s="54"/>
      <c r="K143" s="54"/>
      <c r="L143" s="54"/>
      <c r="M143" s="54"/>
      <c r="N143" s="54"/>
      <c r="O143" s="54"/>
    </row>
    <row r="144" spans="1:15" x14ac:dyDescent="0.2">
      <c r="A144" s="8"/>
      <c r="B144" s="8"/>
      <c r="C144" s="8"/>
      <c r="D144" s="2"/>
      <c r="E144" s="2"/>
      <c r="F144" s="50" t="s">
        <v>116</v>
      </c>
      <c r="G144" s="50"/>
      <c r="H144" s="50"/>
      <c r="I144" s="50"/>
      <c r="J144" s="50"/>
      <c r="K144" s="50"/>
      <c r="L144" s="50"/>
      <c r="M144" s="50"/>
      <c r="N144" s="4" t="s">
        <v>215</v>
      </c>
      <c r="O144" s="5">
        <f>+SUMIFS('[1]Mapeo Form 101'!$J$248:$J$495,'[1]Mapeo Form 101'!$G$248:$G$495,$N144)</f>
        <v>0</v>
      </c>
    </row>
    <row r="145" spans="1:15" x14ac:dyDescent="0.2">
      <c r="A145" s="8"/>
      <c r="B145" s="8"/>
      <c r="C145" s="8"/>
      <c r="D145" s="2"/>
      <c r="E145" s="2"/>
      <c r="F145" s="50" t="s">
        <v>71</v>
      </c>
      <c r="G145" s="50"/>
      <c r="H145" s="50"/>
      <c r="I145" s="50"/>
      <c r="J145" s="50"/>
      <c r="K145" s="50"/>
      <c r="L145" s="50"/>
      <c r="M145" s="50"/>
      <c r="N145" s="4" t="s">
        <v>216</v>
      </c>
      <c r="O145" s="5">
        <f>+SUMIFS('[1]Mapeo Form 101'!$J$248:$J$495,'[1]Mapeo Form 101'!$G$248:$G$495,$N145)</f>
        <v>0</v>
      </c>
    </row>
    <row r="146" spans="1:15" x14ac:dyDescent="0.2">
      <c r="A146" s="8"/>
      <c r="B146" s="8"/>
      <c r="C146" s="8"/>
      <c r="D146" s="2"/>
      <c r="E146" s="54" t="s">
        <v>217</v>
      </c>
      <c r="F146" s="54"/>
      <c r="G146" s="54"/>
      <c r="H146" s="54"/>
      <c r="I146" s="54"/>
      <c r="J146" s="54"/>
      <c r="K146" s="54"/>
      <c r="L146" s="54"/>
      <c r="M146" s="54"/>
      <c r="N146" s="54"/>
      <c r="O146" s="54"/>
    </row>
    <row r="147" spans="1:15" x14ac:dyDescent="0.2">
      <c r="A147" s="8"/>
      <c r="B147" s="8"/>
      <c r="C147" s="8"/>
      <c r="D147" s="2"/>
      <c r="E147" s="2"/>
      <c r="F147" s="50" t="s">
        <v>116</v>
      </c>
      <c r="G147" s="50"/>
      <c r="H147" s="50"/>
      <c r="I147" s="50"/>
      <c r="J147" s="50"/>
      <c r="K147" s="50"/>
      <c r="L147" s="50"/>
      <c r="M147" s="50"/>
      <c r="N147" s="4" t="s">
        <v>218</v>
      </c>
      <c r="O147" s="5">
        <f>+SUMIFS('[1]Mapeo Form 101'!$J$248:$J$495,'[1]Mapeo Form 101'!$G$248:$G$495,$N147)</f>
        <v>0</v>
      </c>
    </row>
    <row r="148" spans="1:15" x14ac:dyDescent="0.2">
      <c r="A148" s="8"/>
      <c r="B148" s="8"/>
      <c r="C148" s="8"/>
      <c r="D148" s="2"/>
      <c r="E148" s="2"/>
      <c r="F148" s="50" t="s">
        <v>71</v>
      </c>
      <c r="G148" s="50"/>
      <c r="H148" s="50"/>
      <c r="I148" s="50"/>
      <c r="J148" s="50"/>
      <c r="K148" s="50"/>
      <c r="L148" s="50"/>
      <c r="M148" s="50"/>
      <c r="N148" s="4" t="s">
        <v>219</v>
      </c>
      <c r="O148" s="5">
        <f>+SUMIFS('[1]Mapeo Form 101'!$J$248:$J$495,'[1]Mapeo Form 101'!$G$248:$G$495,$N148)</f>
        <v>0</v>
      </c>
    </row>
    <row r="149" spans="1:15" x14ac:dyDescent="0.2">
      <c r="A149" s="8"/>
      <c r="B149" s="8"/>
      <c r="C149" s="8"/>
      <c r="D149" s="2"/>
      <c r="E149" s="57" t="s">
        <v>220</v>
      </c>
      <c r="F149" s="57"/>
      <c r="G149" s="57"/>
      <c r="H149" s="57"/>
      <c r="I149" s="57"/>
      <c r="J149" s="57"/>
      <c r="K149" s="57"/>
      <c r="L149" s="57"/>
      <c r="M149" s="57"/>
      <c r="N149" s="4" t="s">
        <v>221</v>
      </c>
      <c r="O149" s="5">
        <f>+SUMIFS('[1]Mapeo Form 101'!$J$248:$J$495,'[1]Mapeo Form 101'!$G$248:$G$495,$N149)</f>
        <v>0</v>
      </c>
    </row>
    <row r="150" spans="1:15" x14ac:dyDescent="0.2">
      <c r="A150" s="8"/>
      <c r="B150" s="8"/>
      <c r="C150" s="8"/>
      <c r="D150" s="2"/>
      <c r="E150" s="57" t="s">
        <v>222</v>
      </c>
      <c r="F150" s="57"/>
      <c r="G150" s="57"/>
      <c r="H150" s="57"/>
      <c r="I150" s="57"/>
      <c r="J150" s="57"/>
      <c r="K150" s="57"/>
      <c r="L150" s="57"/>
      <c r="M150" s="57"/>
      <c r="N150" s="4" t="s">
        <v>223</v>
      </c>
      <c r="O150" s="5">
        <f>+SUMIFS('[1]Mapeo Form 101'!$J$248:$J$495,'[1]Mapeo Form 101'!$G$248:$G$495,$N150)</f>
        <v>0</v>
      </c>
    </row>
    <row r="151" spans="1:15" x14ac:dyDescent="0.2">
      <c r="A151" s="8"/>
      <c r="B151" s="8"/>
      <c r="C151" s="8"/>
      <c r="D151" s="51" t="s">
        <v>114</v>
      </c>
      <c r="E151" s="51"/>
      <c r="F151" s="51"/>
      <c r="G151" s="51"/>
      <c r="H151" s="51"/>
      <c r="I151" s="51"/>
      <c r="J151" s="51"/>
      <c r="K151" s="51"/>
      <c r="L151" s="51"/>
      <c r="M151" s="51"/>
      <c r="N151" s="51"/>
      <c r="O151" s="51"/>
    </row>
    <row r="152" spans="1:15" x14ac:dyDescent="0.2">
      <c r="A152" s="8"/>
      <c r="B152" s="8"/>
      <c r="C152" s="8"/>
      <c r="D152" s="2"/>
      <c r="E152" s="54" t="s">
        <v>115</v>
      </c>
      <c r="F152" s="54"/>
      <c r="G152" s="54"/>
      <c r="H152" s="54"/>
      <c r="I152" s="54"/>
      <c r="J152" s="54"/>
      <c r="K152" s="54"/>
      <c r="L152" s="54"/>
      <c r="M152" s="54"/>
      <c r="N152" s="54"/>
      <c r="O152" s="54"/>
    </row>
    <row r="153" spans="1:15" x14ac:dyDescent="0.2">
      <c r="A153" s="8"/>
      <c r="B153" s="8"/>
      <c r="C153" s="8"/>
      <c r="D153" s="2"/>
      <c r="E153" s="2"/>
      <c r="F153" s="50" t="s">
        <v>116</v>
      </c>
      <c r="G153" s="50"/>
      <c r="H153" s="50"/>
      <c r="I153" s="50"/>
      <c r="J153" s="50"/>
      <c r="K153" s="50"/>
      <c r="L153" s="50"/>
      <c r="M153" s="50"/>
      <c r="N153" s="4" t="s">
        <v>224</v>
      </c>
      <c r="O153" s="5">
        <f>+SUMIFS('[1]Mapeo Form 101'!$J$248:$J$495,'[1]Mapeo Form 101'!$G$248:$G$495,$N153)</f>
        <v>0</v>
      </c>
    </row>
    <row r="154" spans="1:15" x14ac:dyDescent="0.2">
      <c r="A154" s="8"/>
      <c r="B154" s="8"/>
      <c r="C154" s="8"/>
      <c r="D154" s="2"/>
      <c r="E154" s="2"/>
      <c r="F154" s="50" t="s">
        <v>225</v>
      </c>
      <c r="G154" s="50"/>
      <c r="H154" s="50"/>
      <c r="I154" s="50"/>
      <c r="J154" s="50"/>
      <c r="K154" s="50"/>
      <c r="L154" s="50"/>
      <c r="M154" s="50"/>
      <c r="N154" s="4" t="s">
        <v>226</v>
      </c>
      <c r="O154" s="5">
        <f>+SUMIFS('[1]Mapeo Form 101'!$J$248:$J$495,'[1]Mapeo Form 101'!$G$248:$G$495,$N154)</f>
        <v>0</v>
      </c>
    </row>
    <row r="155" spans="1:15" x14ac:dyDescent="0.2">
      <c r="A155" s="8"/>
      <c r="B155" s="8"/>
      <c r="C155" s="8"/>
      <c r="D155" s="2"/>
      <c r="E155" s="2"/>
      <c r="F155" s="50" t="s">
        <v>118</v>
      </c>
      <c r="G155" s="50"/>
      <c r="H155" s="50"/>
      <c r="I155" s="50"/>
      <c r="J155" s="50"/>
      <c r="K155" s="50"/>
      <c r="L155" s="50"/>
      <c r="M155" s="50"/>
      <c r="N155" s="4" t="s">
        <v>227</v>
      </c>
      <c r="O155" s="5">
        <f>+SUMIFS('[1]Mapeo Form 101'!$J$248:$J$495,'[1]Mapeo Form 101'!$G$248:$G$495,$N155)</f>
        <v>0</v>
      </c>
    </row>
    <row r="156" spans="1:15" x14ac:dyDescent="0.2">
      <c r="A156" s="8"/>
      <c r="B156" s="8"/>
      <c r="C156" s="8"/>
      <c r="D156" s="2"/>
      <c r="E156" s="2"/>
      <c r="F156" s="50" t="s">
        <v>120</v>
      </c>
      <c r="G156" s="50"/>
      <c r="H156" s="50"/>
      <c r="I156" s="50"/>
      <c r="J156" s="50"/>
      <c r="K156" s="50"/>
      <c r="L156" s="50"/>
      <c r="M156" s="50"/>
      <c r="N156" s="4" t="s">
        <v>228</v>
      </c>
      <c r="O156" s="5">
        <f>+SUMIFS('[1]Mapeo Form 101'!$J$248:$J$495,'[1]Mapeo Form 101'!$G$248:$G$495,$N156)</f>
        <v>0</v>
      </c>
    </row>
    <row r="157" spans="1:15" x14ac:dyDescent="0.2">
      <c r="A157" s="8"/>
      <c r="B157" s="8"/>
      <c r="C157" s="8"/>
      <c r="D157" s="2"/>
      <c r="E157" s="54" t="s">
        <v>122</v>
      </c>
      <c r="F157" s="54"/>
      <c r="G157" s="54"/>
      <c r="H157" s="54"/>
      <c r="I157" s="54"/>
      <c r="J157" s="54"/>
      <c r="K157" s="54"/>
      <c r="L157" s="54"/>
      <c r="M157" s="54"/>
      <c r="N157" s="54"/>
      <c r="O157" s="54"/>
    </row>
    <row r="158" spans="1:15" x14ac:dyDescent="0.2">
      <c r="A158" s="8"/>
      <c r="B158" s="8"/>
      <c r="C158" s="8"/>
      <c r="D158" s="2"/>
      <c r="E158" s="2"/>
      <c r="F158" s="50" t="s">
        <v>116</v>
      </c>
      <c r="G158" s="50"/>
      <c r="H158" s="50"/>
      <c r="I158" s="50"/>
      <c r="J158" s="50"/>
      <c r="K158" s="50"/>
      <c r="L158" s="50"/>
      <c r="M158" s="50"/>
      <c r="N158" s="4" t="s">
        <v>229</v>
      </c>
      <c r="O158" s="5">
        <f>+SUMIFS('[1]Mapeo Form 101'!$J$248:$J$495,'[1]Mapeo Form 101'!$G$248:$G$495,$N158)</f>
        <v>0</v>
      </c>
    </row>
    <row r="159" spans="1:15" x14ac:dyDescent="0.2">
      <c r="A159" s="8"/>
      <c r="B159" s="8"/>
      <c r="C159" s="8"/>
      <c r="D159" s="2"/>
      <c r="E159" s="2"/>
      <c r="F159" s="50" t="s">
        <v>225</v>
      </c>
      <c r="G159" s="50"/>
      <c r="H159" s="50"/>
      <c r="I159" s="50"/>
      <c r="J159" s="50"/>
      <c r="K159" s="50"/>
      <c r="L159" s="50"/>
      <c r="M159" s="50"/>
      <c r="N159" s="4" t="s">
        <v>230</v>
      </c>
      <c r="O159" s="5">
        <f>+SUMIFS('[1]Mapeo Form 101'!$J$248:$J$495,'[1]Mapeo Form 101'!$G$248:$G$495,$N159)</f>
        <v>0</v>
      </c>
    </row>
    <row r="160" spans="1:15" x14ac:dyDescent="0.2">
      <c r="A160" s="8"/>
      <c r="B160" s="8"/>
      <c r="C160" s="8"/>
      <c r="D160" s="2"/>
      <c r="E160" s="2"/>
      <c r="F160" s="50" t="s">
        <v>118</v>
      </c>
      <c r="G160" s="50"/>
      <c r="H160" s="50"/>
      <c r="I160" s="50"/>
      <c r="J160" s="50"/>
      <c r="K160" s="50"/>
      <c r="L160" s="50"/>
      <c r="M160" s="50"/>
      <c r="N160" s="4" t="s">
        <v>231</v>
      </c>
      <c r="O160" s="5">
        <f>+SUMIFS('[1]Mapeo Form 101'!$J$248:$J$495,'[1]Mapeo Form 101'!$G$248:$G$495,$N160)</f>
        <v>0</v>
      </c>
    </row>
    <row r="161" spans="1:15" x14ac:dyDescent="0.2">
      <c r="A161" s="8"/>
      <c r="B161" s="8"/>
      <c r="C161" s="8"/>
      <c r="D161" s="2"/>
      <c r="E161" s="2"/>
      <c r="F161" s="50" t="s">
        <v>120</v>
      </c>
      <c r="G161" s="50"/>
      <c r="H161" s="50"/>
      <c r="I161" s="50"/>
      <c r="J161" s="50"/>
      <c r="K161" s="50"/>
      <c r="L161" s="50"/>
      <c r="M161" s="50"/>
      <c r="N161" s="4" t="s">
        <v>232</v>
      </c>
      <c r="O161" s="5">
        <f>+SUMIFS('[1]Mapeo Form 101'!$J$248:$J$495,'[1]Mapeo Form 101'!$G$248:$G$495,$N161)</f>
        <v>0</v>
      </c>
    </row>
    <row r="162" spans="1:15" x14ac:dyDescent="0.2">
      <c r="A162" s="8"/>
      <c r="B162" s="8"/>
      <c r="C162" s="8"/>
      <c r="D162" s="51" t="s">
        <v>233</v>
      </c>
      <c r="E162" s="51"/>
      <c r="F162" s="51"/>
      <c r="G162" s="51"/>
      <c r="H162" s="51"/>
      <c r="I162" s="51"/>
      <c r="J162" s="51"/>
      <c r="K162" s="51"/>
      <c r="L162" s="51"/>
      <c r="M162" s="51"/>
      <c r="N162" s="51"/>
      <c r="O162" s="51"/>
    </row>
    <row r="163" spans="1:15" x14ac:dyDescent="0.2">
      <c r="A163" s="8"/>
      <c r="B163" s="8"/>
      <c r="C163" s="8"/>
      <c r="D163" s="2"/>
      <c r="E163" s="50" t="s">
        <v>234</v>
      </c>
      <c r="F163" s="50"/>
      <c r="G163" s="50"/>
      <c r="H163" s="50"/>
      <c r="I163" s="50"/>
      <c r="J163" s="50"/>
      <c r="K163" s="50"/>
      <c r="L163" s="50"/>
      <c r="M163" s="50"/>
      <c r="N163" s="4" t="s">
        <v>235</v>
      </c>
      <c r="O163" s="5">
        <f>+SUMIFS('[1]Mapeo Form 101'!$J$248:$J$495,'[1]Mapeo Form 101'!$G$248:$G$495,$N163)</f>
        <v>0</v>
      </c>
    </row>
    <row r="164" spans="1:15" x14ac:dyDescent="0.2">
      <c r="A164" s="8"/>
      <c r="B164" s="8"/>
      <c r="C164" s="8"/>
      <c r="D164" s="2"/>
      <c r="E164" s="50" t="s">
        <v>236</v>
      </c>
      <c r="F164" s="50"/>
      <c r="G164" s="50"/>
      <c r="H164" s="50"/>
      <c r="I164" s="50"/>
      <c r="J164" s="50"/>
      <c r="K164" s="50"/>
      <c r="L164" s="50"/>
      <c r="M164" s="50"/>
      <c r="N164" s="4" t="s">
        <v>237</v>
      </c>
      <c r="O164" s="5">
        <f>+SUMIFS('[1]Mapeo Form 101'!$J$248:$J$495,'[1]Mapeo Form 101'!$G$248:$G$495,$N164)</f>
        <v>0</v>
      </c>
    </row>
    <row r="165" spans="1:15" x14ac:dyDescent="0.2">
      <c r="A165" s="8"/>
      <c r="B165" s="8"/>
      <c r="C165" s="8"/>
      <c r="D165" s="2"/>
      <c r="E165" s="50" t="s">
        <v>238</v>
      </c>
      <c r="F165" s="50"/>
      <c r="G165" s="50"/>
      <c r="H165" s="50"/>
      <c r="I165" s="50"/>
      <c r="J165" s="50"/>
      <c r="K165" s="50"/>
      <c r="L165" s="50"/>
      <c r="M165" s="50"/>
      <c r="N165" s="4" t="s">
        <v>239</v>
      </c>
      <c r="O165" s="5">
        <f>+SUMIFS('[1]Mapeo Form 101'!$J$248:$J$495,'[1]Mapeo Form 101'!$G$248:$G$495,$N165)</f>
        <v>0</v>
      </c>
    </row>
    <row r="166" spans="1:15" x14ac:dyDescent="0.2">
      <c r="A166" s="8"/>
      <c r="B166" s="8"/>
      <c r="C166" s="8"/>
      <c r="D166" s="2"/>
      <c r="E166" s="50" t="s">
        <v>240</v>
      </c>
      <c r="F166" s="50"/>
      <c r="G166" s="50"/>
      <c r="H166" s="50"/>
      <c r="I166" s="50"/>
      <c r="J166" s="50"/>
      <c r="K166" s="50"/>
      <c r="L166" s="50"/>
      <c r="M166" s="50"/>
      <c r="N166" s="4" t="s">
        <v>241</v>
      </c>
      <c r="O166" s="5">
        <f>+SUMIFS('[1]Mapeo Form 101'!$J$248:$J$495,'[1]Mapeo Form 101'!$G$248:$G$495,$N166)</f>
        <v>0</v>
      </c>
    </row>
    <row r="167" spans="1:15" x14ac:dyDescent="0.2">
      <c r="A167" s="8"/>
      <c r="B167" s="8"/>
      <c r="C167" s="8"/>
      <c r="D167" s="51" t="s">
        <v>242</v>
      </c>
      <c r="E167" s="51"/>
      <c r="F167" s="51"/>
      <c r="G167" s="51"/>
      <c r="H167" s="51"/>
      <c r="I167" s="51"/>
      <c r="J167" s="51"/>
      <c r="K167" s="51"/>
      <c r="L167" s="51"/>
      <c r="M167" s="51"/>
      <c r="N167" s="51"/>
      <c r="O167" s="51"/>
    </row>
    <row r="168" spans="1:15" x14ac:dyDescent="0.2">
      <c r="A168" s="8"/>
      <c r="B168" s="8"/>
      <c r="C168" s="8"/>
      <c r="D168" s="2"/>
      <c r="E168" s="54" t="s">
        <v>243</v>
      </c>
      <c r="F168" s="54"/>
      <c r="G168" s="54"/>
      <c r="H168" s="54"/>
      <c r="I168" s="54"/>
      <c r="J168" s="54"/>
      <c r="K168" s="54"/>
      <c r="L168" s="54"/>
      <c r="M168" s="54"/>
      <c r="N168" s="54"/>
      <c r="O168" s="54"/>
    </row>
    <row r="169" spans="1:15" x14ac:dyDescent="0.2">
      <c r="A169" s="8"/>
      <c r="B169" s="8"/>
      <c r="C169" s="8"/>
      <c r="D169" s="2"/>
      <c r="E169" s="2"/>
      <c r="F169" s="50" t="s">
        <v>110</v>
      </c>
      <c r="G169" s="50"/>
      <c r="H169" s="50"/>
      <c r="I169" s="50"/>
      <c r="J169" s="50"/>
      <c r="K169" s="50"/>
      <c r="L169" s="50"/>
      <c r="M169" s="50"/>
      <c r="N169" s="4" t="s">
        <v>244</v>
      </c>
      <c r="O169" s="5">
        <f>+SUMIFS('[1]Mapeo Form 101'!$J$248:$J$495,'[1]Mapeo Form 101'!$G$248:$G$495,$N169)</f>
        <v>0</v>
      </c>
    </row>
    <row r="170" spans="1:15" x14ac:dyDescent="0.2">
      <c r="A170" s="8"/>
      <c r="B170" s="8"/>
      <c r="C170" s="8"/>
      <c r="D170" s="2"/>
      <c r="E170" s="2"/>
      <c r="F170" s="50" t="s">
        <v>245</v>
      </c>
      <c r="G170" s="50"/>
      <c r="H170" s="50"/>
      <c r="I170" s="50"/>
      <c r="J170" s="50"/>
      <c r="K170" s="50"/>
      <c r="L170" s="50"/>
      <c r="M170" s="50"/>
      <c r="N170" s="4" t="s">
        <v>246</v>
      </c>
      <c r="O170" s="5">
        <f>+SUMIFS('[1]Mapeo Form 101'!$J$248:$J$495,'[1]Mapeo Form 101'!$G$248:$G$495,$N170)</f>
        <v>0</v>
      </c>
    </row>
    <row r="171" spans="1:15" x14ac:dyDescent="0.2">
      <c r="A171" s="8"/>
      <c r="B171" s="8"/>
      <c r="C171" s="8"/>
      <c r="D171" s="2"/>
      <c r="E171" s="54" t="s">
        <v>247</v>
      </c>
      <c r="F171" s="54"/>
      <c r="G171" s="54"/>
      <c r="H171" s="54"/>
      <c r="I171" s="54"/>
      <c r="J171" s="54"/>
      <c r="K171" s="54"/>
      <c r="L171" s="54"/>
      <c r="M171" s="54"/>
      <c r="N171" s="54"/>
      <c r="O171" s="54"/>
    </row>
    <row r="172" spans="1:15" x14ac:dyDescent="0.2">
      <c r="A172" s="8"/>
      <c r="B172" s="8"/>
      <c r="C172" s="8"/>
      <c r="D172" s="2"/>
      <c r="E172" s="2"/>
      <c r="F172" s="50" t="s">
        <v>110</v>
      </c>
      <c r="G172" s="50"/>
      <c r="H172" s="50"/>
      <c r="I172" s="50"/>
      <c r="J172" s="50"/>
      <c r="K172" s="50"/>
      <c r="L172" s="50"/>
      <c r="M172" s="50"/>
      <c r="N172" s="4" t="s">
        <v>248</v>
      </c>
      <c r="O172" s="5">
        <f>+SUMIFS('[1]Mapeo Form 101'!$J$248:$J$495,'[1]Mapeo Form 101'!$G$248:$G$495,$N172)</f>
        <v>0</v>
      </c>
    </row>
    <row r="173" spans="1:15" x14ac:dyDescent="0.2">
      <c r="A173" s="8"/>
      <c r="B173" s="8"/>
      <c r="C173" s="8"/>
      <c r="D173" s="2"/>
      <c r="E173" s="2"/>
      <c r="F173" s="50" t="s">
        <v>245</v>
      </c>
      <c r="G173" s="50"/>
      <c r="H173" s="50"/>
      <c r="I173" s="50"/>
      <c r="J173" s="50"/>
      <c r="K173" s="50"/>
      <c r="L173" s="50"/>
      <c r="M173" s="50"/>
      <c r="N173" s="4" t="s">
        <v>249</v>
      </c>
      <c r="O173" s="5">
        <f>+SUMIFS('[1]Mapeo Form 101'!$J$248:$J$495,'[1]Mapeo Form 101'!$G$248:$G$495,$N173)</f>
        <v>0</v>
      </c>
    </row>
    <row r="174" spans="1:15" x14ac:dyDescent="0.2">
      <c r="A174" s="8"/>
      <c r="B174" s="8"/>
      <c r="C174" s="8"/>
      <c r="D174" s="2"/>
      <c r="E174" s="54" t="s">
        <v>250</v>
      </c>
      <c r="F174" s="54"/>
      <c r="G174" s="54"/>
      <c r="H174" s="54"/>
      <c r="I174" s="54"/>
      <c r="J174" s="54"/>
      <c r="K174" s="54"/>
      <c r="L174" s="54"/>
      <c r="M174" s="54"/>
      <c r="N174" s="54"/>
      <c r="O174" s="54"/>
    </row>
    <row r="175" spans="1:15" x14ac:dyDescent="0.2">
      <c r="A175" s="8"/>
      <c r="B175" s="8"/>
      <c r="C175" s="8"/>
      <c r="D175" s="2"/>
      <c r="E175" s="2"/>
      <c r="F175" s="50" t="s">
        <v>110</v>
      </c>
      <c r="G175" s="50"/>
      <c r="H175" s="50"/>
      <c r="I175" s="50"/>
      <c r="J175" s="50"/>
      <c r="K175" s="50"/>
      <c r="L175" s="50"/>
      <c r="M175" s="50"/>
      <c r="N175" s="4" t="s">
        <v>251</v>
      </c>
      <c r="O175" s="5">
        <f>+SUMIFS('[1]Mapeo Form 101'!$J$248:$J$495,'[1]Mapeo Form 101'!$G$248:$G$495,$N175)</f>
        <v>0</v>
      </c>
    </row>
    <row r="176" spans="1:15" x14ac:dyDescent="0.2">
      <c r="A176" s="8"/>
      <c r="B176" s="8"/>
      <c r="C176" s="8"/>
      <c r="D176" s="2"/>
      <c r="E176" s="2"/>
      <c r="F176" s="50" t="s">
        <v>245</v>
      </c>
      <c r="G176" s="50"/>
      <c r="H176" s="50"/>
      <c r="I176" s="50"/>
      <c r="J176" s="50"/>
      <c r="K176" s="50"/>
      <c r="L176" s="50"/>
      <c r="M176" s="50"/>
      <c r="N176" s="4" t="s">
        <v>252</v>
      </c>
      <c r="O176" s="5">
        <f>+SUMIFS('[1]Mapeo Form 101'!$J$248:$J$495,'[1]Mapeo Form 101'!$G$248:$G$495,$N176)</f>
        <v>0</v>
      </c>
    </row>
    <row r="177" spans="1:15" x14ac:dyDescent="0.2">
      <c r="A177" s="8"/>
      <c r="B177" s="8"/>
      <c r="C177" s="8"/>
      <c r="D177" s="2"/>
      <c r="E177" s="57" t="s">
        <v>253</v>
      </c>
      <c r="F177" s="57"/>
      <c r="G177" s="57"/>
      <c r="H177" s="57"/>
      <c r="I177" s="57"/>
      <c r="J177" s="57"/>
      <c r="K177" s="57"/>
      <c r="L177" s="57"/>
      <c r="M177" s="57"/>
      <c r="N177" s="4" t="s">
        <v>254</v>
      </c>
      <c r="O177" s="5">
        <f>+SUMIFS('[1]Mapeo Form 101'!$J$248:$J$495,'[1]Mapeo Form 101'!$G$248:$G$495,$N177)</f>
        <v>0</v>
      </c>
    </row>
    <row r="178" spans="1:15" x14ac:dyDescent="0.2">
      <c r="A178" s="8"/>
      <c r="B178" s="8"/>
      <c r="C178" s="8"/>
      <c r="D178" s="2"/>
      <c r="E178" s="57" t="s">
        <v>255</v>
      </c>
      <c r="F178" s="57"/>
      <c r="G178" s="57"/>
      <c r="H178" s="57"/>
      <c r="I178" s="57"/>
      <c r="J178" s="57"/>
      <c r="K178" s="57"/>
      <c r="L178" s="57"/>
      <c r="M178" s="57"/>
      <c r="N178" s="4" t="s">
        <v>256</v>
      </c>
      <c r="O178" s="5">
        <f>+SUMIFS('[1]Mapeo Form 101'!$J$248:$J$495,'[1]Mapeo Form 101'!$G$248:$G$495,$N178)</f>
        <v>0</v>
      </c>
    </row>
    <row r="179" spans="1:15" x14ac:dyDescent="0.2">
      <c r="A179" s="8"/>
      <c r="B179" s="8"/>
      <c r="C179" s="8"/>
      <c r="D179" s="51" t="s">
        <v>257</v>
      </c>
      <c r="E179" s="51"/>
      <c r="F179" s="51"/>
      <c r="G179" s="51"/>
      <c r="H179" s="51"/>
      <c r="I179" s="51"/>
      <c r="J179" s="51"/>
      <c r="K179" s="51"/>
      <c r="L179" s="51"/>
      <c r="M179" s="51"/>
      <c r="N179" s="51"/>
      <c r="O179" s="51"/>
    </row>
    <row r="180" spans="1:15" x14ac:dyDescent="0.2">
      <c r="A180" s="8"/>
      <c r="B180" s="8"/>
      <c r="C180" s="8"/>
      <c r="D180" s="2"/>
      <c r="E180" s="51" t="s">
        <v>258</v>
      </c>
      <c r="F180" s="51"/>
      <c r="G180" s="51"/>
      <c r="H180" s="51"/>
      <c r="I180" s="51"/>
      <c r="J180" s="51"/>
      <c r="K180" s="51"/>
      <c r="L180" s="51"/>
      <c r="M180" s="51"/>
      <c r="N180" s="51"/>
      <c r="O180" s="51"/>
    </row>
    <row r="181" spans="1:15" x14ac:dyDescent="0.2">
      <c r="A181" s="8"/>
      <c r="B181" s="8"/>
      <c r="C181" s="8"/>
      <c r="D181" s="2"/>
      <c r="E181" s="2"/>
      <c r="F181" s="54" t="s">
        <v>36</v>
      </c>
      <c r="G181" s="54"/>
      <c r="H181" s="54"/>
      <c r="I181" s="54"/>
      <c r="J181" s="54"/>
      <c r="K181" s="54"/>
      <c r="L181" s="54"/>
      <c r="M181" s="54"/>
      <c r="N181" s="54"/>
      <c r="O181" s="54"/>
    </row>
    <row r="182" spans="1:15" x14ac:dyDescent="0.2">
      <c r="A182" s="8"/>
      <c r="B182" s="8"/>
      <c r="C182" s="8"/>
      <c r="D182" s="2"/>
      <c r="E182" s="2"/>
      <c r="F182" s="2"/>
      <c r="G182" s="50" t="s">
        <v>38</v>
      </c>
      <c r="H182" s="50"/>
      <c r="I182" s="50"/>
      <c r="J182" s="50"/>
      <c r="K182" s="50"/>
      <c r="L182" s="50"/>
      <c r="M182" s="50"/>
      <c r="N182" s="4" t="s">
        <v>259</v>
      </c>
      <c r="O182" s="5">
        <f>+SUMIFS('[1]Mapeo Form 101'!$J$248:$J$495,'[1]Mapeo Form 101'!$G$248:$G$495,$N182)</f>
        <v>0</v>
      </c>
    </row>
    <row r="183" spans="1:15" x14ac:dyDescent="0.2">
      <c r="A183" s="8"/>
      <c r="B183" s="8"/>
      <c r="C183" s="8"/>
      <c r="D183" s="2"/>
      <c r="E183" s="2"/>
      <c r="F183" s="2"/>
      <c r="G183" s="50" t="s">
        <v>40</v>
      </c>
      <c r="H183" s="50"/>
      <c r="I183" s="50"/>
      <c r="J183" s="50"/>
      <c r="K183" s="50"/>
      <c r="L183" s="50"/>
      <c r="M183" s="50"/>
      <c r="N183" s="4" t="s">
        <v>260</v>
      </c>
      <c r="O183" s="5">
        <f>+SUMIFS('[1]Mapeo Form 101'!$J$248:$J$495,'[1]Mapeo Form 101'!$G$248:$G$495,$N183)</f>
        <v>0</v>
      </c>
    </row>
    <row r="184" spans="1:15" x14ac:dyDescent="0.2">
      <c r="A184" s="8"/>
      <c r="B184" s="8"/>
      <c r="C184" s="8"/>
      <c r="D184" s="2"/>
      <c r="E184" s="2"/>
      <c r="F184" s="2"/>
      <c r="G184" s="50" t="s">
        <v>42</v>
      </c>
      <c r="H184" s="50"/>
      <c r="I184" s="50"/>
      <c r="J184" s="50"/>
      <c r="K184" s="50"/>
      <c r="L184" s="50"/>
      <c r="M184" s="50"/>
      <c r="N184" s="4" t="s">
        <v>261</v>
      </c>
      <c r="O184" s="5">
        <f>+SUMIFS('[1]Mapeo Form 101'!$J$248:$J$495,'[1]Mapeo Form 101'!$G$248:$G$495,$N184)</f>
        <v>0</v>
      </c>
    </row>
    <row r="185" spans="1:15" x14ac:dyDescent="0.2">
      <c r="A185" s="8"/>
      <c r="B185" s="8"/>
      <c r="C185" s="8"/>
      <c r="D185" s="2"/>
      <c r="E185" s="2"/>
      <c r="F185" s="54" t="s">
        <v>44</v>
      </c>
      <c r="G185" s="54"/>
      <c r="H185" s="54"/>
      <c r="I185" s="54"/>
      <c r="J185" s="54"/>
      <c r="K185" s="54"/>
      <c r="L185" s="54"/>
      <c r="M185" s="54"/>
      <c r="N185" s="54"/>
      <c r="O185" s="54"/>
    </row>
    <row r="186" spans="1:15" x14ac:dyDescent="0.2">
      <c r="A186" s="8"/>
      <c r="B186" s="8"/>
      <c r="C186" s="8"/>
      <c r="D186" s="2"/>
      <c r="E186" s="2"/>
      <c r="F186" s="2"/>
      <c r="G186" s="50" t="s">
        <v>38</v>
      </c>
      <c r="H186" s="50"/>
      <c r="I186" s="50"/>
      <c r="J186" s="50"/>
      <c r="K186" s="50"/>
      <c r="L186" s="50"/>
      <c r="M186" s="50"/>
      <c r="N186" s="4" t="s">
        <v>262</v>
      </c>
      <c r="O186" s="5">
        <f>+SUMIFS('[1]Mapeo Form 101'!$J$248:$J$495,'[1]Mapeo Form 101'!$G$248:$G$495,$N186)</f>
        <v>0</v>
      </c>
    </row>
    <row r="187" spans="1:15" x14ac:dyDescent="0.2">
      <c r="A187" s="8"/>
      <c r="B187" s="8"/>
      <c r="C187" s="8"/>
      <c r="D187" s="2"/>
      <c r="E187" s="2"/>
      <c r="F187" s="2"/>
      <c r="G187" s="50" t="s">
        <v>40</v>
      </c>
      <c r="H187" s="50"/>
      <c r="I187" s="50"/>
      <c r="J187" s="50"/>
      <c r="K187" s="50"/>
      <c r="L187" s="50"/>
      <c r="M187" s="50"/>
      <c r="N187" s="4" t="s">
        <v>263</v>
      </c>
      <c r="O187" s="5">
        <f>+SUMIFS('[1]Mapeo Form 101'!$J$248:$J$495,'[1]Mapeo Form 101'!$G$248:$G$495,$N187)</f>
        <v>0</v>
      </c>
    </row>
    <row r="188" spans="1:15" x14ac:dyDescent="0.2">
      <c r="A188" s="8"/>
      <c r="B188" s="8"/>
      <c r="C188" s="8"/>
      <c r="D188" s="2"/>
      <c r="E188" s="2"/>
      <c r="F188" s="2"/>
      <c r="G188" s="50" t="s">
        <v>42</v>
      </c>
      <c r="H188" s="50"/>
      <c r="I188" s="50"/>
      <c r="J188" s="50"/>
      <c r="K188" s="50"/>
      <c r="L188" s="50"/>
      <c r="M188" s="50"/>
      <c r="N188" s="4" t="s">
        <v>264</v>
      </c>
      <c r="O188" s="5">
        <f>+SUMIFS('[1]Mapeo Form 101'!$J$248:$J$495,'[1]Mapeo Form 101'!$G$248:$G$495,$N188)</f>
        <v>0</v>
      </c>
    </row>
    <row r="189" spans="1:15" x14ac:dyDescent="0.2">
      <c r="A189" s="8"/>
      <c r="B189" s="8"/>
      <c r="C189" s="8"/>
      <c r="D189" s="2"/>
      <c r="E189" s="51" t="s">
        <v>265</v>
      </c>
      <c r="F189" s="51"/>
      <c r="G189" s="51"/>
      <c r="H189" s="51"/>
      <c r="I189" s="51"/>
      <c r="J189" s="51"/>
      <c r="K189" s="51"/>
      <c r="L189" s="51"/>
      <c r="M189" s="51"/>
      <c r="N189" s="51"/>
      <c r="O189" s="51"/>
    </row>
    <row r="190" spans="1:15" x14ac:dyDescent="0.2">
      <c r="A190" s="8"/>
      <c r="B190" s="8"/>
      <c r="C190" s="8"/>
      <c r="D190" s="2"/>
      <c r="E190" s="2"/>
      <c r="F190" s="54" t="s">
        <v>266</v>
      </c>
      <c r="G190" s="54"/>
      <c r="H190" s="54"/>
      <c r="I190" s="54"/>
      <c r="J190" s="54"/>
      <c r="K190" s="54"/>
      <c r="L190" s="54"/>
      <c r="M190" s="54"/>
      <c r="N190" s="54"/>
      <c r="O190" s="54"/>
    </row>
    <row r="191" spans="1:15" x14ac:dyDescent="0.2">
      <c r="A191" s="8"/>
      <c r="B191" s="8"/>
      <c r="C191" s="8"/>
      <c r="D191" s="2"/>
      <c r="E191" s="2"/>
      <c r="F191" s="2"/>
      <c r="G191" s="50" t="s">
        <v>38</v>
      </c>
      <c r="H191" s="50"/>
      <c r="I191" s="50"/>
      <c r="J191" s="50"/>
      <c r="K191" s="50"/>
      <c r="L191" s="50"/>
      <c r="M191" s="50"/>
      <c r="N191" s="4" t="s">
        <v>267</v>
      </c>
      <c r="O191" s="5">
        <f>+SUMIFS('[1]Mapeo Form 101'!$J$248:$J$495,'[1]Mapeo Form 101'!$G$248:$G$495,$N191)</f>
        <v>0</v>
      </c>
    </row>
    <row r="192" spans="1:15" x14ac:dyDescent="0.2">
      <c r="A192" s="8"/>
      <c r="B192" s="8"/>
      <c r="C192" s="8"/>
      <c r="D192" s="2"/>
      <c r="E192" s="2"/>
      <c r="F192" s="2"/>
      <c r="G192" s="50" t="s">
        <v>40</v>
      </c>
      <c r="H192" s="50"/>
      <c r="I192" s="50"/>
      <c r="J192" s="50"/>
      <c r="K192" s="50"/>
      <c r="L192" s="50"/>
      <c r="M192" s="50"/>
      <c r="N192" s="4" t="s">
        <v>268</v>
      </c>
      <c r="O192" s="5">
        <f>+SUMIFS('[1]Mapeo Form 101'!$J$248:$J$495,'[1]Mapeo Form 101'!$G$248:$G$495,$N192)</f>
        <v>0</v>
      </c>
    </row>
    <row r="193" spans="1:15" x14ac:dyDescent="0.2">
      <c r="A193" s="8"/>
      <c r="B193" s="8"/>
      <c r="C193" s="8"/>
      <c r="D193" s="2"/>
      <c r="E193" s="2"/>
      <c r="F193" s="2"/>
      <c r="G193" s="50" t="s">
        <v>269</v>
      </c>
      <c r="H193" s="50"/>
      <c r="I193" s="50"/>
      <c r="J193" s="50"/>
      <c r="K193" s="50"/>
      <c r="L193" s="50"/>
      <c r="M193" s="50"/>
      <c r="N193" s="4" t="s">
        <v>270</v>
      </c>
      <c r="O193" s="5">
        <f>+SUMIFS('[1]Mapeo Form 101'!$J$248:$J$495,'[1]Mapeo Form 101'!$G$248:$G$495,$N193)</f>
        <v>0</v>
      </c>
    </row>
    <row r="194" spans="1:15" x14ac:dyDescent="0.2">
      <c r="A194" s="8"/>
      <c r="B194" s="8"/>
      <c r="C194" s="8"/>
      <c r="D194" s="2"/>
      <c r="E194" s="2"/>
      <c r="F194" s="54" t="s">
        <v>57</v>
      </c>
      <c r="G194" s="54"/>
      <c r="H194" s="54"/>
      <c r="I194" s="54"/>
      <c r="J194" s="54"/>
      <c r="K194" s="54"/>
      <c r="L194" s="54"/>
      <c r="M194" s="54"/>
      <c r="N194" s="54"/>
      <c r="O194" s="54"/>
    </row>
    <row r="195" spans="1:15" x14ac:dyDescent="0.2">
      <c r="A195" s="8"/>
      <c r="B195" s="8"/>
      <c r="C195" s="8"/>
      <c r="D195" s="2"/>
      <c r="E195" s="2"/>
      <c r="F195" s="2"/>
      <c r="G195" s="50" t="s">
        <v>38</v>
      </c>
      <c r="H195" s="50"/>
      <c r="I195" s="50"/>
      <c r="J195" s="50"/>
      <c r="K195" s="50"/>
      <c r="L195" s="50"/>
      <c r="M195" s="50"/>
      <c r="N195" s="4" t="s">
        <v>271</v>
      </c>
      <c r="O195" s="5">
        <f>+SUMIFS('[1]Mapeo Form 101'!$J$248:$J$495,'[1]Mapeo Form 101'!$G$248:$G$495,$N195)</f>
        <v>0</v>
      </c>
    </row>
    <row r="196" spans="1:15" x14ac:dyDescent="0.2">
      <c r="A196" s="8"/>
      <c r="B196" s="8"/>
      <c r="C196" s="8"/>
      <c r="D196" s="2"/>
      <c r="E196" s="2"/>
      <c r="F196" s="2"/>
      <c r="G196" s="50" t="s">
        <v>40</v>
      </c>
      <c r="H196" s="50"/>
      <c r="I196" s="50"/>
      <c r="J196" s="50"/>
      <c r="K196" s="50"/>
      <c r="L196" s="50"/>
      <c r="M196" s="50"/>
      <c r="N196" s="4" t="s">
        <v>272</v>
      </c>
      <c r="O196" s="5">
        <f>+SUMIFS('[1]Mapeo Form 101'!$J$248:$J$495,'[1]Mapeo Form 101'!$G$248:$G$495,$N196)</f>
        <v>0</v>
      </c>
    </row>
    <row r="197" spans="1:15" x14ac:dyDescent="0.2">
      <c r="A197" s="8"/>
      <c r="B197" s="8"/>
      <c r="C197" s="8"/>
      <c r="D197" s="2"/>
      <c r="E197" s="2"/>
      <c r="F197" s="2"/>
      <c r="G197" s="50" t="s">
        <v>269</v>
      </c>
      <c r="H197" s="50"/>
      <c r="I197" s="50"/>
      <c r="J197" s="50"/>
      <c r="K197" s="50"/>
      <c r="L197" s="50"/>
      <c r="M197" s="50"/>
      <c r="N197" s="4" t="s">
        <v>273</v>
      </c>
      <c r="O197" s="5">
        <f>+SUMIFS('[1]Mapeo Form 101'!$J$248:$J$495,'[1]Mapeo Form 101'!$G$248:$G$495,$N197)</f>
        <v>0</v>
      </c>
    </row>
    <row r="198" spans="1:15" x14ac:dyDescent="0.2">
      <c r="A198" s="8"/>
      <c r="B198" s="8"/>
      <c r="C198" s="8"/>
      <c r="D198" s="2"/>
      <c r="E198" s="2"/>
      <c r="F198" s="54" t="s">
        <v>62</v>
      </c>
      <c r="G198" s="54"/>
      <c r="H198" s="54"/>
      <c r="I198" s="54"/>
      <c r="J198" s="54"/>
      <c r="K198" s="54"/>
      <c r="L198" s="54"/>
      <c r="M198" s="54"/>
      <c r="N198" s="54"/>
      <c r="O198" s="54"/>
    </row>
    <row r="199" spans="1:15" x14ac:dyDescent="0.2">
      <c r="A199" s="8"/>
      <c r="B199" s="8"/>
      <c r="C199" s="8"/>
      <c r="D199" s="2"/>
      <c r="E199" s="2"/>
      <c r="F199" s="2"/>
      <c r="G199" s="50" t="s">
        <v>38</v>
      </c>
      <c r="H199" s="50"/>
      <c r="I199" s="50"/>
      <c r="J199" s="50"/>
      <c r="K199" s="50"/>
      <c r="L199" s="50"/>
      <c r="M199" s="50"/>
      <c r="N199" s="4" t="s">
        <v>274</v>
      </c>
      <c r="O199" s="5">
        <f>+SUMIFS('[1]Mapeo Form 101'!$J$248:$J$495,'[1]Mapeo Form 101'!$G$248:$G$495,$N199)</f>
        <v>0</v>
      </c>
    </row>
    <row r="200" spans="1:15" x14ac:dyDescent="0.2">
      <c r="A200" s="8"/>
      <c r="B200" s="8"/>
      <c r="C200" s="8"/>
      <c r="D200" s="2"/>
      <c r="E200" s="2"/>
      <c r="F200" s="2"/>
      <c r="G200" s="50" t="s">
        <v>40</v>
      </c>
      <c r="H200" s="50"/>
      <c r="I200" s="50"/>
      <c r="J200" s="50"/>
      <c r="K200" s="50"/>
      <c r="L200" s="50"/>
      <c r="M200" s="50"/>
      <c r="N200" s="4" t="s">
        <v>275</v>
      </c>
      <c r="O200" s="5">
        <f>+SUMIFS('[1]Mapeo Form 101'!$J$248:$J$495,'[1]Mapeo Form 101'!$G$248:$G$495,$N200)</f>
        <v>0</v>
      </c>
    </row>
    <row r="201" spans="1:15" x14ac:dyDescent="0.2">
      <c r="A201" s="8"/>
      <c r="B201" s="8"/>
      <c r="C201" s="8"/>
      <c r="D201" s="2"/>
      <c r="E201" s="2"/>
      <c r="F201" s="2"/>
      <c r="G201" s="50" t="s">
        <v>60</v>
      </c>
      <c r="H201" s="50"/>
      <c r="I201" s="50"/>
      <c r="J201" s="50"/>
      <c r="K201" s="50"/>
      <c r="L201" s="50"/>
      <c r="M201" s="50"/>
      <c r="N201" s="4" t="s">
        <v>276</v>
      </c>
      <c r="O201" s="5">
        <f>+SUMIFS('[1]Mapeo Form 101'!$J$248:$J$495,'[1]Mapeo Form 101'!$G$248:$G$495,$N201)</f>
        <v>0</v>
      </c>
    </row>
    <row r="202" spans="1:15" x14ac:dyDescent="0.2">
      <c r="A202" s="8"/>
      <c r="B202" s="8"/>
      <c r="C202" s="8"/>
      <c r="D202" s="51" t="s">
        <v>277</v>
      </c>
      <c r="E202" s="51"/>
      <c r="F202" s="51"/>
      <c r="G202" s="51"/>
      <c r="H202" s="51"/>
      <c r="I202" s="51"/>
      <c r="J202" s="51"/>
      <c r="K202" s="51"/>
      <c r="L202" s="51"/>
      <c r="M202" s="51"/>
      <c r="N202" s="51"/>
      <c r="O202" s="51"/>
    </row>
    <row r="203" spans="1:15" x14ac:dyDescent="0.2">
      <c r="A203" s="8"/>
      <c r="B203" s="8"/>
      <c r="C203" s="8"/>
      <c r="D203" s="2"/>
      <c r="E203" s="50" t="s">
        <v>67</v>
      </c>
      <c r="F203" s="50"/>
      <c r="G203" s="50"/>
      <c r="H203" s="50"/>
      <c r="I203" s="50"/>
      <c r="J203" s="50"/>
      <c r="K203" s="50"/>
      <c r="L203" s="50"/>
      <c r="M203" s="50"/>
      <c r="N203" s="4" t="s">
        <v>278</v>
      </c>
      <c r="O203" s="5">
        <f>+SUMIFS('[1]Mapeo Form 101'!$J$248:$J$495,'[1]Mapeo Form 101'!$G$248:$G$495,$N203)</f>
        <v>0</v>
      </c>
    </row>
    <row r="204" spans="1:15" x14ac:dyDescent="0.2">
      <c r="A204" s="8"/>
      <c r="B204" s="8"/>
      <c r="C204" s="8"/>
      <c r="D204" s="2"/>
      <c r="E204" s="50" t="s">
        <v>279</v>
      </c>
      <c r="F204" s="50"/>
      <c r="G204" s="50"/>
      <c r="H204" s="50"/>
      <c r="I204" s="50"/>
      <c r="J204" s="50"/>
      <c r="K204" s="50"/>
      <c r="L204" s="50"/>
      <c r="M204" s="50"/>
      <c r="N204" s="4" t="s">
        <v>280</v>
      </c>
      <c r="O204" s="5">
        <f>+SUMIFS('[1]Mapeo Form 101'!$J$248:$J$495,'[1]Mapeo Form 101'!$G$248:$G$495,$N204)</f>
        <v>0</v>
      </c>
    </row>
    <row r="205" spans="1:15" x14ac:dyDescent="0.2">
      <c r="A205" s="8"/>
      <c r="B205" s="8"/>
      <c r="C205" s="8"/>
      <c r="D205" s="2"/>
      <c r="E205" s="50" t="s">
        <v>71</v>
      </c>
      <c r="F205" s="50"/>
      <c r="G205" s="50"/>
      <c r="H205" s="50"/>
      <c r="I205" s="50"/>
      <c r="J205" s="50"/>
      <c r="K205" s="50"/>
      <c r="L205" s="50"/>
      <c r="M205" s="50"/>
      <c r="N205" s="4" t="s">
        <v>281</v>
      </c>
      <c r="O205" s="5">
        <f>+SUMIFS('[1]Mapeo Form 101'!$J$248:$J$495,'[1]Mapeo Form 101'!$G$248:$G$495,$N205)</f>
        <v>0</v>
      </c>
    </row>
    <row r="206" spans="1:15" x14ac:dyDescent="0.2">
      <c r="A206" s="8"/>
      <c r="B206" s="8"/>
      <c r="C206" s="8"/>
      <c r="D206" s="51" t="s">
        <v>282</v>
      </c>
      <c r="E206" s="51"/>
      <c r="F206" s="51"/>
      <c r="G206" s="51"/>
      <c r="H206" s="51"/>
      <c r="I206" s="51"/>
      <c r="J206" s="51"/>
      <c r="K206" s="51"/>
      <c r="L206" s="51"/>
      <c r="M206" s="51"/>
      <c r="N206" s="51"/>
      <c r="O206" s="51"/>
    </row>
    <row r="207" spans="1:15" x14ac:dyDescent="0.2">
      <c r="A207" s="8"/>
      <c r="B207" s="8"/>
      <c r="C207" s="8"/>
      <c r="D207" s="2"/>
      <c r="E207" s="50" t="s">
        <v>74</v>
      </c>
      <c r="F207" s="50"/>
      <c r="G207" s="50"/>
      <c r="H207" s="50"/>
      <c r="I207" s="50"/>
      <c r="J207" s="50"/>
      <c r="K207" s="50"/>
      <c r="L207" s="50"/>
      <c r="M207" s="50"/>
      <c r="N207" s="4" t="s">
        <v>283</v>
      </c>
      <c r="O207" s="5">
        <f>+SUMIFS('[1]Mapeo Form 101'!$J$248:$J$495,'[1]Mapeo Form 101'!$G$248:$G$495,$N207)</f>
        <v>0</v>
      </c>
    </row>
    <row r="208" spans="1:15" x14ac:dyDescent="0.2">
      <c r="A208" s="8"/>
      <c r="B208" s="8"/>
      <c r="C208" s="8"/>
      <c r="D208" s="2"/>
      <c r="E208" s="50" t="s">
        <v>284</v>
      </c>
      <c r="F208" s="50"/>
      <c r="G208" s="50"/>
      <c r="H208" s="50"/>
      <c r="I208" s="50"/>
      <c r="J208" s="50"/>
      <c r="K208" s="50"/>
      <c r="L208" s="50"/>
      <c r="M208" s="50"/>
      <c r="N208" s="4" t="s">
        <v>285</v>
      </c>
      <c r="O208" s="5">
        <f>+SUMIFS('[1]Mapeo Form 101'!$J$248:$J$495,'[1]Mapeo Form 101'!$G$248:$G$495,$N208)</f>
        <v>0</v>
      </c>
    </row>
    <row r="209" spans="1:15" x14ac:dyDescent="0.2">
      <c r="A209" s="8"/>
      <c r="B209" s="8"/>
      <c r="C209" s="8"/>
      <c r="D209" s="51" t="s">
        <v>286</v>
      </c>
      <c r="E209" s="51"/>
      <c r="F209" s="51"/>
      <c r="G209" s="51"/>
      <c r="H209" s="51"/>
      <c r="I209" s="51"/>
      <c r="J209" s="51"/>
      <c r="K209" s="51"/>
      <c r="L209" s="51"/>
      <c r="M209" s="51"/>
      <c r="N209" s="51"/>
      <c r="O209" s="51"/>
    </row>
    <row r="210" spans="1:15" x14ac:dyDescent="0.2">
      <c r="A210" s="8"/>
      <c r="B210" s="8"/>
      <c r="C210" s="8"/>
      <c r="D210" s="2"/>
      <c r="E210" s="50" t="s">
        <v>287</v>
      </c>
      <c r="F210" s="50"/>
      <c r="G210" s="50"/>
      <c r="H210" s="50"/>
      <c r="I210" s="50"/>
      <c r="J210" s="50"/>
      <c r="K210" s="50"/>
      <c r="L210" s="50"/>
      <c r="M210" s="50"/>
      <c r="N210" s="4" t="s">
        <v>288</v>
      </c>
      <c r="O210" s="5">
        <f>+SUMIFS('[1]Mapeo Form 101'!$J$248:$J$495,'[1]Mapeo Form 101'!$G$248:$G$495,$N210)</f>
        <v>0</v>
      </c>
    </row>
    <row r="211" spans="1:15" x14ac:dyDescent="0.2">
      <c r="A211" s="8"/>
      <c r="B211" s="8"/>
      <c r="C211" s="8"/>
      <c r="D211" s="2"/>
      <c r="E211" s="50" t="s">
        <v>289</v>
      </c>
      <c r="F211" s="50"/>
      <c r="G211" s="50"/>
      <c r="H211" s="50"/>
      <c r="I211" s="50"/>
      <c r="J211" s="50"/>
      <c r="K211" s="50"/>
      <c r="L211" s="50"/>
      <c r="M211" s="50"/>
      <c r="N211" s="4" t="s">
        <v>290</v>
      </c>
      <c r="O211" s="5">
        <f>+SUMIFS('[1]Mapeo Form 101'!$J$248:$J$495,'[1]Mapeo Form 101'!$G$248:$G$495,$N211)</f>
        <v>0</v>
      </c>
    </row>
    <row r="212" spans="1:15" x14ac:dyDescent="0.2">
      <c r="A212" s="8"/>
      <c r="B212" s="8"/>
      <c r="C212" s="8"/>
      <c r="D212" s="2"/>
      <c r="E212" s="54" t="s">
        <v>291</v>
      </c>
      <c r="F212" s="54"/>
      <c r="G212" s="54"/>
      <c r="H212" s="54"/>
      <c r="I212" s="54"/>
      <c r="J212" s="54"/>
      <c r="K212" s="54"/>
      <c r="L212" s="54"/>
      <c r="M212" s="54"/>
      <c r="N212" s="54"/>
      <c r="O212" s="54"/>
    </row>
    <row r="213" spans="1:15" x14ac:dyDescent="0.2">
      <c r="A213" s="8"/>
      <c r="B213" s="8"/>
      <c r="C213" s="8"/>
      <c r="D213" s="2"/>
      <c r="E213" s="2"/>
      <c r="F213" s="50" t="s">
        <v>82</v>
      </c>
      <c r="G213" s="50"/>
      <c r="H213" s="50"/>
      <c r="I213" s="50"/>
      <c r="J213" s="50"/>
      <c r="K213" s="50"/>
      <c r="L213" s="50"/>
      <c r="M213" s="50"/>
      <c r="N213" s="4" t="s">
        <v>292</v>
      </c>
      <c r="O213" s="5">
        <f>+SUMIFS('[1]Mapeo Form 101'!$J$248:$J$495,'[1]Mapeo Form 101'!$G$248:$G$495,$N213)</f>
        <v>0</v>
      </c>
    </row>
    <row r="214" spans="1:15" x14ac:dyDescent="0.2">
      <c r="A214" s="8"/>
      <c r="B214" s="8"/>
      <c r="C214" s="8"/>
      <c r="D214" s="2"/>
      <c r="E214" s="2"/>
      <c r="F214" s="50" t="s">
        <v>86</v>
      </c>
      <c r="G214" s="50"/>
      <c r="H214" s="50"/>
      <c r="I214" s="50"/>
      <c r="J214" s="50"/>
      <c r="K214" s="50"/>
      <c r="L214" s="50"/>
      <c r="M214" s="50"/>
      <c r="N214" s="4" t="s">
        <v>293</v>
      </c>
      <c r="O214" s="5">
        <f>+SUMIFS('[1]Mapeo Form 101'!$J$248:$J$495,'[1]Mapeo Form 101'!$G$248:$G$495,$N214)</f>
        <v>0</v>
      </c>
    </row>
    <row r="215" spans="1:15" x14ac:dyDescent="0.2">
      <c r="A215" s="8"/>
      <c r="B215" s="8"/>
      <c r="C215" s="8"/>
      <c r="D215" s="2"/>
      <c r="E215" s="2"/>
      <c r="F215" s="50" t="s">
        <v>88</v>
      </c>
      <c r="G215" s="50"/>
      <c r="H215" s="50"/>
      <c r="I215" s="50"/>
      <c r="J215" s="50"/>
      <c r="K215" s="50"/>
      <c r="L215" s="50"/>
      <c r="M215" s="50"/>
      <c r="N215" s="4" t="s">
        <v>294</v>
      </c>
      <c r="O215" s="5">
        <f>+SUMIFS('[1]Mapeo Form 101'!$J$248:$J$495,'[1]Mapeo Form 101'!$G$248:$G$495,$N215)</f>
        <v>0</v>
      </c>
    </row>
    <row r="216" spans="1:15" x14ac:dyDescent="0.2">
      <c r="A216" s="2"/>
      <c r="B216" s="2"/>
      <c r="C216" s="2"/>
      <c r="D216" s="57" t="s">
        <v>295</v>
      </c>
      <c r="E216" s="57"/>
      <c r="F216" s="57"/>
      <c r="G216" s="57"/>
      <c r="H216" s="57"/>
      <c r="I216" s="57"/>
      <c r="J216" s="57"/>
      <c r="K216" s="57"/>
      <c r="L216" s="57"/>
      <c r="M216" s="57"/>
      <c r="N216" s="4" t="s">
        <v>296</v>
      </c>
      <c r="O216" s="5">
        <f>+SUMIFS('[1]Mapeo Form 101'!$J$248:$J$495,'[1]Mapeo Form 101'!$G$248:$G$495,$N216)</f>
        <v>0</v>
      </c>
    </row>
    <row r="217" spans="1:15" x14ac:dyDescent="0.2">
      <c r="A217" s="2"/>
      <c r="B217" s="2"/>
      <c r="C217" s="53" t="s">
        <v>297</v>
      </c>
      <c r="D217" s="53"/>
      <c r="E217" s="53"/>
      <c r="F217" s="53"/>
      <c r="G217" s="53"/>
      <c r="H217" s="53"/>
      <c r="I217" s="53"/>
      <c r="J217" s="53"/>
      <c r="K217" s="53"/>
      <c r="L217" s="53"/>
      <c r="M217" s="53"/>
      <c r="N217" s="6" t="s">
        <v>298</v>
      </c>
      <c r="O217" s="7">
        <f>+SUM(O101:O216)</f>
        <v>100684</v>
      </c>
    </row>
    <row r="218" spans="1:15" x14ac:dyDescent="0.2">
      <c r="A218" s="2"/>
      <c r="B218" s="2"/>
      <c r="C218" s="54" t="s">
        <v>299</v>
      </c>
      <c r="D218" s="54"/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</row>
    <row r="219" spans="1:15" x14ac:dyDescent="0.2">
      <c r="A219" s="2"/>
      <c r="B219" s="2"/>
      <c r="C219" s="2"/>
      <c r="D219" s="56" t="s">
        <v>300</v>
      </c>
      <c r="E219" s="56"/>
      <c r="F219" s="56"/>
      <c r="G219" s="56"/>
      <c r="H219" s="56"/>
      <c r="I219" s="56"/>
      <c r="J219" s="56"/>
      <c r="K219" s="56"/>
      <c r="L219" s="56"/>
      <c r="M219" s="56"/>
      <c r="N219" s="4" t="s">
        <v>301</v>
      </c>
      <c r="O219" s="5">
        <v>0</v>
      </c>
    </row>
    <row r="220" spans="1:15" x14ac:dyDescent="0.2">
      <c r="A220" s="2"/>
      <c r="B220" s="2"/>
      <c r="C220" s="2"/>
      <c r="D220" s="56" t="s">
        <v>302</v>
      </c>
      <c r="E220" s="56"/>
      <c r="F220" s="56"/>
      <c r="G220" s="56"/>
      <c r="H220" s="56"/>
      <c r="I220" s="56"/>
      <c r="J220" s="56"/>
      <c r="K220" s="56"/>
      <c r="L220" s="56"/>
      <c r="M220" s="56"/>
      <c r="N220" s="4" t="s">
        <v>303</v>
      </c>
      <c r="O220" s="5">
        <v>0</v>
      </c>
    </row>
    <row r="221" spans="1:15" x14ac:dyDescent="0.2">
      <c r="A221" s="2"/>
      <c r="B221" s="2"/>
      <c r="C221" s="2"/>
      <c r="D221" s="56" t="s">
        <v>304</v>
      </c>
      <c r="E221" s="56"/>
      <c r="F221" s="56"/>
      <c r="G221" s="56"/>
      <c r="H221" s="56"/>
      <c r="I221" s="56"/>
      <c r="J221" s="56"/>
      <c r="K221" s="56"/>
      <c r="L221" s="56"/>
      <c r="M221" s="56"/>
      <c r="N221" s="4" t="s">
        <v>305</v>
      </c>
      <c r="O221" s="5">
        <v>0</v>
      </c>
    </row>
    <row r="222" spans="1:15" x14ac:dyDescent="0.2">
      <c r="A222" s="2"/>
      <c r="B222" s="2"/>
      <c r="C222" s="2"/>
      <c r="D222" s="56" t="s">
        <v>306</v>
      </c>
      <c r="E222" s="56"/>
      <c r="F222" s="56"/>
      <c r="G222" s="56"/>
      <c r="H222" s="56"/>
      <c r="I222" s="56"/>
      <c r="J222" s="56"/>
      <c r="K222" s="56"/>
      <c r="L222" s="56"/>
      <c r="M222" s="56"/>
      <c r="N222" s="4" t="s">
        <v>307</v>
      </c>
      <c r="O222" s="5">
        <v>0</v>
      </c>
    </row>
    <row r="223" spans="1:15" x14ac:dyDescent="0.2">
      <c r="A223" s="2"/>
      <c r="B223" s="2"/>
      <c r="C223" s="2"/>
      <c r="D223" s="56" t="s">
        <v>308</v>
      </c>
      <c r="E223" s="56"/>
      <c r="F223" s="56"/>
      <c r="G223" s="56"/>
      <c r="H223" s="56"/>
      <c r="I223" s="56"/>
      <c r="J223" s="56"/>
      <c r="K223" s="56"/>
      <c r="L223" s="56"/>
      <c r="M223" s="56"/>
      <c r="N223" s="4" t="s">
        <v>309</v>
      </c>
      <c r="O223" s="5">
        <v>0</v>
      </c>
    </row>
    <row r="224" spans="1:15" x14ac:dyDescent="0.2">
      <c r="A224" s="2"/>
      <c r="B224" s="2"/>
      <c r="C224" s="2"/>
      <c r="D224" s="56" t="s">
        <v>310</v>
      </c>
      <c r="E224" s="56"/>
      <c r="F224" s="56"/>
      <c r="G224" s="56"/>
      <c r="H224" s="56"/>
      <c r="I224" s="56"/>
      <c r="J224" s="56"/>
      <c r="K224" s="56"/>
      <c r="L224" s="56"/>
      <c r="M224" s="56"/>
      <c r="N224" s="4" t="s">
        <v>311</v>
      </c>
      <c r="O224" s="5">
        <v>0</v>
      </c>
    </row>
    <row r="225" spans="1:15" x14ac:dyDescent="0.2">
      <c r="A225" s="2"/>
      <c r="B225" s="2"/>
      <c r="C225" s="2"/>
      <c r="D225" s="56" t="s">
        <v>312</v>
      </c>
      <c r="E225" s="56"/>
      <c r="F225" s="56"/>
      <c r="G225" s="56"/>
      <c r="H225" s="56"/>
      <c r="I225" s="56"/>
      <c r="J225" s="56"/>
      <c r="K225" s="56"/>
      <c r="L225" s="56"/>
      <c r="M225" s="56"/>
      <c r="N225" s="4" t="s">
        <v>313</v>
      </c>
      <c r="O225" s="5">
        <v>0</v>
      </c>
    </row>
    <row r="226" spans="1:15" x14ac:dyDescent="0.2">
      <c r="A226" s="2"/>
      <c r="B226" s="2"/>
      <c r="C226" s="2"/>
      <c r="D226" s="56" t="s">
        <v>314</v>
      </c>
      <c r="E226" s="56"/>
      <c r="F226" s="56"/>
      <c r="G226" s="56"/>
      <c r="H226" s="56"/>
      <c r="I226" s="56"/>
      <c r="J226" s="56"/>
      <c r="K226" s="56"/>
      <c r="L226" s="56"/>
      <c r="M226" s="56"/>
      <c r="N226" s="4" t="s">
        <v>315</v>
      </c>
      <c r="O226" s="5">
        <v>0</v>
      </c>
    </row>
    <row r="227" spans="1:15" x14ac:dyDescent="0.2">
      <c r="A227" s="2"/>
      <c r="B227" s="2"/>
      <c r="C227" s="2"/>
      <c r="D227" s="56" t="s">
        <v>316</v>
      </c>
      <c r="E227" s="56"/>
      <c r="F227" s="56"/>
      <c r="G227" s="56"/>
      <c r="H227" s="56"/>
      <c r="I227" s="56"/>
      <c r="J227" s="56"/>
      <c r="K227" s="56"/>
      <c r="L227" s="56"/>
      <c r="M227" s="56"/>
      <c r="N227" s="4" t="s">
        <v>317</v>
      </c>
      <c r="O227" s="5">
        <v>0</v>
      </c>
    </row>
    <row r="228" spans="1:15" x14ac:dyDescent="0.2">
      <c r="A228" s="2"/>
      <c r="B228" s="2"/>
      <c r="C228" s="2"/>
      <c r="D228" s="56" t="s">
        <v>318</v>
      </c>
      <c r="E228" s="56"/>
      <c r="F228" s="56"/>
      <c r="G228" s="56"/>
      <c r="H228" s="56"/>
      <c r="I228" s="56"/>
      <c r="J228" s="56"/>
      <c r="K228" s="56"/>
      <c r="L228" s="56"/>
      <c r="M228" s="56"/>
      <c r="N228" s="4" t="s">
        <v>319</v>
      </c>
      <c r="O228" s="5">
        <v>0</v>
      </c>
    </row>
    <row r="229" spans="1:15" x14ac:dyDescent="0.2">
      <c r="A229" s="2"/>
      <c r="B229" s="2"/>
      <c r="C229" s="54" t="s">
        <v>320</v>
      </c>
      <c r="D229" s="54"/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</row>
    <row r="230" spans="1:15" x14ac:dyDescent="0.2">
      <c r="A230" s="2"/>
      <c r="B230" s="2"/>
      <c r="C230" s="2"/>
      <c r="D230" s="50" t="s">
        <v>321</v>
      </c>
      <c r="E230" s="50"/>
      <c r="F230" s="50"/>
      <c r="G230" s="50"/>
      <c r="H230" s="50"/>
      <c r="I230" s="50"/>
      <c r="J230" s="50"/>
      <c r="K230" s="50"/>
      <c r="L230" s="50"/>
      <c r="M230" s="50"/>
      <c r="N230" s="4" t="s">
        <v>322</v>
      </c>
      <c r="O230" s="5">
        <v>0</v>
      </c>
    </row>
    <row r="231" spans="1:15" x14ac:dyDescent="0.2">
      <c r="A231" s="2"/>
      <c r="B231" s="2"/>
      <c r="C231" s="2"/>
      <c r="D231" s="50" t="s">
        <v>323</v>
      </c>
      <c r="E231" s="50"/>
      <c r="F231" s="50"/>
      <c r="G231" s="50"/>
      <c r="H231" s="50"/>
      <c r="I231" s="50"/>
      <c r="J231" s="50"/>
      <c r="K231" s="50"/>
      <c r="L231" s="50"/>
      <c r="M231" s="50"/>
      <c r="N231" s="4" t="s">
        <v>324</v>
      </c>
      <c r="O231" s="5">
        <v>0</v>
      </c>
    </row>
    <row r="232" spans="1:15" x14ac:dyDescent="0.2">
      <c r="A232" s="2"/>
      <c r="B232" s="2"/>
      <c r="C232" s="2"/>
      <c r="D232" s="50" t="s">
        <v>325</v>
      </c>
      <c r="E232" s="50"/>
      <c r="F232" s="50"/>
      <c r="G232" s="50"/>
      <c r="H232" s="50"/>
      <c r="I232" s="50"/>
      <c r="J232" s="50"/>
      <c r="K232" s="50"/>
      <c r="L232" s="50"/>
      <c r="M232" s="50"/>
      <c r="N232" s="4" t="s">
        <v>326</v>
      </c>
      <c r="O232" s="5">
        <v>0</v>
      </c>
    </row>
    <row r="233" spans="1:15" x14ac:dyDescent="0.2">
      <c r="A233" s="2"/>
      <c r="B233" s="2"/>
      <c r="C233" s="2"/>
      <c r="D233" s="50" t="s">
        <v>327</v>
      </c>
      <c r="E233" s="50"/>
      <c r="F233" s="50"/>
      <c r="G233" s="50"/>
      <c r="H233" s="50"/>
      <c r="I233" s="50"/>
      <c r="J233" s="50"/>
      <c r="K233" s="50"/>
      <c r="L233" s="50"/>
      <c r="M233" s="50"/>
      <c r="N233" s="4" t="s">
        <v>328</v>
      </c>
      <c r="O233" s="5">
        <v>0</v>
      </c>
    </row>
    <row r="234" spans="1:15" x14ac:dyDescent="0.2">
      <c r="A234" s="2"/>
      <c r="B234" s="2"/>
      <c r="C234" s="56" t="s">
        <v>329</v>
      </c>
      <c r="D234" s="56"/>
      <c r="E234" s="56"/>
      <c r="F234" s="56"/>
      <c r="G234" s="56"/>
      <c r="H234" s="56"/>
      <c r="I234" s="56"/>
      <c r="J234" s="56"/>
      <c r="K234" s="56"/>
      <c r="L234" s="56"/>
      <c r="M234" s="56"/>
      <c r="N234" s="4" t="s">
        <v>330</v>
      </c>
      <c r="O234" s="5">
        <v>0</v>
      </c>
    </row>
    <row r="235" spans="1:15" x14ac:dyDescent="0.2">
      <c r="A235" s="2"/>
      <c r="B235" s="2"/>
      <c r="C235" s="56" t="s">
        <v>331</v>
      </c>
      <c r="D235" s="56"/>
      <c r="E235" s="56"/>
      <c r="F235" s="56"/>
      <c r="G235" s="56"/>
      <c r="H235" s="56"/>
      <c r="I235" s="56"/>
      <c r="J235" s="56"/>
      <c r="K235" s="56"/>
      <c r="L235" s="56"/>
      <c r="M235" s="56"/>
      <c r="N235" s="4" t="s">
        <v>332</v>
      </c>
      <c r="O235" s="5">
        <v>0</v>
      </c>
    </row>
    <row r="236" spans="1:15" x14ac:dyDescent="0.2">
      <c r="A236" s="2"/>
      <c r="B236" s="2"/>
      <c r="C236" s="56" t="s">
        <v>333</v>
      </c>
      <c r="D236" s="56"/>
      <c r="E236" s="56"/>
      <c r="F236" s="56"/>
      <c r="G236" s="56"/>
      <c r="H236" s="56"/>
      <c r="I236" s="56"/>
      <c r="J236" s="56"/>
      <c r="K236" s="56"/>
      <c r="L236" s="56"/>
      <c r="M236" s="56"/>
      <c r="N236" s="4" t="s">
        <v>334</v>
      </c>
      <c r="O236" s="5">
        <v>0</v>
      </c>
    </row>
    <row r="237" spans="1:15" x14ac:dyDescent="0.2">
      <c r="A237" s="2"/>
      <c r="B237" s="53" t="s">
        <v>335</v>
      </c>
      <c r="C237" s="53"/>
      <c r="D237" s="53"/>
      <c r="E237" s="53"/>
      <c r="F237" s="53"/>
      <c r="G237" s="53"/>
      <c r="H237" s="53"/>
      <c r="I237" s="53"/>
      <c r="J237" s="53"/>
      <c r="K237" s="53"/>
      <c r="L237" s="53"/>
      <c r="M237" s="53"/>
      <c r="N237" s="6" t="s">
        <v>336</v>
      </c>
      <c r="O237" s="7">
        <f>+O97+O217</f>
        <v>760299</v>
      </c>
    </row>
    <row r="238" spans="1:15" x14ac:dyDescent="0.2">
      <c r="A238" s="2"/>
      <c r="B238" s="54" t="s">
        <v>337</v>
      </c>
      <c r="C238" s="54"/>
      <c r="D238" s="54"/>
      <c r="E238" s="54"/>
      <c r="F238" s="54"/>
      <c r="G238" s="54"/>
      <c r="H238" s="54"/>
      <c r="I238" s="54"/>
      <c r="J238" s="54"/>
      <c r="K238" s="54"/>
      <c r="L238" s="54"/>
      <c r="M238" s="54"/>
      <c r="N238" s="54"/>
      <c r="O238" s="54"/>
    </row>
    <row r="239" spans="1:15" x14ac:dyDescent="0.2">
      <c r="A239" s="2"/>
      <c r="B239" s="2"/>
      <c r="C239" s="51" t="s">
        <v>338</v>
      </c>
      <c r="D239" s="51"/>
      <c r="E239" s="51"/>
      <c r="F239" s="51"/>
      <c r="G239" s="51"/>
      <c r="H239" s="51"/>
      <c r="I239" s="51"/>
      <c r="J239" s="51"/>
      <c r="K239" s="51"/>
      <c r="L239" s="51"/>
      <c r="M239" s="51"/>
      <c r="N239" s="51"/>
      <c r="O239" s="51"/>
    </row>
    <row r="240" spans="1:15" x14ac:dyDescent="0.2">
      <c r="A240" s="8"/>
      <c r="B240" s="8"/>
      <c r="C240" s="8"/>
      <c r="D240" s="51" t="s">
        <v>339</v>
      </c>
      <c r="E240" s="51"/>
      <c r="F240" s="51"/>
      <c r="G240" s="51"/>
      <c r="H240" s="51"/>
      <c r="I240" s="51"/>
      <c r="J240" s="51"/>
      <c r="K240" s="51"/>
      <c r="L240" s="51"/>
      <c r="M240" s="51"/>
      <c r="N240" s="51"/>
      <c r="O240" s="51"/>
    </row>
    <row r="241" spans="1:15" x14ac:dyDescent="0.2">
      <c r="A241" s="8"/>
      <c r="B241" s="8"/>
      <c r="C241" s="8"/>
      <c r="D241" s="2"/>
      <c r="E241" s="51" t="s">
        <v>340</v>
      </c>
      <c r="F241" s="51"/>
      <c r="G241" s="51"/>
      <c r="H241" s="51"/>
      <c r="I241" s="51"/>
      <c r="J241" s="51"/>
      <c r="K241" s="51"/>
      <c r="L241" s="51"/>
      <c r="M241" s="51"/>
      <c r="N241" s="51"/>
      <c r="O241" s="51"/>
    </row>
    <row r="242" spans="1:15" x14ac:dyDescent="0.2">
      <c r="A242" s="8"/>
      <c r="B242" s="8"/>
      <c r="C242" s="8"/>
      <c r="D242" s="2"/>
      <c r="E242" s="2"/>
      <c r="F242" s="54" t="s">
        <v>36</v>
      </c>
      <c r="G242" s="54"/>
      <c r="H242" s="54"/>
      <c r="I242" s="54"/>
      <c r="J242" s="54"/>
      <c r="K242" s="54"/>
      <c r="L242" s="54"/>
      <c r="M242" s="54"/>
      <c r="N242" s="54"/>
      <c r="O242" s="54"/>
    </row>
    <row r="243" spans="1:15" x14ac:dyDescent="0.2">
      <c r="A243" s="8"/>
      <c r="B243" s="8"/>
      <c r="C243" s="8"/>
      <c r="D243" s="2"/>
      <c r="E243" s="2"/>
      <c r="F243" s="2"/>
      <c r="G243" s="50" t="s">
        <v>38</v>
      </c>
      <c r="H243" s="50"/>
      <c r="I243" s="50"/>
      <c r="J243" s="50"/>
      <c r="K243" s="50"/>
      <c r="L243" s="50"/>
      <c r="M243" s="50"/>
      <c r="N243" s="4" t="s">
        <v>341</v>
      </c>
      <c r="O243" s="5">
        <f>+SUMIFS('[1]Mapeo Form 101'!$J$538:$J$676,'[1]Mapeo Form 101'!$G$538:$G$676,$N243)</f>
        <v>0</v>
      </c>
    </row>
    <row r="244" spans="1:15" x14ac:dyDescent="0.2">
      <c r="A244" s="8"/>
      <c r="B244" s="8"/>
      <c r="C244" s="8"/>
      <c r="D244" s="2"/>
      <c r="E244" s="2"/>
      <c r="F244" s="2"/>
      <c r="G244" s="50" t="s">
        <v>40</v>
      </c>
      <c r="H244" s="50"/>
      <c r="I244" s="50"/>
      <c r="J244" s="50"/>
      <c r="K244" s="50"/>
      <c r="L244" s="50"/>
      <c r="M244" s="50"/>
      <c r="N244" s="4" t="s">
        <v>342</v>
      </c>
      <c r="O244" s="5">
        <f>+SUMIFS('[1]Mapeo Form 101'!$J$538:$J$676,'[1]Mapeo Form 101'!$G$538:$G$676,$N244)</f>
        <v>0</v>
      </c>
    </row>
    <row r="245" spans="1:15" x14ac:dyDescent="0.2">
      <c r="A245" s="8"/>
      <c r="B245" s="8"/>
      <c r="C245" s="8"/>
      <c r="D245" s="2"/>
      <c r="E245" s="2"/>
      <c r="F245" s="54" t="s">
        <v>44</v>
      </c>
      <c r="G245" s="54"/>
      <c r="H245" s="54"/>
      <c r="I245" s="54"/>
      <c r="J245" s="54"/>
      <c r="K245" s="54"/>
      <c r="L245" s="54"/>
      <c r="M245" s="54"/>
      <c r="N245" s="54"/>
      <c r="O245" s="54"/>
    </row>
    <row r="246" spans="1:15" x14ac:dyDescent="0.2">
      <c r="A246" s="8"/>
      <c r="B246" s="8"/>
      <c r="C246" s="8"/>
      <c r="D246" s="2"/>
      <c r="E246" s="2"/>
      <c r="F246" s="2"/>
      <c r="G246" s="50" t="s">
        <v>38</v>
      </c>
      <c r="H246" s="50"/>
      <c r="I246" s="50"/>
      <c r="J246" s="50"/>
      <c r="K246" s="50"/>
      <c r="L246" s="50"/>
      <c r="M246" s="50"/>
      <c r="N246" s="4" t="s">
        <v>343</v>
      </c>
      <c r="O246" s="5">
        <v>15084</v>
      </c>
    </row>
    <row r="247" spans="1:15" x14ac:dyDescent="0.2">
      <c r="A247" s="8"/>
      <c r="B247" s="8"/>
      <c r="C247" s="8"/>
      <c r="D247" s="2"/>
      <c r="E247" s="2"/>
      <c r="F247" s="2"/>
      <c r="G247" s="50" t="s">
        <v>40</v>
      </c>
      <c r="H247" s="50"/>
      <c r="I247" s="50"/>
      <c r="J247" s="50"/>
      <c r="K247" s="50"/>
      <c r="L247" s="50"/>
      <c r="M247" s="50"/>
      <c r="N247" s="4" t="s">
        <v>344</v>
      </c>
      <c r="O247" s="5">
        <f>+SUMIFS('[1]Mapeo Form 101'!$J$538:$J$676,'[1]Mapeo Form 101'!$G$538:$G$676,$N247)</f>
        <v>0</v>
      </c>
    </row>
    <row r="248" spans="1:15" x14ac:dyDescent="0.2">
      <c r="A248" s="8"/>
      <c r="B248" s="8"/>
      <c r="C248" s="8"/>
      <c r="D248" s="2"/>
      <c r="E248" s="51" t="s">
        <v>345</v>
      </c>
      <c r="F248" s="51"/>
      <c r="G248" s="51"/>
      <c r="H248" s="51"/>
      <c r="I248" s="51"/>
      <c r="J248" s="51"/>
      <c r="K248" s="51"/>
      <c r="L248" s="51"/>
      <c r="M248" s="51"/>
      <c r="N248" s="51"/>
      <c r="O248" s="51"/>
    </row>
    <row r="249" spans="1:15" x14ac:dyDescent="0.2">
      <c r="A249" s="8"/>
      <c r="B249" s="8"/>
      <c r="C249" s="8"/>
      <c r="D249" s="2"/>
      <c r="E249" s="2"/>
      <c r="F249" s="54" t="s">
        <v>346</v>
      </c>
      <c r="G249" s="54"/>
      <c r="H249" s="54"/>
      <c r="I249" s="54"/>
      <c r="J249" s="54"/>
      <c r="K249" s="54"/>
      <c r="L249" s="54"/>
      <c r="M249" s="54"/>
      <c r="N249" s="54"/>
      <c r="O249" s="54"/>
    </row>
    <row r="250" spans="1:15" x14ac:dyDescent="0.2">
      <c r="A250" s="8"/>
      <c r="B250" s="8"/>
      <c r="C250" s="8"/>
      <c r="D250" s="2"/>
      <c r="E250" s="2"/>
      <c r="F250" s="2"/>
      <c r="G250" s="50" t="s">
        <v>38</v>
      </c>
      <c r="H250" s="50"/>
      <c r="I250" s="50"/>
      <c r="J250" s="50"/>
      <c r="K250" s="50"/>
      <c r="L250" s="50"/>
      <c r="M250" s="50"/>
      <c r="N250" s="4" t="s">
        <v>347</v>
      </c>
      <c r="O250" s="5">
        <v>124577</v>
      </c>
    </row>
    <row r="251" spans="1:15" x14ac:dyDescent="0.2">
      <c r="A251" s="8"/>
      <c r="B251" s="8"/>
      <c r="C251" s="8"/>
      <c r="D251" s="2"/>
      <c r="E251" s="2"/>
      <c r="F251" s="2"/>
      <c r="G251" s="50" t="s">
        <v>40</v>
      </c>
      <c r="H251" s="50"/>
      <c r="I251" s="50"/>
      <c r="J251" s="50"/>
      <c r="K251" s="50"/>
      <c r="L251" s="50"/>
      <c r="M251" s="50"/>
      <c r="N251" s="4" t="s">
        <v>348</v>
      </c>
      <c r="O251" s="5">
        <f>+SUMIFS('[1]Mapeo Form 101'!$J$538:$J$676,'[1]Mapeo Form 101'!$G$538:$G$676,$N251)</f>
        <v>0</v>
      </c>
    </row>
    <row r="252" spans="1:15" x14ac:dyDescent="0.2">
      <c r="A252" s="8"/>
      <c r="B252" s="8"/>
      <c r="C252" s="8"/>
      <c r="D252" s="2"/>
      <c r="E252" s="2"/>
      <c r="F252" s="54" t="s">
        <v>349</v>
      </c>
      <c r="G252" s="54"/>
      <c r="H252" s="54"/>
      <c r="I252" s="54"/>
      <c r="J252" s="54"/>
      <c r="K252" s="54"/>
      <c r="L252" s="54"/>
      <c r="M252" s="54"/>
      <c r="N252" s="54"/>
      <c r="O252" s="54"/>
    </row>
    <row r="253" spans="1:15" x14ac:dyDescent="0.2">
      <c r="A253" s="8"/>
      <c r="B253" s="8"/>
      <c r="C253" s="8"/>
      <c r="D253" s="2"/>
      <c r="E253" s="2"/>
      <c r="F253" s="2"/>
      <c r="G253" s="50" t="s">
        <v>53</v>
      </c>
      <c r="H253" s="50"/>
      <c r="I253" s="50"/>
      <c r="J253" s="50"/>
      <c r="K253" s="50"/>
      <c r="L253" s="50"/>
      <c r="M253" s="50"/>
      <c r="N253" s="4" t="s">
        <v>350</v>
      </c>
      <c r="O253" s="5">
        <f>+SUMIFS('[1]Mapeo Form 101'!$J$538:$J$676,'[1]Mapeo Form 101'!$G$538:$G$676,$N253)</f>
        <v>0</v>
      </c>
    </row>
    <row r="254" spans="1:15" x14ac:dyDescent="0.2">
      <c r="A254" s="8"/>
      <c r="B254" s="8"/>
      <c r="C254" s="8"/>
      <c r="D254" s="2"/>
      <c r="E254" s="2"/>
      <c r="F254" s="2"/>
      <c r="G254" s="50" t="s">
        <v>55</v>
      </c>
      <c r="H254" s="50"/>
      <c r="I254" s="50"/>
      <c r="J254" s="50"/>
      <c r="K254" s="50"/>
      <c r="L254" s="50"/>
      <c r="M254" s="50"/>
      <c r="N254" s="4" t="s">
        <v>351</v>
      </c>
      <c r="O254" s="5">
        <f>+SUMIFS('[1]Mapeo Form 101'!$J$538:$J$676,'[1]Mapeo Form 101'!$G$538:$G$676,$N254)</f>
        <v>0</v>
      </c>
    </row>
    <row r="255" spans="1:15" x14ac:dyDescent="0.2">
      <c r="A255" s="8"/>
      <c r="B255" s="8"/>
      <c r="C255" s="8"/>
      <c r="D255" s="2"/>
      <c r="E255" s="2"/>
      <c r="F255" s="54" t="s">
        <v>57</v>
      </c>
      <c r="G255" s="54"/>
      <c r="H255" s="54"/>
      <c r="I255" s="54"/>
      <c r="J255" s="54"/>
      <c r="K255" s="54"/>
      <c r="L255" s="54"/>
      <c r="M255" s="54"/>
      <c r="N255" s="54"/>
      <c r="O255" s="54"/>
    </row>
    <row r="256" spans="1:15" x14ac:dyDescent="0.2">
      <c r="A256" s="8"/>
      <c r="B256" s="8"/>
      <c r="C256" s="8"/>
      <c r="D256" s="2"/>
      <c r="E256" s="2"/>
      <c r="F256" s="2"/>
      <c r="G256" s="50" t="s">
        <v>38</v>
      </c>
      <c r="H256" s="50"/>
      <c r="I256" s="50"/>
      <c r="J256" s="50"/>
      <c r="K256" s="50"/>
      <c r="L256" s="50"/>
      <c r="M256" s="50"/>
      <c r="N256" s="4" t="s">
        <v>352</v>
      </c>
      <c r="O256" s="5">
        <f>+SUMIFS('[1]Mapeo Form 101'!$J$538:$J$676,'[1]Mapeo Form 101'!$G$538:$G$676,$N256)</f>
        <v>0</v>
      </c>
    </row>
    <row r="257" spans="1:15" x14ac:dyDescent="0.2">
      <c r="A257" s="8"/>
      <c r="B257" s="8"/>
      <c r="C257" s="8"/>
      <c r="D257" s="2"/>
      <c r="E257" s="2"/>
      <c r="F257" s="2"/>
      <c r="G257" s="50" t="s">
        <v>40</v>
      </c>
      <c r="H257" s="50"/>
      <c r="I257" s="50"/>
      <c r="J257" s="50"/>
      <c r="K257" s="50"/>
      <c r="L257" s="50"/>
      <c r="M257" s="50"/>
      <c r="N257" s="4" t="s">
        <v>353</v>
      </c>
      <c r="O257" s="5">
        <f>+SUMIFS('[1]Mapeo Form 101'!$J$538:$J$676,'[1]Mapeo Form 101'!$G$538:$G$676,$N257)</f>
        <v>0</v>
      </c>
    </row>
    <row r="258" spans="1:15" x14ac:dyDescent="0.2">
      <c r="A258" s="8"/>
      <c r="B258" s="8"/>
      <c r="C258" s="8"/>
      <c r="D258" s="2"/>
      <c r="E258" s="2"/>
      <c r="F258" s="54" t="s">
        <v>62</v>
      </c>
      <c r="G258" s="54"/>
      <c r="H258" s="54"/>
      <c r="I258" s="54"/>
      <c r="J258" s="54"/>
      <c r="K258" s="54"/>
      <c r="L258" s="54"/>
      <c r="M258" s="54"/>
      <c r="N258" s="54"/>
      <c r="O258" s="54"/>
    </row>
    <row r="259" spans="1:15" x14ac:dyDescent="0.2">
      <c r="A259" s="8"/>
      <c r="B259" s="8"/>
      <c r="C259" s="8"/>
      <c r="D259" s="2"/>
      <c r="E259" s="2"/>
      <c r="F259" s="2"/>
      <c r="G259" s="50" t="s">
        <v>38</v>
      </c>
      <c r="H259" s="50"/>
      <c r="I259" s="50"/>
      <c r="J259" s="50"/>
      <c r="K259" s="50"/>
      <c r="L259" s="50"/>
      <c r="M259" s="50"/>
      <c r="N259" s="4" t="s">
        <v>354</v>
      </c>
      <c r="O259" s="5">
        <f>+SUMIFS('[1]Mapeo Form 101'!$J$538:$J$676,'[1]Mapeo Form 101'!$G$538:$G$676,$N259)</f>
        <v>0</v>
      </c>
    </row>
    <row r="260" spans="1:15" x14ac:dyDescent="0.2">
      <c r="A260" s="8"/>
      <c r="B260" s="8"/>
      <c r="C260" s="8"/>
      <c r="D260" s="2"/>
      <c r="E260" s="2"/>
      <c r="F260" s="2"/>
      <c r="G260" s="50" t="s">
        <v>40</v>
      </c>
      <c r="H260" s="50"/>
      <c r="I260" s="50"/>
      <c r="J260" s="50"/>
      <c r="K260" s="50"/>
      <c r="L260" s="50"/>
      <c r="M260" s="50"/>
      <c r="N260" s="4" t="s">
        <v>355</v>
      </c>
      <c r="O260" s="5">
        <f>+SUMIFS('[1]Mapeo Form 101'!$J$538:$J$676,'[1]Mapeo Form 101'!$G$538:$G$676,$N260)</f>
        <v>0</v>
      </c>
    </row>
    <row r="261" spans="1:15" x14ac:dyDescent="0.2">
      <c r="A261" s="8"/>
      <c r="B261" s="8"/>
      <c r="C261" s="8"/>
      <c r="D261" s="51" t="s">
        <v>356</v>
      </c>
      <c r="E261" s="51"/>
      <c r="F261" s="51"/>
      <c r="G261" s="51"/>
      <c r="H261" s="51"/>
      <c r="I261" s="51"/>
      <c r="J261" s="51"/>
      <c r="K261" s="51"/>
      <c r="L261" s="51"/>
      <c r="M261" s="51"/>
      <c r="N261" s="51"/>
      <c r="O261" s="51"/>
    </row>
    <row r="262" spans="1:15" x14ac:dyDescent="0.2">
      <c r="A262" s="8"/>
      <c r="B262" s="8"/>
      <c r="C262" s="8"/>
      <c r="D262" s="2"/>
      <c r="E262" s="54" t="s">
        <v>36</v>
      </c>
      <c r="F262" s="54"/>
      <c r="G262" s="54"/>
      <c r="H262" s="54"/>
      <c r="I262" s="54"/>
      <c r="J262" s="54"/>
      <c r="K262" s="54"/>
      <c r="L262" s="54"/>
      <c r="M262" s="54"/>
      <c r="N262" s="54"/>
      <c r="O262" s="54"/>
    </row>
    <row r="263" spans="1:15" x14ac:dyDescent="0.2">
      <c r="A263" s="8"/>
      <c r="B263" s="8"/>
      <c r="C263" s="8"/>
      <c r="D263" s="2"/>
      <c r="E263" s="2"/>
      <c r="F263" s="56" t="s">
        <v>38</v>
      </c>
      <c r="G263" s="56"/>
      <c r="H263" s="56"/>
      <c r="I263" s="56"/>
      <c r="J263" s="56"/>
      <c r="K263" s="56"/>
      <c r="L263" s="56"/>
      <c r="M263" s="56"/>
      <c r="N263" s="4" t="s">
        <v>357</v>
      </c>
      <c r="O263" s="5">
        <f>+SUMIFS('[1]Mapeo Form 101'!$J$538:$J$676,'[1]Mapeo Form 101'!$G$538:$G$676,$N263)</f>
        <v>0</v>
      </c>
    </row>
    <row r="264" spans="1:15" x14ac:dyDescent="0.2">
      <c r="A264" s="8"/>
      <c r="B264" s="8"/>
      <c r="C264" s="8"/>
      <c r="D264" s="2"/>
      <c r="E264" s="2"/>
      <c r="F264" s="56" t="s">
        <v>40</v>
      </c>
      <c r="G264" s="56"/>
      <c r="H264" s="56"/>
      <c r="I264" s="56"/>
      <c r="J264" s="56"/>
      <c r="K264" s="56"/>
      <c r="L264" s="56"/>
      <c r="M264" s="56"/>
      <c r="N264" s="4" t="s">
        <v>358</v>
      </c>
      <c r="O264" s="5">
        <f>+SUMIFS('[1]Mapeo Form 101'!$J$538:$J$676,'[1]Mapeo Form 101'!$G$538:$G$676,$N264)</f>
        <v>0</v>
      </c>
    </row>
    <row r="265" spans="1:15" x14ac:dyDescent="0.2">
      <c r="A265" s="8"/>
      <c r="B265" s="8"/>
      <c r="C265" s="8"/>
      <c r="D265" s="2"/>
      <c r="E265" s="54" t="s">
        <v>44</v>
      </c>
      <c r="F265" s="54"/>
      <c r="G265" s="54"/>
      <c r="H265" s="54"/>
      <c r="I265" s="54"/>
      <c r="J265" s="54"/>
      <c r="K265" s="54"/>
      <c r="L265" s="54"/>
      <c r="M265" s="54"/>
      <c r="N265" s="54"/>
      <c r="O265" s="54"/>
    </row>
    <row r="266" spans="1:15" x14ac:dyDescent="0.2">
      <c r="A266" s="8"/>
      <c r="B266" s="8"/>
      <c r="C266" s="8"/>
      <c r="D266" s="2"/>
      <c r="E266" s="2"/>
      <c r="F266" s="56" t="s">
        <v>38</v>
      </c>
      <c r="G266" s="56"/>
      <c r="H266" s="56"/>
      <c r="I266" s="56"/>
      <c r="J266" s="56"/>
      <c r="K266" s="56"/>
      <c r="L266" s="56"/>
      <c r="M266" s="56"/>
      <c r="N266" s="4" t="s">
        <v>359</v>
      </c>
      <c r="O266" s="5">
        <v>9369</v>
      </c>
    </row>
    <row r="267" spans="1:15" x14ac:dyDescent="0.2">
      <c r="A267" s="8"/>
      <c r="B267" s="8"/>
      <c r="C267" s="8"/>
      <c r="D267" s="2"/>
      <c r="E267" s="2"/>
      <c r="F267" s="56" t="s">
        <v>40</v>
      </c>
      <c r="G267" s="56"/>
      <c r="H267" s="56"/>
      <c r="I267" s="56"/>
      <c r="J267" s="56"/>
      <c r="K267" s="56"/>
      <c r="L267" s="56"/>
      <c r="M267" s="56"/>
      <c r="N267" s="4" t="s">
        <v>360</v>
      </c>
      <c r="O267" s="5">
        <f>+SUMIFS('[1]Mapeo Form 101'!$J$538:$J$676,'[1]Mapeo Form 101'!$G$538:$G$676,$N267)</f>
        <v>0</v>
      </c>
    </row>
    <row r="268" spans="1:15" x14ac:dyDescent="0.2">
      <c r="A268" s="8"/>
      <c r="B268" s="8"/>
      <c r="C268" s="8"/>
      <c r="D268" s="59" t="s">
        <v>361</v>
      </c>
      <c r="E268" s="59"/>
      <c r="F268" s="59"/>
      <c r="G268" s="59"/>
      <c r="H268" s="59"/>
      <c r="I268" s="59"/>
      <c r="J268" s="59"/>
      <c r="K268" s="59"/>
      <c r="L268" s="59"/>
      <c r="M268" s="59"/>
      <c r="N268" s="4" t="s">
        <v>362</v>
      </c>
      <c r="O268" s="5">
        <f>+SUMIFS('[1]Mapeo Form 101'!$J$538:$J$676,'[1]Mapeo Form 101'!$G$538:$G$676,$N268)</f>
        <v>0</v>
      </c>
    </row>
    <row r="269" spans="1:15" x14ac:dyDescent="0.2">
      <c r="A269" s="8"/>
      <c r="B269" s="8"/>
      <c r="C269" s="8"/>
      <c r="D269" s="59" t="s">
        <v>363</v>
      </c>
      <c r="E269" s="59"/>
      <c r="F269" s="59"/>
      <c r="G269" s="59"/>
      <c r="H269" s="59"/>
      <c r="I269" s="59"/>
      <c r="J269" s="59"/>
      <c r="K269" s="59"/>
      <c r="L269" s="59"/>
      <c r="M269" s="59"/>
      <c r="N269" s="4" t="s">
        <v>364</v>
      </c>
      <c r="O269" s="5">
        <f>+SUMIFS('[1]Mapeo Form 101'!$J$538:$J$676,'[1]Mapeo Form 101'!$G$538:$G$676,$N269)</f>
        <v>0</v>
      </c>
    </row>
    <row r="270" spans="1:15" x14ac:dyDescent="0.2">
      <c r="A270" s="8"/>
      <c r="B270" s="8"/>
      <c r="C270" s="8"/>
      <c r="D270" s="51" t="s">
        <v>365</v>
      </c>
      <c r="E270" s="51"/>
      <c r="F270" s="51"/>
      <c r="G270" s="51"/>
      <c r="H270" s="51"/>
      <c r="I270" s="51"/>
      <c r="J270" s="51"/>
      <c r="K270" s="51"/>
      <c r="L270" s="51"/>
      <c r="M270" s="51"/>
      <c r="N270" s="51"/>
      <c r="O270" s="51"/>
    </row>
    <row r="271" spans="1:15" x14ac:dyDescent="0.2">
      <c r="A271" s="8"/>
      <c r="B271" s="8"/>
      <c r="C271" s="8"/>
      <c r="D271" s="2"/>
      <c r="E271" s="56" t="s">
        <v>67</v>
      </c>
      <c r="F271" s="56"/>
      <c r="G271" s="56"/>
      <c r="H271" s="56"/>
      <c r="I271" s="56"/>
      <c r="J271" s="56"/>
      <c r="K271" s="56"/>
      <c r="L271" s="56"/>
      <c r="M271" s="56"/>
      <c r="N271" s="4" t="s">
        <v>366</v>
      </c>
      <c r="O271" s="5">
        <f>+SUMIFS('[1]Mapeo Form 101'!$J$538:$J$676,'[1]Mapeo Form 101'!$G$538:$G$676,$N271)</f>
        <v>0</v>
      </c>
    </row>
    <row r="272" spans="1:15" x14ac:dyDescent="0.2">
      <c r="A272" s="8"/>
      <c r="B272" s="8"/>
      <c r="C272" s="8"/>
      <c r="D272" s="2"/>
      <c r="E272" s="56" t="s">
        <v>71</v>
      </c>
      <c r="F272" s="56"/>
      <c r="G272" s="56"/>
      <c r="H272" s="56"/>
      <c r="I272" s="56"/>
      <c r="J272" s="56"/>
      <c r="K272" s="56"/>
      <c r="L272" s="56"/>
      <c r="M272" s="56"/>
      <c r="N272" s="4" t="s">
        <v>367</v>
      </c>
      <c r="O272" s="5">
        <f>+SUMIFS('[1]Mapeo Form 101'!$J$538:$J$676,'[1]Mapeo Form 101'!$G$538:$G$676,$N272)</f>
        <v>0</v>
      </c>
    </row>
    <row r="273" spans="1:15" x14ac:dyDescent="0.2">
      <c r="A273" s="2"/>
      <c r="B273" s="2"/>
      <c r="C273" s="2"/>
      <c r="D273" s="59" t="s">
        <v>368</v>
      </c>
      <c r="E273" s="59"/>
      <c r="F273" s="59"/>
      <c r="G273" s="59"/>
      <c r="H273" s="59"/>
      <c r="I273" s="59"/>
      <c r="J273" s="59"/>
      <c r="K273" s="59"/>
      <c r="L273" s="59"/>
      <c r="M273" s="59"/>
      <c r="N273" s="4" t="s">
        <v>369</v>
      </c>
      <c r="O273" s="5">
        <f>+SUMIFS('[1]Mapeo Form 101'!$J$538:$J$676,'[1]Mapeo Form 101'!$G$538:$G$676,$N273)</f>
        <v>0</v>
      </c>
    </row>
    <row r="274" spans="1:15" x14ac:dyDescent="0.2">
      <c r="A274" s="2"/>
      <c r="B274" s="2"/>
      <c r="C274" s="2"/>
      <c r="D274" s="60" t="s">
        <v>370</v>
      </c>
      <c r="E274" s="60"/>
      <c r="F274" s="60"/>
      <c r="G274" s="60"/>
      <c r="H274" s="60"/>
      <c r="I274" s="60"/>
      <c r="J274" s="60"/>
      <c r="K274" s="60"/>
      <c r="L274" s="60"/>
      <c r="M274" s="60"/>
      <c r="N274" s="4" t="s">
        <v>371</v>
      </c>
      <c r="O274" s="10">
        <f>+SUMIFS('[1]Mapeo Form 101'!$J$538:$J$676,'[1]Mapeo Form 101'!$G$538:$G$676,$N274)</f>
        <v>0</v>
      </c>
    </row>
    <row r="275" spans="1:15" x14ac:dyDescent="0.2">
      <c r="A275" s="2"/>
      <c r="B275" s="2"/>
      <c r="C275" s="2"/>
      <c r="D275" s="59" t="s">
        <v>372</v>
      </c>
      <c r="E275" s="59"/>
      <c r="F275" s="59"/>
      <c r="G275" s="59"/>
      <c r="H275" s="59"/>
      <c r="I275" s="59"/>
      <c r="J275" s="59"/>
      <c r="K275" s="59"/>
      <c r="L275" s="59"/>
      <c r="M275" s="59"/>
      <c r="N275" s="4" t="s">
        <v>373</v>
      </c>
      <c r="O275" s="5">
        <f>+SUMIFS('[1]Mapeo Form 101'!$J$538:$J$676,'[1]Mapeo Form 101'!$G$538:$G$676,$N275)</f>
        <v>0</v>
      </c>
    </row>
    <row r="276" spans="1:15" x14ac:dyDescent="0.2">
      <c r="A276" s="8"/>
      <c r="B276" s="8"/>
      <c r="C276" s="8"/>
      <c r="D276" s="51" t="s">
        <v>374</v>
      </c>
      <c r="E276" s="51"/>
      <c r="F276" s="51"/>
      <c r="G276" s="51"/>
      <c r="H276" s="51"/>
      <c r="I276" s="51"/>
      <c r="J276" s="51"/>
      <c r="K276" s="51"/>
      <c r="L276" s="51"/>
      <c r="M276" s="51"/>
      <c r="N276" s="51"/>
      <c r="O276" s="51"/>
    </row>
    <row r="277" spans="1:15" x14ac:dyDescent="0.2">
      <c r="A277" s="8"/>
      <c r="B277" s="8"/>
      <c r="C277" s="8"/>
      <c r="D277" s="2"/>
      <c r="E277" s="56" t="s">
        <v>375</v>
      </c>
      <c r="F277" s="56"/>
      <c r="G277" s="56"/>
      <c r="H277" s="56"/>
      <c r="I277" s="56"/>
      <c r="J277" s="56"/>
      <c r="K277" s="56"/>
      <c r="L277" s="56"/>
      <c r="M277" s="56"/>
      <c r="N277" s="4" t="s">
        <v>376</v>
      </c>
      <c r="O277" s="5">
        <f>+SUMIFS('[1]Mapeo Form 101'!$J$538:$J$676,'[1]Mapeo Form 101'!$G$538:$G$676,$N277)</f>
        <v>0</v>
      </c>
    </row>
    <row r="278" spans="1:15" x14ac:dyDescent="0.2">
      <c r="A278" s="8"/>
      <c r="B278" s="8"/>
      <c r="C278" s="8"/>
      <c r="D278" s="2"/>
      <c r="E278" s="56" t="s">
        <v>377</v>
      </c>
      <c r="F278" s="56"/>
      <c r="G278" s="56"/>
      <c r="H278" s="56"/>
      <c r="I278" s="56"/>
      <c r="J278" s="56"/>
      <c r="K278" s="56"/>
      <c r="L278" s="56"/>
      <c r="M278" s="56"/>
      <c r="N278" s="4" t="s">
        <v>378</v>
      </c>
      <c r="O278" s="5">
        <v>8111</v>
      </c>
    </row>
    <row r="279" spans="1:15" x14ac:dyDescent="0.2">
      <c r="A279" s="8"/>
      <c r="B279" s="8"/>
      <c r="C279" s="8"/>
      <c r="D279" s="2"/>
      <c r="E279" s="56" t="s">
        <v>379</v>
      </c>
      <c r="F279" s="56"/>
      <c r="G279" s="56"/>
      <c r="H279" s="56"/>
      <c r="I279" s="56"/>
      <c r="J279" s="56"/>
      <c r="K279" s="56"/>
      <c r="L279" s="56"/>
      <c r="M279" s="56"/>
      <c r="N279" s="4" t="s">
        <v>380</v>
      </c>
      <c r="O279" s="5">
        <f>+SUMIFS('[1]Mapeo Form 101'!$J$538:$J$676,'[1]Mapeo Form 101'!$G$538:$G$676,$N279)</f>
        <v>0</v>
      </c>
    </row>
    <row r="280" spans="1:15" x14ac:dyDescent="0.2">
      <c r="A280" s="8"/>
      <c r="B280" s="8"/>
      <c r="C280" s="8"/>
      <c r="D280" s="2"/>
      <c r="E280" s="56" t="s">
        <v>381</v>
      </c>
      <c r="F280" s="56"/>
      <c r="G280" s="56"/>
      <c r="H280" s="56"/>
      <c r="I280" s="56"/>
      <c r="J280" s="56"/>
      <c r="K280" s="56"/>
      <c r="L280" s="56"/>
      <c r="M280" s="56"/>
      <c r="N280" s="4" t="s">
        <v>382</v>
      </c>
      <c r="O280" s="5">
        <v>8064</v>
      </c>
    </row>
    <row r="281" spans="1:15" x14ac:dyDescent="0.2">
      <c r="A281" s="8"/>
      <c r="B281" s="8"/>
      <c r="C281" s="8"/>
      <c r="D281" s="51" t="s">
        <v>383</v>
      </c>
      <c r="E281" s="51"/>
      <c r="F281" s="51"/>
      <c r="G281" s="51"/>
      <c r="H281" s="51"/>
      <c r="I281" s="51"/>
      <c r="J281" s="51"/>
      <c r="K281" s="51"/>
      <c r="L281" s="51"/>
      <c r="M281" s="51"/>
      <c r="N281" s="51"/>
      <c r="O281" s="51"/>
    </row>
    <row r="282" spans="1:15" x14ac:dyDescent="0.2">
      <c r="A282" s="8"/>
      <c r="B282" s="8"/>
      <c r="C282" s="8"/>
      <c r="D282" s="2"/>
      <c r="E282" s="50" t="s">
        <v>384</v>
      </c>
      <c r="F282" s="50"/>
      <c r="G282" s="50"/>
      <c r="H282" s="50"/>
      <c r="I282" s="50"/>
      <c r="J282" s="50"/>
      <c r="K282" s="50"/>
      <c r="L282" s="50"/>
      <c r="M282" s="50"/>
      <c r="N282" s="4" t="s">
        <v>385</v>
      </c>
      <c r="O282" s="5">
        <f>+SUMIFS('[1]Mapeo Form 101'!$J$538:$J$676,'[1]Mapeo Form 101'!$G$538:$G$676,$N282)</f>
        <v>0</v>
      </c>
    </row>
    <row r="283" spans="1:15" x14ac:dyDescent="0.2">
      <c r="A283" s="8"/>
      <c r="B283" s="8"/>
      <c r="C283" s="8"/>
      <c r="D283" s="2"/>
      <c r="E283" s="50" t="s">
        <v>386</v>
      </c>
      <c r="F283" s="50"/>
      <c r="G283" s="50"/>
      <c r="H283" s="50"/>
      <c r="I283" s="50"/>
      <c r="J283" s="50"/>
      <c r="K283" s="50"/>
      <c r="L283" s="50"/>
      <c r="M283" s="50"/>
      <c r="N283" s="4" t="s">
        <v>387</v>
      </c>
      <c r="O283" s="5">
        <f>+SUMIFS('[1]Mapeo Form 101'!$J$538:$J$676,'[1]Mapeo Form 101'!$G$538:$G$676,$N283)</f>
        <v>0</v>
      </c>
    </row>
    <row r="284" spans="1:15" x14ac:dyDescent="0.2">
      <c r="A284" s="8"/>
      <c r="B284" s="8"/>
      <c r="C284" s="8"/>
      <c r="D284" s="2"/>
      <c r="E284" s="50" t="s">
        <v>388</v>
      </c>
      <c r="F284" s="50"/>
      <c r="G284" s="50"/>
      <c r="H284" s="50"/>
      <c r="I284" s="50"/>
      <c r="J284" s="50"/>
      <c r="K284" s="50"/>
      <c r="L284" s="50"/>
      <c r="M284" s="50"/>
      <c r="N284" s="4" t="s">
        <v>389</v>
      </c>
      <c r="O284" s="5">
        <f>+SUMIFS('[1]Mapeo Form 101'!$J$538:$J$676,'[1]Mapeo Form 101'!$G$538:$G$676,$N284)</f>
        <v>0</v>
      </c>
    </row>
    <row r="285" spans="1:15" x14ac:dyDescent="0.2">
      <c r="A285" s="8"/>
      <c r="B285" s="8"/>
      <c r="C285" s="8"/>
      <c r="D285" s="2"/>
      <c r="E285" s="50" t="s">
        <v>390</v>
      </c>
      <c r="F285" s="50"/>
      <c r="G285" s="50"/>
      <c r="H285" s="50"/>
      <c r="I285" s="50"/>
      <c r="J285" s="50"/>
      <c r="K285" s="50"/>
      <c r="L285" s="50"/>
      <c r="M285" s="50"/>
      <c r="N285" s="4" t="s">
        <v>391</v>
      </c>
      <c r="O285" s="5">
        <f>+SUMIFS('[1]Mapeo Form 101'!$J$538:$J$676,'[1]Mapeo Form 101'!$G$538:$G$676,$N285)</f>
        <v>0</v>
      </c>
    </row>
    <row r="286" spans="1:15" x14ac:dyDescent="0.2">
      <c r="A286" s="8"/>
      <c r="B286" s="8"/>
      <c r="C286" s="8"/>
      <c r="D286" s="2"/>
      <c r="E286" s="50" t="s">
        <v>392</v>
      </c>
      <c r="F286" s="50"/>
      <c r="G286" s="50"/>
      <c r="H286" s="50"/>
      <c r="I286" s="50"/>
      <c r="J286" s="50"/>
      <c r="K286" s="50"/>
      <c r="L286" s="50"/>
      <c r="M286" s="50"/>
      <c r="N286" s="4" t="s">
        <v>393</v>
      </c>
      <c r="O286" s="5">
        <f>+SUMIFS('[1]Mapeo Form 101'!$J$538:$J$676,'[1]Mapeo Form 101'!$G$538:$G$676,$N286)</f>
        <v>0</v>
      </c>
    </row>
    <row r="287" spans="1:15" x14ac:dyDescent="0.2">
      <c r="A287" s="8"/>
      <c r="B287" s="8"/>
      <c r="C287" s="8"/>
      <c r="D287" s="2"/>
      <c r="E287" s="50" t="s">
        <v>394</v>
      </c>
      <c r="F287" s="50"/>
      <c r="G287" s="50"/>
      <c r="H287" s="50"/>
      <c r="I287" s="50"/>
      <c r="J287" s="50"/>
      <c r="K287" s="50"/>
      <c r="L287" s="50"/>
      <c r="M287" s="50"/>
      <c r="N287" s="4" t="s">
        <v>395</v>
      </c>
      <c r="O287" s="5">
        <f>+SUMIFS('[1]Mapeo Form 101'!$J$538:$J$676,'[1]Mapeo Form 101'!$G$538:$G$676,$N287)</f>
        <v>0</v>
      </c>
    </row>
    <row r="288" spans="1:15" x14ac:dyDescent="0.2">
      <c r="A288" s="8"/>
      <c r="B288" s="8"/>
      <c r="C288" s="8"/>
      <c r="D288" s="2"/>
      <c r="E288" s="50" t="s">
        <v>396</v>
      </c>
      <c r="F288" s="50"/>
      <c r="G288" s="50"/>
      <c r="H288" s="50"/>
      <c r="I288" s="50"/>
      <c r="J288" s="50"/>
      <c r="K288" s="50"/>
      <c r="L288" s="50"/>
      <c r="M288" s="50"/>
      <c r="N288" s="4" t="s">
        <v>397</v>
      </c>
      <c r="O288" s="5">
        <f>+SUMIFS('[1]Mapeo Form 101'!$J$538:$J$676,'[1]Mapeo Form 101'!$G$538:$G$676,$N288)</f>
        <v>0</v>
      </c>
    </row>
    <row r="289" spans="1:15" x14ac:dyDescent="0.2">
      <c r="A289" s="8"/>
      <c r="B289" s="8"/>
      <c r="C289" s="8"/>
      <c r="D289" s="2"/>
      <c r="E289" s="50" t="s">
        <v>398</v>
      </c>
      <c r="F289" s="50"/>
      <c r="G289" s="50"/>
      <c r="H289" s="50"/>
      <c r="I289" s="50"/>
      <c r="J289" s="50"/>
      <c r="K289" s="50"/>
      <c r="L289" s="50"/>
      <c r="M289" s="50"/>
      <c r="N289" s="4" t="s">
        <v>399</v>
      </c>
      <c r="O289" s="5">
        <f>+SUMIFS('[1]Mapeo Form 101'!$J$538:$J$676,'[1]Mapeo Form 101'!$G$538:$G$676,$N289)</f>
        <v>0</v>
      </c>
    </row>
    <row r="290" spans="1:15" x14ac:dyDescent="0.2">
      <c r="A290" s="8"/>
      <c r="B290" s="8"/>
      <c r="C290" s="8"/>
      <c r="D290" s="51" t="s">
        <v>400</v>
      </c>
      <c r="E290" s="51"/>
      <c r="F290" s="51"/>
      <c r="G290" s="51"/>
      <c r="H290" s="51"/>
      <c r="I290" s="51"/>
      <c r="J290" s="51"/>
      <c r="K290" s="51"/>
      <c r="L290" s="51"/>
      <c r="M290" s="51"/>
      <c r="N290" s="51"/>
      <c r="O290" s="51"/>
    </row>
    <row r="291" spans="1:15" x14ac:dyDescent="0.2">
      <c r="A291" s="8"/>
      <c r="B291" s="8"/>
      <c r="C291" s="8"/>
      <c r="D291" s="2"/>
      <c r="E291" s="56" t="s">
        <v>401</v>
      </c>
      <c r="F291" s="56"/>
      <c r="G291" s="56"/>
      <c r="H291" s="56"/>
      <c r="I291" s="56"/>
      <c r="J291" s="56"/>
      <c r="K291" s="56"/>
      <c r="L291" s="56"/>
      <c r="M291" s="56"/>
      <c r="N291" s="4" t="s">
        <v>402</v>
      </c>
      <c r="O291" s="5">
        <f>+SUMIFS('[1]Mapeo Form 101'!$J$538:$J$676,'[1]Mapeo Form 101'!$G$538:$G$676,$N291)</f>
        <v>0</v>
      </c>
    </row>
    <row r="292" spans="1:15" x14ac:dyDescent="0.2">
      <c r="A292" s="8"/>
      <c r="B292" s="8"/>
      <c r="C292" s="8"/>
      <c r="D292" s="2"/>
      <c r="E292" s="56" t="s">
        <v>403</v>
      </c>
      <c r="F292" s="56"/>
      <c r="G292" s="56"/>
      <c r="H292" s="56"/>
      <c r="I292" s="56"/>
      <c r="J292" s="56"/>
      <c r="K292" s="56"/>
      <c r="L292" s="56"/>
      <c r="M292" s="56"/>
      <c r="N292" s="4" t="s">
        <v>404</v>
      </c>
      <c r="O292" s="5">
        <f>+SUMIFS('[1]Mapeo Form 101'!$J$538:$J$676,'[1]Mapeo Form 101'!$G$538:$G$676,$N292)</f>
        <v>0</v>
      </c>
    </row>
    <row r="293" spans="1:15" x14ac:dyDescent="0.2">
      <c r="A293" s="8"/>
      <c r="B293" s="8"/>
      <c r="C293" s="8"/>
      <c r="D293" s="2"/>
      <c r="E293" s="56" t="s">
        <v>88</v>
      </c>
      <c r="F293" s="56"/>
      <c r="G293" s="56"/>
      <c r="H293" s="56"/>
      <c r="I293" s="56"/>
      <c r="J293" s="56"/>
      <c r="K293" s="56"/>
      <c r="L293" s="56"/>
      <c r="M293" s="56"/>
      <c r="N293" s="4" t="s">
        <v>405</v>
      </c>
      <c r="O293" s="5">
        <f>+SUMIFS('[1]Mapeo Form 101'!$J$538:$J$676,'[1]Mapeo Form 101'!$G$538:$G$676,$N293)</f>
        <v>0</v>
      </c>
    </row>
    <row r="294" spans="1:15" x14ac:dyDescent="0.2">
      <c r="A294" s="8"/>
      <c r="B294" s="8"/>
      <c r="C294" s="8"/>
      <c r="D294" s="51" t="s">
        <v>406</v>
      </c>
      <c r="E294" s="51"/>
      <c r="F294" s="51"/>
      <c r="G294" s="51"/>
      <c r="H294" s="51"/>
      <c r="I294" s="51"/>
      <c r="J294" s="51"/>
      <c r="K294" s="51"/>
      <c r="L294" s="51"/>
      <c r="M294" s="51"/>
      <c r="N294" s="51"/>
      <c r="O294" s="51"/>
    </row>
    <row r="295" spans="1:15" x14ac:dyDescent="0.2">
      <c r="A295" s="8"/>
      <c r="B295" s="8"/>
      <c r="C295" s="8"/>
      <c r="D295" s="2"/>
      <c r="E295" s="56" t="s">
        <v>407</v>
      </c>
      <c r="F295" s="56"/>
      <c r="G295" s="56"/>
      <c r="H295" s="56"/>
      <c r="I295" s="56"/>
      <c r="J295" s="56"/>
      <c r="K295" s="56"/>
      <c r="L295" s="56"/>
      <c r="M295" s="56"/>
      <c r="N295" s="4" t="s">
        <v>408</v>
      </c>
      <c r="O295" s="5">
        <f>+SUMIFS('[1]Mapeo Form 101'!$J$538:$J$676,'[1]Mapeo Form 101'!$G$538:$G$676,$N295)</f>
        <v>0</v>
      </c>
    </row>
    <row r="296" spans="1:15" x14ac:dyDescent="0.2">
      <c r="A296" s="8"/>
      <c r="B296" s="8"/>
      <c r="C296" s="8"/>
      <c r="D296" s="2"/>
      <c r="E296" s="56" t="s">
        <v>88</v>
      </c>
      <c r="F296" s="56"/>
      <c r="G296" s="56"/>
      <c r="H296" s="56"/>
      <c r="I296" s="56"/>
      <c r="J296" s="56"/>
      <c r="K296" s="56"/>
      <c r="L296" s="56"/>
      <c r="M296" s="56"/>
      <c r="N296" s="4" t="s">
        <v>409</v>
      </c>
      <c r="O296" s="5">
        <v>7645</v>
      </c>
    </row>
    <row r="297" spans="1:15" x14ac:dyDescent="0.2">
      <c r="A297" s="8"/>
      <c r="B297" s="8"/>
      <c r="C297" s="53" t="s">
        <v>410</v>
      </c>
      <c r="D297" s="53"/>
      <c r="E297" s="53"/>
      <c r="F297" s="53"/>
      <c r="G297" s="53"/>
      <c r="H297" s="53"/>
      <c r="I297" s="53"/>
      <c r="J297" s="53"/>
      <c r="K297" s="53"/>
      <c r="L297" s="53"/>
      <c r="M297" s="53"/>
      <c r="N297" s="6" t="s">
        <v>411</v>
      </c>
      <c r="O297" s="7">
        <f>+SUM(O243:O296)</f>
        <v>172850</v>
      </c>
    </row>
    <row r="298" spans="1:15" x14ac:dyDescent="0.2">
      <c r="A298" s="2"/>
      <c r="B298" s="2"/>
      <c r="C298" s="51" t="s">
        <v>412</v>
      </c>
      <c r="D298" s="51"/>
      <c r="E298" s="51"/>
      <c r="F298" s="51"/>
      <c r="G298" s="51"/>
      <c r="H298" s="51"/>
      <c r="I298" s="51"/>
      <c r="J298" s="51"/>
      <c r="K298" s="51"/>
      <c r="L298" s="51"/>
      <c r="M298" s="51"/>
      <c r="N298" s="51"/>
      <c r="O298" s="51"/>
    </row>
    <row r="299" spans="1:15" x14ac:dyDescent="0.2">
      <c r="A299" s="8"/>
      <c r="B299" s="8"/>
      <c r="C299" s="8"/>
      <c r="D299" s="54" t="s">
        <v>413</v>
      </c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</row>
    <row r="300" spans="1:15" x14ac:dyDescent="0.2">
      <c r="A300" s="8"/>
      <c r="B300" s="8"/>
      <c r="C300" s="8"/>
      <c r="D300" s="2"/>
      <c r="E300" s="51" t="s">
        <v>414</v>
      </c>
      <c r="F300" s="51"/>
      <c r="G300" s="51"/>
      <c r="H300" s="51"/>
      <c r="I300" s="51"/>
      <c r="J300" s="51"/>
      <c r="K300" s="51"/>
      <c r="L300" s="51"/>
      <c r="M300" s="51"/>
      <c r="N300" s="51"/>
      <c r="O300" s="51"/>
    </row>
    <row r="301" spans="1:15" x14ac:dyDescent="0.2">
      <c r="A301" s="8"/>
      <c r="B301" s="8"/>
      <c r="C301" s="8"/>
      <c r="D301" s="2"/>
      <c r="E301" s="2"/>
      <c r="F301" s="51" t="s">
        <v>36</v>
      </c>
      <c r="G301" s="51"/>
      <c r="H301" s="51"/>
      <c r="I301" s="51"/>
      <c r="J301" s="51"/>
      <c r="K301" s="51"/>
      <c r="L301" s="51"/>
      <c r="M301" s="51"/>
      <c r="N301" s="51"/>
      <c r="O301" s="51"/>
    </row>
    <row r="302" spans="1:15" x14ac:dyDescent="0.2">
      <c r="A302" s="8"/>
      <c r="B302" s="8"/>
      <c r="C302" s="8"/>
      <c r="D302" s="2"/>
      <c r="E302" s="2"/>
      <c r="F302" s="2"/>
      <c r="G302" s="50" t="s">
        <v>38</v>
      </c>
      <c r="H302" s="50"/>
      <c r="I302" s="50"/>
      <c r="J302" s="50"/>
      <c r="K302" s="50"/>
      <c r="L302" s="50"/>
      <c r="M302" s="50"/>
      <c r="N302" s="4" t="s">
        <v>415</v>
      </c>
      <c r="O302" s="5">
        <f>+SUMIFS('[1]Mapeo Form 101'!$J$679:$J$764,'[1]Mapeo Form 101'!$G$679:$G$764,$N302)</f>
        <v>0</v>
      </c>
    </row>
    <row r="303" spans="1:15" x14ac:dyDescent="0.2">
      <c r="A303" s="8"/>
      <c r="B303" s="8"/>
      <c r="C303" s="8"/>
      <c r="D303" s="2"/>
      <c r="E303" s="2"/>
      <c r="F303" s="2"/>
      <c r="G303" s="50" t="s">
        <v>40</v>
      </c>
      <c r="H303" s="50"/>
      <c r="I303" s="50"/>
      <c r="J303" s="50"/>
      <c r="K303" s="50"/>
      <c r="L303" s="50"/>
      <c r="M303" s="50"/>
      <c r="N303" s="4" t="s">
        <v>416</v>
      </c>
      <c r="O303" s="5">
        <f>+SUMIFS('[1]Mapeo Form 101'!$J$679:$J$764,'[1]Mapeo Form 101'!$G$679:$G$764,$N303)</f>
        <v>0</v>
      </c>
    </row>
    <row r="304" spans="1:15" x14ac:dyDescent="0.2">
      <c r="A304" s="8"/>
      <c r="B304" s="8"/>
      <c r="C304" s="8"/>
      <c r="D304" s="2"/>
      <c r="E304" s="2"/>
      <c r="F304" s="51" t="s">
        <v>44</v>
      </c>
      <c r="G304" s="51" t="s">
        <v>417</v>
      </c>
      <c r="H304" s="51"/>
      <c r="I304" s="51"/>
      <c r="J304" s="51"/>
      <c r="K304" s="51"/>
      <c r="L304" s="51"/>
      <c r="M304" s="51"/>
      <c r="N304" s="51"/>
      <c r="O304" s="51"/>
    </row>
    <row r="305" spans="1:15" x14ac:dyDescent="0.2">
      <c r="A305" s="8"/>
      <c r="B305" s="8"/>
      <c r="C305" s="8"/>
      <c r="D305" s="2"/>
      <c r="E305" s="2"/>
      <c r="F305" s="2"/>
      <c r="G305" s="50" t="s">
        <v>38</v>
      </c>
      <c r="H305" s="50"/>
      <c r="I305" s="50"/>
      <c r="J305" s="50"/>
      <c r="K305" s="50"/>
      <c r="L305" s="50"/>
      <c r="M305" s="50"/>
      <c r="N305" s="4" t="s">
        <v>418</v>
      </c>
      <c r="O305" s="5">
        <f>+SUMIFS('[1]Mapeo Form 101'!$J$679:$J$764,'[1]Mapeo Form 101'!$G$679:$G$764,$N305)</f>
        <v>0</v>
      </c>
    </row>
    <row r="306" spans="1:15" x14ac:dyDescent="0.2">
      <c r="A306" s="8"/>
      <c r="B306" s="8"/>
      <c r="C306" s="8"/>
      <c r="D306" s="2"/>
      <c r="E306" s="2"/>
      <c r="F306" s="2"/>
      <c r="G306" s="50" t="s">
        <v>40</v>
      </c>
      <c r="H306" s="50"/>
      <c r="I306" s="50"/>
      <c r="J306" s="50"/>
      <c r="K306" s="50"/>
      <c r="L306" s="50"/>
      <c r="M306" s="50"/>
      <c r="N306" s="4" t="s">
        <v>419</v>
      </c>
      <c r="O306" s="5">
        <f>+SUMIFS('[1]Mapeo Form 101'!$J$679:$J$764,'[1]Mapeo Form 101'!$G$679:$G$764,$N306)</f>
        <v>0</v>
      </c>
    </row>
    <row r="307" spans="1:15" x14ac:dyDescent="0.2">
      <c r="A307" s="8"/>
      <c r="B307" s="8"/>
      <c r="C307" s="8"/>
      <c r="D307" s="2"/>
      <c r="E307" s="51" t="s">
        <v>420</v>
      </c>
      <c r="F307" s="51"/>
      <c r="G307" s="51"/>
      <c r="H307" s="51"/>
      <c r="I307" s="51"/>
      <c r="J307" s="51"/>
      <c r="K307" s="51"/>
      <c r="L307" s="51"/>
      <c r="M307" s="51"/>
      <c r="N307" s="51"/>
      <c r="O307" s="51"/>
    </row>
    <row r="308" spans="1:15" x14ac:dyDescent="0.2">
      <c r="A308" s="8"/>
      <c r="B308" s="8"/>
      <c r="C308" s="8"/>
      <c r="D308" s="2"/>
      <c r="E308" s="2"/>
      <c r="F308" s="51" t="s">
        <v>421</v>
      </c>
      <c r="G308" s="51"/>
      <c r="H308" s="51"/>
      <c r="I308" s="51"/>
      <c r="J308" s="51"/>
      <c r="K308" s="51"/>
      <c r="L308" s="51"/>
      <c r="M308" s="51"/>
      <c r="N308" s="51"/>
      <c r="O308" s="51"/>
    </row>
    <row r="309" spans="1:15" x14ac:dyDescent="0.2">
      <c r="A309" s="8"/>
      <c r="B309" s="8"/>
      <c r="C309" s="8"/>
      <c r="D309" s="2"/>
      <c r="E309" s="2"/>
      <c r="F309" s="2"/>
      <c r="G309" s="50" t="s">
        <v>38</v>
      </c>
      <c r="H309" s="50"/>
      <c r="I309" s="50"/>
      <c r="J309" s="50"/>
      <c r="K309" s="50"/>
      <c r="L309" s="50"/>
      <c r="M309" s="50"/>
      <c r="N309" s="4" t="s">
        <v>422</v>
      </c>
      <c r="O309" s="5">
        <f>+SUMIFS('[1]Mapeo Form 101'!$J$679:$J$764,'[1]Mapeo Form 101'!$G$679:$G$764,$N309)</f>
        <v>0</v>
      </c>
    </row>
    <row r="310" spans="1:15" x14ac:dyDescent="0.2">
      <c r="A310" s="8"/>
      <c r="B310" s="8"/>
      <c r="C310" s="8"/>
      <c r="D310" s="2"/>
      <c r="E310" s="2"/>
      <c r="F310" s="2"/>
      <c r="G310" s="50" t="s">
        <v>40</v>
      </c>
      <c r="H310" s="50"/>
      <c r="I310" s="50"/>
      <c r="J310" s="50"/>
      <c r="K310" s="50"/>
      <c r="L310" s="50"/>
      <c r="M310" s="50"/>
      <c r="N310" s="4" t="s">
        <v>423</v>
      </c>
      <c r="O310" s="5">
        <f>+SUMIFS('[1]Mapeo Form 101'!$J$679:$J$764,'[1]Mapeo Form 101'!$G$679:$G$764,$N310)</f>
        <v>0</v>
      </c>
    </row>
    <row r="311" spans="1:15" x14ac:dyDescent="0.2">
      <c r="A311" s="8"/>
      <c r="B311" s="8"/>
      <c r="C311" s="8"/>
      <c r="D311" s="2"/>
      <c r="E311" s="2"/>
      <c r="F311" s="51" t="s">
        <v>57</v>
      </c>
      <c r="G311" s="51"/>
      <c r="H311" s="51"/>
      <c r="I311" s="51"/>
      <c r="J311" s="51"/>
      <c r="K311" s="51"/>
      <c r="L311" s="51"/>
      <c r="M311" s="51"/>
      <c r="N311" s="51"/>
      <c r="O311" s="51"/>
    </row>
    <row r="312" spans="1:15" x14ac:dyDescent="0.2">
      <c r="A312" s="8"/>
      <c r="B312" s="8"/>
      <c r="C312" s="8"/>
      <c r="D312" s="2"/>
      <c r="E312" s="2"/>
      <c r="F312" s="2"/>
      <c r="G312" s="50" t="s">
        <v>38</v>
      </c>
      <c r="H312" s="50"/>
      <c r="I312" s="50"/>
      <c r="J312" s="50"/>
      <c r="K312" s="50"/>
      <c r="L312" s="50"/>
      <c r="M312" s="50"/>
      <c r="N312" s="4" t="s">
        <v>424</v>
      </c>
      <c r="O312" s="5">
        <v>124577</v>
      </c>
    </row>
    <row r="313" spans="1:15" x14ac:dyDescent="0.2">
      <c r="A313" s="8"/>
      <c r="B313" s="8"/>
      <c r="C313" s="8"/>
      <c r="D313" s="2"/>
      <c r="E313" s="2"/>
      <c r="F313" s="2"/>
      <c r="G313" s="50" t="s">
        <v>40</v>
      </c>
      <c r="H313" s="50"/>
      <c r="I313" s="50"/>
      <c r="J313" s="50"/>
      <c r="K313" s="50"/>
      <c r="L313" s="50"/>
      <c r="M313" s="50"/>
      <c r="N313" s="4" t="s">
        <v>425</v>
      </c>
      <c r="O313" s="5">
        <f>+SUMIFS('[1]Mapeo Form 101'!$J$679:$J$764,'[1]Mapeo Form 101'!$G$679:$G$764,$N313)</f>
        <v>0</v>
      </c>
    </row>
    <row r="314" spans="1:15" x14ac:dyDescent="0.2">
      <c r="A314" s="8"/>
      <c r="B314" s="8"/>
      <c r="C314" s="8"/>
      <c r="D314" s="2"/>
      <c r="E314" s="2"/>
      <c r="F314" s="51" t="s">
        <v>62</v>
      </c>
      <c r="G314" s="51"/>
      <c r="H314" s="51"/>
      <c r="I314" s="51"/>
      <c r="J314" s="51"/>
      <c r="K314" s="51"/>
      <c r="L314" s="51"/>
      <c r="M314" s="51"/>
      <c r="N314" s="51"/>
      <c r="O314" s="51"/>
    </row>
    <row r="315" spans="1:15" x14ac:dyDescent="0.2">
      <c r="A315" s="8"/>
      <c r="B315" s="8"/>
      <c r="C315" s="8"/>
      <c r="D315" s="2"/>
      <c r="E315" s="2"/>
      <c r="F315" s="2"/>
      <c r="G315" s="50" t="s">
        <v>38</v>
      </c>
      <c r="H315" s="50"/>
      <c r="I315" s="50"/>
      <c r="J315" s="50"/>
      <c r="K315" s="50"/>
      <c r="L315" s="50"/>
      <c r="M315" s="50"/>
      <c r="N315" s="4" t="s">
        <v>426</v>
      </c>
      <c r="O315" s="5">
        <f>+SUMIFS('[1]Mapeo Form 101'!$J$679:$J$764,'[1]Mapeo Form 101'!$G$679:$G$764,$N315)</f>
        <v>0</v>
      </c>
    </row>
    <row r="316" spans="1:15" x14ac:dyDescent="0.2">
      <c r="A316" s="8"/>
      <c r="B316" s="8"/>
      <c r="C316" s="8"/>
      <c r="D316" s="2"/>
      <c r="E316" s="2"/>
      <c r="F316" s="2"/>
      <c r="G316" s="50" t="s">
        <v>40</v>
      </c>
      <c r="H316" s="50"/>
      <c r="I316" s="50"/>
      <c r="J316" s="50"/>
      <c r="K316" s="50"/>
      <c r="L316" s="50"/>
      <c r="M316" s="50"/>
      <c r="N316" s="4" t="s">
        <v>427</v>
      </c>
      <c r="O316" s="5">
        <f>+SUMIFS('[1]Mapeo Form 101'!$J$679:$J$764,'[1]Mapeo Form 101'!$G$679:$G$764,$N316)</f>
        <v>0</v>
      </c>
    </row>
    <row r="317" spans="1:15" x14ac:dyDescent="0.2">
      <c r="A317" s="8"/>
      <c r="B317" s="8"/>
      <c r="C317" s="8"/>
      <c r="D317" s="51" t="s">
        <v>428</v>
      </c>
      <c r="E317" s="51"/>
      <c r="F317" s="51"/>
      <c r="G317" s="51"/>
      <c r="H317" s="51"/>
      <c r="I317" s="51"/>
      <c r="J317" s="51"/>
      <c r="K317" s="51"/>
      <c r="L317" s="51"/>
      <c r="M317" s="51"/>
      <c r="N317" s="51"/>
      <c r="O317" s="51"/>
    </row>
    <row r="318" spans="1:15" x14ac:dyDescent="0.2">
      <c r="A318" s="8"/>
      <c r="B318" s="8"/>
      <c r="C318" s="8"/>
      <c r="D318" s="2"/>
      <c r="E318" s="54" t="s">
        <v>36</v>
      </c>
      <c r="F318" s="54"/>
      <c r="G318" s="54"/>
      <c r="H318" s="54"/>
      <c r="I318" s="54"/>
      <c r="J318" s="54"/>
      <c r="K318" s="54"/>
      <c r="L318" s="54"/>
      <c r="M318" s="54"/>
      <c r="N318" s="54"/>
      <c r="O318" s="54"/>
    </row>
    <row r="319" spans="1:15" x14ac:dyDescent="0.2">
      <c r="A319" s="8"/>
      <c r="B319" s="8"/>
      <c r="C319" s="8"/>
      <c r="D319" s="2"/>
      <c r="E319" s="2"/>
      <c r="F319" s="50" t="s">
        <v>38</v>
      </c>
      <c r="G319" s="50"/>
      <c r="H319" s="50"/>
      <c r="I319" s="50"/>
      <c r="J319" s="50"/>
      <c r="K319" s="50"/>
      <c r="L319" s="50"/>
      <c r="M319" s="50"/>
      <c r="N319" s="4" t="s">
        <v>429</v>
      </c>
      <c r="O319" s="5">
        <f>+SUMIFS('[1]Mapeo Form 101'!$J$679:$J$764,'[1]Mapeo Form 101'!$G$679:$G$764,$N319)</f>
        <v>0</v>
      </c>
    </row>
    <row r="320" spans="1:15" x14ac:dyDescent="0.2">
      <c r="A320" s="8"/>
      <c r="B320" s="8"/>
      <c r="C320" s="8"/>
      <c r="D320" s="2"/>
      <c r="E320" s="2"/>
      <c r="F320" s="50" t="s">
        <v>40</v>
      </c>
      <c r="G320" s="50"/>
      <c r="H320" s="50"/>
      <c r="I320" s="50"/>
      <c r="J320" s="50"/>
      <c r="K320" s="50"/>
      <c r="L320" s="50"/>
      <c r="M320" s="50"/>
      <c r="N320" s="4" t="s">
        <v>430</v>
      </c>
      <c r="O320" s="5">
        <f>+SUMIFS('[1]Mapeo Form 101'!$J$679:$J$764,'[1]Mapeo Form 101'!$G$679:$G$764,$N320)</f>
        <v>0</v>
      </c>
    </row>
    <row r="321" spans="1:15" x14ac:dyDescent="0.2">
      <c r="A321" s="8"/>
      <c r="B321" s="8"/>
      <c r="C321" s="8"/>
      <c r="D321" s="2"/>
      <c r="E321" s="54" t="s">
        <v>44</v>
      </c>
      <c r="F321" s="54" t="s">
        <v>417</v>
      </c>
      <c r="G321" s="54"/>
      <c r="H321" s="54"/>
      <c r="I321" s="54"/>
      <c r="J321" s="54"/>
      <c r="K321" s="54"/>
      <c r="L321" s="54"/>
      <c r="M321" s="54"/>
      <c r="N321" s="54"/>
      <c r="O321" s="54"/>
    </row>
    <row r="322" spans="1:15" x14ac:dyDescent="0.2">
      <c r="A322" s="8"/>
      <c r="B322" s="8"/>
      <c r="C322" s="8"/>
      <c r="D322" s="2"/>
      <c r="E322" s="2"/>
      <c r="F322" s="50" t="s">
        <v>38</v>
      </c>
      <c r="G322" s="50"/>
      <c r="H322" s="50"/>
      <c r="I322" s="50"/>
      <c r="J322" s="50"/>
      <c r="K322" s="50"/>
      <c r="L322" s="50"/>
      <c r="M322" s="50"/>
      <c r="N322" s="4" t="s">
        <v>431</v>
      </c>
      <c r="O322" s="5">
        <f>+SUMIFS('[1]Mapeo Form 101'!$J$679:$J$764,'[1]Mapeo Form 101'!$G$679:$G$764,$N322)</f>
        <v>0</v>
      </c>
    </row>
    <row r="323" spans="1:15" x14ac:dyDescent="0.2">
      <c r="A323" s="8"/>
      <c r="B323" s="8"/>
      <c r="C323" s="8"/>
      <c r="D323" s="2"/>
      <c r="E323" s="2"/>
      <c r="F323" s="50" t="s">
        <v>40</v>
      </c>
      <c r="G323" s="50"/>
      <c r="H323" s="50"/>
      <c r="I323" s="50"/>
      <c r="J323" s="50"/>
      <c r="K323" s="50"/>
      <c r="L323" s="50"/>
      <c r="M323" s="50"/>
      <c r="N323" s="4" t="s">
        <v>432</v>
      </c>
      <c r="O323" s="5">
        <f>+SUMIFS('[1]Mapeo Form 101'!$J$679:$J$764,'[1]Mapeo Form 101'!$G$679:$G$764,$N323)</f>
        <v>0</v>
      </c>
    </row>
    <row r="324" spans="1:15" x14ac:dyDescent="0.2">
      <c r="A324" s="2"/>
      <c r="B324" s="2"/>
      <c r="C324" s="2"/>
      <c r="D324" s="50" t="s">
        <v>433</v>
      </c>
      <c r="E324" s="50"/>
      <c r="F324" s="50"/>
      <c r="G324" s="50"/>
      <c r="H324" s="50"/>
      <c r="I324" s="50"/>
      <c r="J324" s="50"/>
      <c r="K324" s="50"/>
      <c r="L324" s="50"/>
      <c r="M324" s="50"/>
      <c r="N324" s="4" t="s">
        <v>434</v>
      </c>
      <c r="O324" s="5">
        <f>+SUMIFS('[1]Mapeo Form 101'!$J$679:$J$764,'[1]Mapeo Form 101'!$G$679:$G$764,$N324)</f>
        <v>0</v>
      </c>
    </row>
    <row r="325" spans="1:15" x14ac:dyDescent="0.2">
      <c r="A325" s="2"/>
      <c r="B325" s="2"/>
      <c r="C325" s="2"/>
      <c r="D325" s="50" t="s">
        <v>435</v>
      </c>
      <c r="E325" s="50" t="s">
        <v>417</v>
      </c>
      <c r="F325" s="50" t="s">
        <v>417</v>
      </c>
      <c r="G325" s="50"/>
      <c r="H325" s="50"/>
      <c r="I325" s="50"/>
      <c r="J325" s="50"/>
      <c r="K325" s="50"/>
      <c r="L325" s="50"/>
      <c r="M325" s="50"/>
      <c r="N325" s="4" t="s">
        <v>436</v>
      </c>
      <c r="O325" s="5">
        <f>+SUMIFS('[1]Mapeo Form 101'!$J$679:$J$764,'[1]Mapeo Form 101'!$G$679:$G$764,$N325)</f>
        <v>0</v>
      </c>
    </row>
    <row r="326" spans="1:15" x14ac:dyDescent="0.2">
      <c r="A326" s="8"/>
      <c r="B326" s="8"/>
      <c r="C326" s="8"/>
      <c r="D326" s="51" t="s">
        <v>437</v>
      </c>
      <c r="E326" s="51"/>
      <c r="F326" s="51"/>
      <c r="G326" s="51"/>
      <c r="H326" s="51"/>
      <c r="I326" s="51"/>
      <c r="J326" s="51"/>
      <c r="K326" s="51"/>
      <c r="L326" s="51"/>
      <c r="M326" s="51"/>
      <c r="N326" s="51"/>
      <c r="O326" s="51"/>
    </row>
    <row r="327" spans="1:15" x14ac:dyDescent="0.2">
      <c r="A327" s="8"/>
      <c r="B327" s="8"/>
      <c r="C327" s="8"/>
      <c r="D327" s="2"/>
      <c r="E327" s="50" t="s">
        <v>67</v>
      </c>
      <c r="F327" s="50"/>
      <c r="G327" s="50"/>
      <c r="H327" s="50"/>
      <c r="I327" s="50"/>
      <c r="J327" s="50"/>
      <c r="K327" s="50"/>
      <c r="L327" s="50"/>
      <c r="M327" s="50"/>
      <c r="N327" s="4" t="s">
        <v>438</v>
      </c>
      <c r="O327" s="5">
        <f>+SUMIFS('[1]Mapeo Form 101'!$J$679:$J$764,'[1]Mapeo Form 101'!$G$679:$G$764,$N327)</f>
        <v>0</v>
      </c>
    </row>
    <row r="328" spans="1:15" x14ac:dyDescent="0.2">
      <c r="A328" s="8"/>
      <c r="B328" s="8"/>
      <c r="C328" s="8"/>
      <c r="D328" s="2"/>
      <c r="E328" s="50" t="s">
        <v>71</v>
      </c>
      <c r="F328" s="50" t="s">
        <v>417</v>
      </c>
      <c r="G328" s="50"/>
      <c r="H328" s="50"/>
      <c r="I328" s="50"/>
      <c r="J328" s="50"/>
      <c r="K328" s="50"/>
      <c r="L328" s="50"/>
      <c r="M328" s="50"/>
      <c r="N328" s="4" t="s">
        <v>439</v>
      </c>
      <c r="O328" s="5">
        <f>+SUMIFS('[1]Mapeo Form 101'!$J$679:$J$764,'[1]Mapeo Form 101'!$G$679:$G$764,$N328)</f>
        <v>0</v>
      </c>
    </row>
    <row r="329" spans="1:15" x14ac:dyDescent="0.2">
      <c r="A329" s="2"/>
      <c r="B329" s="2"/>
      <c r="C329" s="2"/>
      <c r="D329" s="50" t="s">
        <v>440</v>
      </c>
      <c r="E329" s="50"/>
      <c r="F329" s="50"/>
      <c r="G329" s="50"/>
      <c r="H329" s="50"/>
      <c r="I329" s="50"/>
      <c r="J329" s="50"/>
      <c r="K329" s="50"/>
      <c r="L329" s="50"/>
      <c r="M329" s="50"/>
      <c r="N329" s="4" t="s">
        <v>441</v>
      </c>
      <c r="O329" s="5">
        <f>+SUMIFS('[1]Mapeo Form 101'!$J$679:$J$764,'[1]Mapeo Form 101'!$G$679:$G$764,$N329)</f>
        <v>0</v>
      </c>
    </row>
    <row r="330" spans="1:15" x14ac:dyDescent="0.2">
      <c r="A330" s="2"/>
      <c r="B330" s="2"/>
      <c r="C330" s="2"/>
      <c r="D330" s="58" t="s">
        <v>442</v>
      </c>
      <c r="E330" s="58"/>
      <c r="F330" s="58"/>
      <c r="G330" s="58"/>
      <c r="H330" s="58"/>
      <c r="I330" s="58"/>
      <c r="J330" s="58"/>
      <c r="K330" s="58"/>
      <c r="L330" s="58"/>
      <c r="M330" s="58"/>
      <c r="N330" s="4" t="s">
        <v>443</v>
      </c>
      <c r="O330" s="10">
        <f>+SUMIFS('[1]Mapeo Form 101'!$J$679:$J$764,'[1]Mapeo Form 101'!$G$679:$G$764,$N330)</f>
        <v>0</v>
      </c>
    </row>
    <row r="331" spans="1:15" x14ac:dyDescent="0.2">
      <c r="A331" s="2"/>
      <c r="B331" s="2"/>
      <c r="C331" s="2"/>
      <c r="D331" s="50" t="s">
        <v>444</v>
      </c>
      <c r="E331" s="50"/>
      <c r="F331" s="50"/>
      <c r="G331" s="50"/>
      <c r="H331" s="50"/>
      <c r="I331" s="50"/>
      <c r="J331" s="50"/>
      <c r="K331" s="50"/>
      <c r="L331" s="50"/>
      <c r="M331" s="50"/>
      <c r="N331" s="4" t="s">
        <v>445</v>
      </c>
      <c r="O331" s="5">
        <f>+SUMIFS('[1]Mapeo Form 101'!$J$679:$J$764,'[1]Mapeo Form 101'!$G$679:$G$764,$N331)</f>
        <v>0</v>
      </c>
    </row>
    <row r="332" spans="1:15" x14ac:dyDescent="0.2">
      <c r="A332" s="8"/>
      <c r="B332" s="8"/>
      <c r="C332" s="8"/>
      <c r="D332" s="51" t="s">
        <v>446</v>
      </c>
      <c r="E332" s="51" t="s">
        <v>417</v>
      </c>
      <c r="F332" s="51" t="s">
        <v>417</v>
      </c>
      <c r="G332" s="51"/>
      <c r="H332" s="51"/>
      <c r="I332" s="51"/>
      <c r="J332" s="51"/>
      <c r="K332" s="51"/>
      <c r="L332" s="51"/>
      <c r="M332" s="51"/>
      <c r="N332" s="51"/>
      <c r="O332" s="51"/>
    </row>
    <row r="333" spans="1:15" x14ac:dyDescent="0.2">
      <c r="A333" s="8"/>
      <c r="B333" s="8"/>
      <c r="C333" s="8"/>
      <c r="D333" s="2"/>
      <c r="E333" s="50" t="s">
        <v>379</v>
      </c>
      <c r="F333" s="50"/>
      <c r="G333" s="50"/>
      <c r="H333" s="50"/>
      <c r="I333" s="50"/>
      <c r="J333" s="50"/>
      <c r="K333" s="50"/>
      <c r="L333" s="50"/>
      <c r="M333" s="50"/>
      <c r="N333" s="4" t="s">
        <v>447</v>
      </c>
      <c r="O333" s="5">
        <v>38373</v>
      </c>
    </row>
    <row r="334" spans="1:15" x14ac:dyDescent="0.2">
      <c r="A334" s="8"/>
      <c r="B334" s="8"/>
      <c r="C334" s="8"/>
      <c r="D334" s="2"/>
      <c r="E334" s="50" t="s">
        <v>448</v>
      </c>
      <c r="F334" s="50"/>
      <c r="G334" s="50"/>
      <c r="H334" s="50"/>
      <c r="I334" s="50"/>
      <c r="J334" s="50"/>
      <c r="K334" s="50"/>
      <c r="L334" s="50"/>
      <c r="M334" s="50"/>
      <c r="N334" s="4" t="s">
        <v>449</v>
      </c>
      <c r="O334" s="5">
        <v>11879</v>
      </c>
    </row>
    <row r="335" spans="1:15" x14ac:dyDescent="0.2">
      <c r="A335" s="8"/>
      <c r="B335" s="8"/>
      <c r="C335" s="8"/>
      <c r="D335" s="2"/>
      <c r="E335" s="50" t="s">
        <v>450</v>
      </c>
      <c r="F335" s="50"/>
      <c r="G335" s="50"/>
      <c r="H335" s="50"/>
      <c r="I335" s="50"/>
      <c r="J335" s="50"/>
      <c r="K335" s="50"/>
      <c r="L335" s="50"/>
      <c r="M335" s="50"/>
      <c r="N335" s="4" t="s">
        <v>451</v>
      </c>
      <c r="O335" s="5">
        <f>+SUMIFS('[1]Mapeo Form 101'!$J$679:$J$764,'[1]Mapeo Form 101'!$G$679:$G$764,$N335)</f>
        <v>0</v>
      </c>
    </row>
    <row r="336" spans="1:15" x14ac:dyDescent="0.2">
      <c r="A336" s="8"/>
      <c r="B336" s="8"/>
      <c r="C336" s="8"/>
      <c r="D336" s="51" t="s">
        <v>452</v>
      </c>
      <c r="E336" s="51"/>
      <c r="F336" s="51"/>
      <c r="G336" s="51"/>
      <c r="H336" s="51"/>
      <c r="I336" s="51"/>
      <c r="J336" s="51"/>
      <c r="K336" s="51"/>
      <c r="L336" s="51"/>
      <c r="M336" s="51"/>
      <c r="N336" s="51"/>
      <c r="O336" s="51"/>
    </row>
    <row r="337" spans="1:15" x14ac:dyDescent="0.2">
      <c r="A337" s="8"/>
      <c r="B337" s="8"/>
      <c r="C337" s="8"/>
      <c r="D337" s="2"/>
      <c r="E337" s="50" t="s">
        <v>384</v>
      </c>
      <c r="F337" s="50"/>
      <c r="G337" s="50"/>
      <c r="H337" s="50"/>
      <c r="I337" s="50"/>
      <c r="J337" s="50"/>
      <c r="K337" s="50"/>
      <c r="L337" s="50"/>
      <c r="M337" s="50"/>
      <c r="N337" s="4" t="s">
        <v>453</v>
      </c>
      <c r="O337" s="5">
        <f>+SUMIFS('[1]Mapeo Form 101'!$J$679:$J$764,'[1]Mapeo Form 101'!$G$679:$G$764,$N337)</f>
        <v>0</v>
      </c>
    </row>
    <row r="338" spans="1:15" x14ac:dyDescent="0.2">
      <c r="A338" s="8"/>
      <c r="B338" s="8"/>
      <c r="C338" s="8"/>
      <c r="D338" s="2"/>
      <c r="E338" s="50" t="s">
        <v>386</v>
      </c>
      <c r="F338" s="50"/>
      <c r="G338" s="50"/>
      <c r="H338" s="50"/>
      <c r="I338" s="50"/>
      <c r="J338" s="50"/>
      <c r="K338" s="50"/>
      <c r="L338" s="50"/>
      <c r="M338" s="50"/>
      <c r="N338" s="4" t="s">
        <v>454</v>
      </c>
      <c r="O338" s="5">
        <f>+SUMIFS('[1]Mapeo Form 101'!$J$679:$J$764,'[1]Mapeo Form 101'!$G$679:$G$764,$N338)</f>
        <v>0</v>
      </c>
    </row>
    <row r="339" spans="1:15" x14ac:dyDescent="0.2">
      <c r="A339" s="8"/>
      <c r="B339" s="8"/>
      <c r="C339" s="8"/>
      <c r="D339" s="2"/>
      <c r="E339" s="50" t="s">
        <v>388</v>
      </c>
      <c r="F339" s="50"/>
      <c r="G339" s="50"/>
      <c r="H339" s="50"/>
      <c r="I339" s="50"/>
      <c r="J339" s="50"/>
      <c r="K339" s="50"/>
      <c r="L339" s="50"/>
      <c r="M339" s="50"/>
      <c r="N339" s="4" t="s">
        <v>455</v>
      </c>
      <c r="O339" s="5">
        <f>+SUMIFS('[1]Mapeo Form 101'!$J$679:$J$764,'[1]Mapeo Form 101'!$G$679:$G$764,$N339)</f>
        <v>0</v>
      </c>
    </row>
    <row r="340" spans="1:15" x14ac:dyDescent="0.2">
      <c r="A340" s="8"/>
      <c r="B340" s="8"/>
      <c r="C340" s="8"/>
      <c r="D340" s="2"/>
      <c r="E340" s="50" t="s">
        <v>390</v>
      </c>
      <c r="F340" s="50"/>
      <c r="G340" s="50"/>
      <c r="H340" s="50"/>
      <c r="I340" s="50"/>
      <c r="J340" s="50"/>
      <c r="K340" s="50"/>
      <c r="L340" s="50"/>
      <c r="M340" s="50"/>
      <c r="N340" s="4" t="s">
        <v>456</v>
      </c>
      <c r="O340" s="5">
        <f>+SUMIFS('[1]Mapeo Form 101'!$J$679:$J$764,'[1]Mapeo Form 101'!$G$679:$G$764,$N340)</f>
        <v>0</v>
      </c>
    </row>
    <row r="341" spans="1:15" x14ac:dyDescent="0.2">
      <c r="A341" s="8"/>
      <c r="B341" s="8"/>
      <c r="C341" s="8"/>
      <c r="D341" s="2"/>
      <c r="E341" s="50" t="s">
        <v>392</v>
      </c>
      <c r="F341" s="50"/>
      <c r="G341" s="50"/>
      <c r="H341" s="50"/>
      <c r="I341" s="50"/>
      <c r="J341" s="50"/>
      <c r="K341" s="50"/>
      <c r="L341" s="50"/>
      <c r="M341" s="50"/>
      <c r="N341" s="4" t="s">
        <v>457</v>
      </c>
      <c r="O341" s="5">
        <f>+SUMIFS('[1]Mapeo Form 101'!$J$679:$J$764,'[1]Mapeo Form 101'!$G$679:$G$764,$N341)</f>
        <v>0</v>
      </c>
    </row>
    <row r="342" spans="1:15" x14ac:dyDescent="0.2">
      <c r="A342" s="8"/>
      <c r="B342" s="8"/>
      <c r="C342" s="8"/>
      <c r="D342" s="2"/>
      <c r="E342" s="50" t="s">
        <v>394</v>
      </c>
      <c r="F342" s="50"/>
      <c r="G342" s="50"/>
      <c r="H342" s="50"/>
      <c r="I342" s="50"/>
      <c r="J342" s="50"/>
      <c r="K342" s="50"/>
      <c r="L342" s="50"/>
      <c r="M342" s="50"/>
      <c r="N342" s="4" t="s">
        <v>458</v>
      </c>
      <c r="O342" s="5">
        <f>+SUMIFS('[1]Mapeo Form 101'!$J$679:$J$764,'[1]Mapeo Form 101'!$G$679:$G$764,$N342)</f>
        <v>0</v>
      </c>
    </row>
    <row r="343" spans="1:15" x14ac:dyDescent="0.2">
      <c r="A343" s="8"/>
      <c r="B343" s="8"/>
      <c r="C343" s="8"/>
      <c r="D343" s="2"/>
      <c r="E343" s="50" t="s">
        <v>396</v>
      </c>
      <c r="F343" s="50"/>
      <c r="G343" s="50"/>
      <c r="H343" s="50"/>
      <c r="I343" s="50"/>
      <c r="J343" s="50"/>
      <c r="K343" s="50"/>
      <c r="L343" s="50"/>
      <c r="M343" s="50"/>
      <c r="N343" s="4" t="s">
        <v>459</v>
      </c>
      <c r="O343" s="5">
        <f>+SUMIFS('[1]Mapeo Form 101'!$J$679:$J$764,'[1]Mapeo Form 101'!$G$679:$G$764,$N343)</f>
        <v>0</v>
      </c>
    </row>
    <row r="344" spans="1:15" x14ac:dyDescent="0.2">
      <c r="A344" s="8"/>
      <c r="B344" s="8"/>
      <c r="C344" s="8"/>
      <c r="D344" s="2"/>
      <c r="E344" s="50" t="s">
        <v>398</v>
      </c>
      <c r="F344" s="50"/>
      <c r="G344" s="50"/>
      <c r="H344" s="50"/>
      <c r="I344" s="50"/>
      <c r="J344" s="50"/>
      <c r="K344" s="50"/>
      <c r="L344" s="50"/>
      <c r="M344" s="50"/>
      <c r="N344" s="4" t="s">
        <v>460</v>
      </c>
      <c r="O344" s="5">
        <f>+SUMIFS('[1]Mapeo Form 101'!$J$679:$J$764,'[1]Mapeo Form 101'!$G$679:$G$764,$N344)</f>
        <v>0</v>
      </c>
    </row>
    <row r="345" spans="1:15" x14ac:dyDescent="0.2">
      <c r="A345" s="8"/>
      <c r="B345" s="8"/>
      <c r="C345" s="8"/>
      <c r="D345" s="51" t="s">
        <v>400</v>
      </c>
      <c r="E345" s="51" t="s">
        <v>417</v>
      </c>
      <c r="F345" s="51"/>
      <c r="G345" s="51"/>
      <c r="H345" s="51"/>
      <c r="I345" s="51"/>
      <c r="J345" s="51"/>
      <c r="K345" s="51"/>
      <c r="L345" s="51"/>
      <c r="M345" s="51"/>
      <c r="N345" s="51"/>
      <c r="O345" s="51"/>
    </row>
    <row r="346" spans="1:15" x14ac:dyDescent="0.2">
      <c r="A346" s="8"/>
      <c r="B346" s="8"/>
      <c r="C346" s="8"/>
      <c r="D346" s="2"/>
      <c r="E346" s="50" t="s">
        <v>401</v>
      </c>
      <c r="F346" s="50"/>
      <c r="G346" s="50"/>
      <c r="H346" s="50"/>
      <c r="I346" s="50"/>
      <c r="J346" s="50"/>
      <c r="K346" s="50"/>
      <c r="L346" s="50"/>
      <c r="M346" s="50"/>
      <c r="N346" s="4" t="s">
        <v>461</v>
      </c>
      <c r="O346" s="5">
        <f>+SUMIFS('[1]Mapeo Form 101'!$J$679:$J$764,'[1]Mapeo Form 101'!$G$679:$G$764,$N346)</f>
        <v>0</v>
      </c>
    </row>
    <row r="347" spans="1:15" x14ac:dyDescent="0.2">
      <c r="A347" s="8"/>
      <c r="B347" s="8"/>
      <c r="C347" s="8"/>
      <c r="D347" s="2"/>
      <c r="E347" s="50" t="s">
        <v>462</v>
      </c>
      <c r="F347" s="50"/>
      <c r="G347" s="50"/>
      <c r="H347" s="50"/>
      <c r="I347" s="50"/>
      <c r="J347" s="50"/>
      <c r="K347" s="50"/>
      <c r="L347" s="50"/>
      <c r="M347" s="50"/>
      <c r="N347" s="4" t="s">
        <v>463</v>
      </c>
      <c r="O347" s="5">
        <f>+SUMIFS('[1]Mapeo Form 101'!$J$679:$J$764,'[1]Mapeo Form 101'!$G$679:$G$764,$N347)</f>
        <v>0</v>
      </c>
    </row>
    <row r="348" spans="1:15" x14ac:dyDescent="0.2">
      <c r="A348" s="8"/>
      <c r="B348" s="8"/>
      <c r="C348" s="8"/>
      <c r="D348" s="2"/>
      <c r="E348" s="50" t="s">
        <v>88</v>
      </c>
      <c r="F348" s="50"/>
      <c r="G348" s="50"/>
      <c r="H348" s="50"/>
      <c r="I348" s="50"/>
      <c r="J348" s="50"/>
      <c r="K348" s="50"/>
      <c r="L348" s="50"/>
      <c r="M348" s="50"/>
      <c r="N348" s="4" t="s">
        <v>464</v>
      </c>
      <c r="O348" s="5">
        <f>+SUMIFS('[1]Mapeo Form 101'!$J$679:$J$764,'[1]Mapeo Form 101'!$G$679:$G$764,$N348)</f>
        <v>0</v>
      </c>
    </row>
    <row r="349" spans="1:15" x14ac:dyDescent="0.2">
      <c r="A349" s="8"/>
      <c r="B349" s="8"/>
      <c r="C349" s="8"/>
      <c r="D349" s="51" t="s">
        <v>465</v>
      </c>
      <c r="E349" s="51" t="s">
        <v>417</v>
      </c>
      <c r="F349" s="51"/>
      <c r="G349" s="51"/>
      <c r="H349" s="51"/>
      <c r="I349" s="51"/>
      <c r="J349" s="51"/>
      <c r="K349" s="51"/>
      <c r="L349" s="51"/>
      <c r="M349" s="51"/>
      <c r="N349" s="51"/>
      <c r="O349" s="51"/>
    </row>
    <row r="350" spans="1:15" x14ac:dyDescent="0.2">
      <c r="A350" s="8"/>
      <c r="B350" s="8"/>
      <c r="C350" s="8"/>
      <c r="D350" s="2"/>
      <c r="E350" s="50" t="s">
        <v>407</v>
      </c>
      <c r="F350" s="50"/>
      <c r="G350" s="50"/>
      <c r="H350" s="50"/>
      <c r="I350" s="50"/>
      <c r="J350" s="50"/>
      <c r="K350" s="50"/>
      <c r="L350" s="50"/>
      <c r="M350" s="50"/>
      <c r="N350" s="4" t="s">
        <v>466</v>
      </c>
      <c r="O350" s="5">
        <f>+SUMIFS('[1]Mapeo Form 101'!$J$679:$J$764,'[1]Mapeo Form 101'!$G$679:$G$764,$N350)</f>
        <v>0</v>
      </c>
    </row>
    <row r="351" spans="1:15" x14ac:dyDescent="0.2">
      <c r="A351" s="8"/>
      <c r="B351" s="8"/>
      <c r="C351" s="8"/>
      <c r="D351" s="2"/>
      <c r="E351" s="50" t="s">
        <v>88</v>
      </c>
      <c r="F351" s="50"/>
      <c r="G351" s="50"/>
      <c r="H351" s="50"/>
      <c r="I351" s="50"/>
      <c r="J351" s="50"/>
      <c r="K351" s="50"/>
      <c r="L351" s="50"/>
      <c r="M351" s="50"/>
      <c r="N351" s="4" t="s">
        <v>467</v>
      </c>
      <c r="O351" s="5">
        <f>+SUMIFS('[1]Mapeo Form 101'!$J$679:$J$764,'[1]Mapeo Form 101'!$G$679:$G$764,$N351)</f>
        <v>0</v>
      </c>
    </row>
    <row r="352" spans="1:15" x14ac:dyDescent="0.2">
      <c r="A352" s="8"/>
      <c r="B352" s="8"/>
      <c r="C352" s="53" t="s">
        <v>468</v>
      </c>
      <c r="D352" s="53"/>
      <c r="E352" s="53"/>
      <c r="F352" s="53"/>
      <c r="G352" s="53"/>
      <c r="H352" s="53"/>
      <c r="I352" s="53"/>
      <c r="J352" s="53"/>
      <c r="K352" s="53"/>
      <c r="L352" s="53"/>
      <c r="M352" s="53"/>
      <c r="N352" s="6" t="s">
        <v>469</v>
      </c>
      <c r="O352" s="7">
        <f>+SUM(O302:O351)</f>
        <v>174829</v>
      </c>
    </row>
    <row r="353" spans="1:15" x14ac:dyDescent="0.2">
      <c r="A353" s="2"/>
      <c r="B353" s="2"/>
      <c r="C353" s="50" t="s">
        <v>470</v>
      </c>
      <c r="D353" s="50"/>
      <c r="E353" s="50"/>
      <c r="F353" s="50"/>
      <c r="G353" s="50"/>
      <c r="H353" s="50"/>
      <c r="I353" s="50"/>
      <c r="J353" s="50"/>
      <c r="K353" s="50"/>
      <c r="L353" s="50"/>
      <c r="M353" s="50"/>
      <c r="N353" s="4" t="s">
        <v>471</v>
      </c>
      <c r="O353" s="5">
        <v>0</v>
      </c>
    </row>
    <row r="354" spans="1:15" x14ac:dyDescent="0.2">
      <c r="A354" s="2"/>
      <c r="B354" s="2"/>
      <c r="C354" s="50" t="s">
        <v>472</v>
      </c>
      <c r="D354" s="50"/>
      <c r="E354" s="50"/>
      <c r="F354" s="50"/>
      <c r="G354" s="50"/>
      <c r="H354" s="50"/>
      <c r="I354" s="50"/>
      <c r="J354" s="50"/>
      <c r="K354" s="50"/>
      <c r="L354" s="50"/>
      <c r="M354" s="50"/>
      <c r="N354" s="4" t="s">
        <v>473</v>
      </c>
      <c r="O354" s="5">
        <v>0</v>
      </c>
    </row>
    <row r="355" spans="1:15" x14ac:dyDescent="0.2">
      <c r="A355" s="2"/>
      <c r="B355" s="61" t="s">
        <v>474</v>
      </c>
      <c r="C355" s="61"/>
      <c r="D355" s="61"/>
      <c r="E355" s="61"/>
      <c r="F355" s="61"/>
      <c r="G355" s="61"/>
      <c r="H355" s="61"/>
      <c r="I355" s="61"/>
      <c r="J355" s="61"/>
      <c r="K355" s="61"/>
      <c r="L355" s="61"/>
      <c r="M355" s="61"/>
      <c r="N355" s="6" t="s">
        <v>475</v>
      </c>
      <c r="O355" s="7">
        <f>+O352+O297</f>
        <v>347679</v>
      </c>
    </row>
    <row r="356" spans="1:15" x14ac:dyDescent="0.2">
      <c r="A356" s="2"/>
      <c r="B356" s="54" t="s">
        <v>476</v>
      </c>
      <c r="C356" s="54"/>
      <c r="D356" s="54"/>
      <c r="E356" s="54"/>
      <c r="F356" s="54"/>
      <c r="G356" s="54"/>
      <c r="H356" s="54"/>
      <c r="I356" s="54"/>
      <c r="J356" s="54"/>
      <c r="K356" s="54"/>
      <c r="L356" s="54"/>
      <c r="M356" s="54"/>
      <c r="N356" s="54"/>
      <c r="O356" s="54"/>
    </row>
    <row r="357" spans="1:15" x14ac:dyDescent="0.2">
      <c r="A357" s="2"/>
      <c r="B357" s="2"/>
      <c r="C357" s="50" t="s">
        <v>477</v>
      </c>
      <c r="D357" s="50"/>
      <c r="E357" s="50"/>
      <c r="F357" s="50"/>
      <c r="G357" s="50"/>
      <c r="H357" s="50"/>
      <c r="I357" s="50"/>
      <c r="J357" s="50"/>
      <c r="K357" s="50"/>
      <c r="L357" s="50"/>
      <c r="M357" s="50"/>
      <c r="N357" s="4" t="s">
        <v>478</v>
      </c>
      <c r="O357" s="5">
        <v>20000</v>
      </c>
    </row>
    <row r="358" spans="1:15" x14ac:dyDescent="0.2">
      <c r="A358" s="2"/>
      <c r="B358" s="2"/>
      <c r="C358" s="50" t="s">
        <v>479</v>
      </c>
      <c r="D358" s="50"/>
      <c r="E358" s="50"/>
      <c r="F358" s="50"/>
      <c r="G358" s="50"/>
      <c r="H358" s="50"/>
      <c r="I358" s="50"/>
      <c r="J358" s="50"/>
      <c r="K358" s="50"/>
      <c r="L358" s="50"/>
      <c r="M358" s="50"/>
      <c r="N358" s="4" t="s">
        <v>480</v>
      </c>
      <c r="O358" s="5">
        <f>+SUMIFS('[1]Mapeo Form 101'!$J$772:$J$825,'[1]Mapeo Form 101'!$G$772:$G$825,$N358)</f>
        <v>0</v>
      </c>
    </row>
    <row r="359" spans="1:15" x14ac:dyDescent="0.2">
      <c r="A359" s="2"/>
      <c r="B359" s="2"/>
      <c r="C359" s="50" t="s">
        <v>481</v>
      </c>
      <c r="D359" s="50"/>
      <c r="E359" s="50"/>
      <c r="F359" s="50"/>
      <c r="G359" s="50"/>
      <c r="H359" s="50"/>
      <c r="I359" s="50"/>
      <c r="J359" s="50"/>
      <c r="K359" s="50"/>
      <c r="L359" s="50"/>
      <c r="M359" s="50"/>
      <c r="N359" s="4" t="s">
        <v>482</v>
      </c>
      <c r="O359" s="5">
        <f>+SUMIFS('[1]Mapeo Form 101'!$J$772:$J$825,'[1]Mapeo Form 101'!$G$772:$G$825,$N359)</f>
        <v>0</v>
      </c>
    </row>
    <row r="360" spans="1:15" x14ac:dyDescent="0.2">
      <c r="A360" s="8"/>
      <c r="B360" s="8"/>
      <c r="C360" s="54" t="s">
        <v>483</v>
      </c>
      <c r="D360" s="54"/>
      <c r="E360" s="54"/>
      <c r="F360" s="54"/>
      <c r="G360" s="54"/>
      <c r="H360" s="54"/>
      <c r="I360" s="54"/>
      <c r="J360" s="54"/>
      <c r="K360" s="54"/>
      <c r="L360" s="54"/>
      <c r="M360" s="54"/>
      <c r="N360" s="54"/>
      <c r="O360" s="54"/>
    </row>
    <row r="361" spans="1:15" x14ac:dyDescent="0.2">
      <c r="A361" s="8"/>
      <c r="B361" s="8"/>
      <c r="C361" s="2"/>
      <c r="D361" s="50" t="s">
        <v>484</v>
      </c>
      <c r="E361" s="50"/>
      <c r="F361" s="50"/>
      <c r="G361" s="50"/>
      <c r="H361" s="50"/>
      <c r="I361" s="50"/>
      <c r="J361" s="50"/>
      <c r="K361" s="50"/>
      <c r="L361" s="50"/>
      <c r="M361" s="50"/>
      <c r="N361" s="4" t="s">
        <v>485</v>
      </c>
      <c r="O361" s="5">
        <v>10000</v>
      </c>
    </row>
    <row r="362" spans="1:15" x14ac:dyDescent="0.2">
      <c r="A362" s="8"/>
      <c r="B362" s="8"/>
      <c r="C362" s="2"/>
      <c r="D362" s="50" t="s">
        <v>486</v>
      </c>
      <c r="E362" s="50"/>
      <c r="F362" s="50"/>
      <c r="G362" s="50"/>
      <c r="H362" s="50"/>
      <c r="I362" s="50"/>
      <c r="J362" s="50"/>
      <c r="K362" s="50"/>
      <c r="L362" s="50"/>
      <c r="M362" s="50"/>
      <c r="N362" s="4" t="s">
        <v>487</v>
      </c>
      <c r="O362" s="5">
        <v>540000</v>
      </c>
    </row>
    <row r="363" spans="1:15" x14ac:dyDescent="0.2">
      <c r="A363" s="8"/>
      <c r="B363" s="8"/>
      <c r="C363" s="2"/>
      <c r="D363" s="50" t="s">
        <v>398</v>
      </c>
      <c r="E363" s="50"/>
      <c r="F363" s="50"/>
      <c r="G363" s="50"/>
      <c r="H363" s="50"/>
      <c r="I363" s="50"/>
      <c r="J363" s="50"/>
      <c r="K363" s="50"/>
      <c r="L363" s="50"/>
      <c r="M363" s="50"/>
      <c r="N363" s="4" t="s">
        <v>488</v>
      </c>
      <c r="O363" s="5">
        <f>+SUMIFS('[1]Mapeo Form 101'!$J$772:$J$825,'[1]Mapeo Form 101'!$G$772:$G$825,$N363)</f>
        <v>0</v>
      </c>
    </row>
    <row r="364" spans="1:15" x14ac:dyDescent="0.2">
      <c r="A364" s="8"/>
      <c r="B364" s="8"/>
      <c r="C364" s="54" t="s">
        <v>489</v>
      </c>
      <c r="D364" s="54"/>
      <c r="E364" s="54"/>
      <c r="F364" s="54"/>
      <c r="G364" s="54"/>
      <c r="H364" s="54"/>
      <c r="I364" s="54"/>
      <c r="J364" s="54"/>
      <c r="K364" s="54"/>
      <c r="L364" s="54"/>
      <c r="M364" s="54"/>
      <c r="N364" s="54"/>
      <c r="O364" s="54"/>
    </row>
    <row r="365" spans="1:15" x14ac:dyDescent="0.2">
      <c r="A365" s="8"/>
      <c r="B365" s="8"/>
      <c r="C365" s="2"/>
      <c r="D365" s="50" t="s">
        <v>490</v>
      </c>
      <c r="E365" s="50"/>
      <c r="F365" s="50"/>
      <c r="G365" s="50"/>
      <c r="H365" s="50"/>
      <c r="I365" s="50"/>
      <c r="J365" s="50"/>
      <c r="K365" s="50"/>
      <c r="L365" s="50"/>
      <c r="M365" s="50"/>
      <c r="N365" s="4" t="s">
        <v>491</v>
      </c>
      <c r="O365" s="5">
        <f>+SUMIFS('[1]Mapeo Form 101'!$J$772:$J$825,'[1]Mapeo Form 101'!$G$772:$G$825,$N365)</f>
        <v>0</v>
      </c>
    </row>
    <row r="366" spans="1:15" x14ac:dyDescent="0.2">
      <c r="A366" s="8"/>
      <c r="B366" s="8"/>
      <c r="C366" s="2"/>
      <c r="D366" s="50" t="s">
        <v>492</v>
      </c>
      <c r="E366" s="50"/>
      <c r="F366" s="50"/>
      <c r="G366" s="50"/>
      <c r="H366" s="50"/>
      <c r="I366" s="50"/>
      <c r="J366" s="50"/>
      <c r="K366" s="50"/>
      <c r="L366" s="50"/>
      <c r="M366" s="50"/>
      <c r="N366" s="4" t="s">
        <v>493</v>
      </c>
      <c r="O366" s="5">
        <f>+SUMIFS('[1]Mapeo Form 101'!$J$772:$J$825,'[1]Mapeo Form 101'!$G$772:$G$825,$N366)</f>
        <v>0</v>
      </c>
    </row>
    <row r="367" spans="1:15" x14ac:dyDescent="0.2">
      <c r="A367" s="8"/>
      <c r="B367" s="8"/>
      <c r="C367" s="2"/>
      <c r="D367" s="50" t="s">
        <v>494</v>
      </c>
      <c r="E367" s="50"/>
      <c r="F367" s="50"/>
      <c r="G367" s="50"/>
      <c r="H367" s="50"/>
      <c r="I367" s="50"/>
      <c r="J367" s="50"/>
      <c r="K367" s="50"/>
      <c r="L367" s="50"/>
      <c r="M367" s="50"/>
      <c r="N367" s="4" t="s">
        <v>495</v>
      </c>
      <c r="O367" s="5">
        <f>+SUMIFS('[1]Mapeo Form 101'!$J$772:$J$825,'[1]Mapeo Form 101'!$G$772:$G$825,$N367)</f>
        <v>0</v>
      </c>
    </row>
    <row r="368" spans="1:15" x14ac:dyDescent="0.2">
      <c r="A368" s="8"/>
      <c r="B368" s="8"/>
      <c r="C368" s="2"/>
      <c r="D368" s="50" t="s">
        <v>496</v>
      </c>
      <c r="E368" s="50"/>
      <c r="F368" s="50"/>
      <c r="G368" s="50"/>
      <c r="H368" s="50"/>
      <c r="I368" s="50"/>
      <c r="J368" s="50"/>
      <c r="K368" s="50"/>
      <c r="L368" s="50"/>
      <c r="M368" s="50"/>
      <c r="N368" s="4" t="s">
        <v>497</v>
      </c>
      <c r="O368" s="5">
        <f>+SUMIFS('[1]Mapeo Form 101'!$J$772:$J$825,'[1]Mapeo Form 101'!$G$772:$G$825,$N368)</f>
        <v>0</v>
      </c>
    </row>
    <row r="369" spans="1:15" x14ac:dyDescent="0.2">
      <c r="A369" s="8"/>
      <c r="B369" s="8"/>
      <c r="C369" s="2"/>
      <c r="D369" s="50" t="s">
        <v>498</v>
      </c>
      <c r="E369" s="50"/>
      <c r="F369" s="50"/>
      <c r="G369" s="50"/>
      <c r="H369" s="50"/>
      <c r="I369" s="50"/>
      <c r="J369" s="50"/>
      <c r="K369" s="50"/>
      <c r="L369" s="50"/>
      <c r="M369" s="50"/>
      <c r="N369" s="4" t="s">
        <v>499</v>
      </c>
      <c r="O369" s="5">
        <f>+SUMIFS('[1]Mapeo Form 101'!$J$772:$J$825,'[1]Mapeo Form 101'!$G$772:$G$825,$N369)</f>
        <v>0</v>
      </c>
    </row>
    <row r="370" spans="1:15" x14ac:dyDescent="0.2">
      <c r="A370" s="8"/>
      <c r="B370" s="8"/>
      <c r="C370" s="2"/>
      <c r="D370" s="50" t="s">
        <v>500</v>
      </c>
      <c r="E370" s="50"/>
      <c r="F370" s="50"/>
      <c r="G370" s="50"/>
      <c r="H370" s="50"/>
      <c r="I370" s="50"/>
      <c r="J370" s="50"/>
      <c r="K370" s="50"/>
      <c r="L370" s="50"/>
      <c r="M370" s="50"/>
      <c r="N370" s="4" t="s">
        <v>501</v>
      </c>
      <c r="O370" s="5">
        <v>-190876</v>
      </c>
    </row>
    <row r="371" spans="1:15" x14ac:dyDescent="0.2">
      <c r="A371" s="8"/>
      <c r="B371" s="8"/>
      <c r="C371" s="2"/>
      <c r="D371" s="50" t="s">
        <v>502</v>
      </c>
      <c r="E371" s="50"/>
      <c r="F371" s="50"/>
      <c r="G371" s="50"/>
      <c r="H371" s="50"/>
      <c r="I371" s="50"/>
      <c r="J371" s="50"/>
      <c r="K371" s="50"/>
      <c r="L371" s="50"/>
      <c r="M371" s="50"/>
      <c r="N371" s="4" t="s">
        <v>503</v>
      </c>
      <c r="O371" s="5">
        <f>+SUMIFS('[1]Mapeo Form 101'!$J$772:$J$825,'[1]Mapeo Form 101'!$G$772:$G$825,$N371)</f>
        <v>0</v>
      </c>
    </row>
    <row r="372" spans="1:15" x14ac:dyDescent="0.2">
      <c r="A372" s="8"/>
      <c r="B372" s="8"/>
      <c r="C372" s="2"/>
      <c r="D372" s="50" t="s">
        <v>504</v>
      </c>
      <c r="E372" s="50"/>
      <c r="F372" s="50"/>
      <c r="G372" s="50"/>
      <c r="H372" s="50"/>
      <c r="I372" s="50"/>
      <c r="J372" s="50"/>
      <c r="K372" s="50"/>
      <c r="L372" s="50"/>
      <c r="M372" s="50"/>
      <c r="N372" s="4" t="s">
        <v>505</v>
      </c>
      <c r="O372" s="5">
        <f>+SUMIFS('[1]Mapeo Form 101'!$J$772:$J$825,'[1]Mapeo Form 101'!$G$772:$G$825,$N372)</f>
        <v>0</v>
      </c>
    </row>
    <row r="373" spans="1:15" x14ac:dyDescent="0.2">
      <c r="A373" s="8"/>
      <c r="B373" s="8"/>
      <c r="C373" s="2"/>
      <c r="D373" s="50" t="s">
        <v>506</v>
      </c>
      <c r="E373" s="50"/>
      <c r="F373" s="50"/>
      <c r="G373" s="50"/>
      <c r="H373" s="50"/>
      <c r="I373" s="50"/>
      <c r="J373" s="50"/>
      <c r="K373" s="50"/>
      <c r="L373" s="50"/>
      <c r="M373" s="50"/>
      <c r="N373" s="4" t="s">
        <v>507</v>
      </c>
      <c r="O373" s="5">
        <f>+SUMIFS('[1]Mapeo Form 101'!$J$772:$J$825,'[1]Mapeo Form 101'!$G$772:$G$825,$N373)</f>
        <v>0</v>
      </c>
    </row>
    <row r="374" spans="1:15" x14ac:dyDescent="0.2">
      <c r="A374" s="8"/>
      <c r="B374" s="8"/>
      <c r="C374" s="2"/>
      <c r="D374" s="50" t="s">
        <v>508</v>
      </c>
      <c r="E374" s="50"/>
      <c r="F374" s="50"/>
      <c r="G374" s="50"/>
      <c r="H374" s="50"/>
      <c r="I374" s="50"/>
      <c r="J374" s="50"/>
      <c r="K374" s="50"/>
      <c r="L374" s="50"/>
      <c r="M374" s="50"/>
      <c r="N374" s="4" t="s">
        <v>509</v>
      </c>
      <c r="O374" s="5">
        <v>-5185</v>
      </c>
    </row>
    <row r="375" spans="1:15" x14ac:dyDescent="0.2">
      <c r="A375" s="8"/>
      <c r="B375" s="8"/>
      <c r="C375" s="2"/>
      <c r="D375" s="50" t="s">
        <v>510</v>
      </c>
      <c r="E375" s="50"/>
      <c r="F375" s="50"/>
      <c r="G375" s="50"/>
      <c r="H375" s="50"/>
      <c r="I375" s="50"/>
      <c r="J375" s="50"/>
      <c r="K375" s="50"/>
      <c r="L375" s="50"/>
      <c r="M375" s="50"/>
      <c r="N375" s="4" t="s">
        <v>511</v>
      </c>
      <c r="O375" s="5">
        <f>+SUMIFS('[1]Mapeo Form 101'!$J$772:$J$825,'[1]Mapeo Form 101'!$G$772:$G$825,$N375)</f>
        <v>0</v>
      </c>
    </row>
    <row r="376" spans="1:15" x14ac:dyDescent="0.2">
      <c r="A376" s="8"/>
      <c r="B376" s="8"/>
      <c r="C376" s="54" t="s">
        <v>512</v>
      </c>
      <c r="D376" s="54"/>
      <c r="E376" s="54"/>
      <c r="F376" s="54"/>
      <c r="G376" s="54"/>
      <c r="H376" s="54"/>
      <c r="I376" s="54"/>
      <c r="J376" s="54"/>
      <c r="K376" s="54"/>
      <c r="L376" s="54"/>
      <c r="M376" s="54"/>
      <c r="N376" s="54"/>
      <c r="O376" s="54"/>
    </row>
    <row r="377" spans="1:15" x14ac:dyDescent="0.2">
      <c r="A377" s="8"/>
      <c r="B377" s="8"/>
      <c r="C377" s="2"/>
      <c r="D377" s="54" t="s">
        <v>513</v>
      </c>
      <c r="E377" s="54"/>
      <c r="F377" s="54"/>
      <c r="G377" s="54"/>
      <c r="H377" s="54"/>
      <c r="I377" s="54"/>
      <c r="J377" s="54"/>
      <c r="K377" s="54"/>
      <c r="L377" s="54"/>
      <c r="M377" s="54"/>
      <c r="N377" s="54"/>
      <c r="O377" s="54"/>
    </row>
    <row r="378" spans="1:15" x14ac:dyDescent="0.2">
      <c r="A378" s="8"/>
      <c r="B378" s="8"/>
      <c r="C378" s="2"/>
      <c r="D378" s="2"/>
      <c r="E378" s="50" t="s">
        <v>514</v>
      </c>
      <c r="F378" s="50"/>
      <c r="G378" s="50"/>
      <c r="H378" s="50"/>
      <c r="I378" s="50"/>
      <c r="J378" s="50"/>
      <c r="K378" s="50"/>
      <c r="L378" s="50"/>
      <c r="M378" s="50"/>
      <c r="N378" s="4" t="s">
        <v>515</v>
      </c>
      <c r="O378" s="5">
        <v>38681</v>
      </c>
    </row>
    <row r="379" spans="1:15" x14ac:dyDescent="0.2">
      <c r="A379" s="8"/>
      <c r="B379" s="8"/>
      <c r="C379" s="2"/>
      <c r="D379" s="2"/>
      <c r="E379" s="50" t="s">
        <v>516</v>
      </c>
      <c r="F379" s="50"/>
      <c r="G379" s="50"/>
      <c r="H379" s="50"/>
      <c r="I379" s="50"/>
      <c r="J379" s="50"/>
      <c r="K379" s="50"/>
      <c r="L379" s="50"/>
      <c r="M379" s="50"/>
      <c r="N379" s="4" t="s">
        <v>517</v>
      </c>
      <c r="O379" s="5">
        <f>+SUMIFS('[1]Mapeo Form 101'!$J$772:$J$825,'[1]Mapeo Form 101'!$G$772:$G$825,$N379)</f>
        <v>0</v>
      </c>
    </row>
    <row r="380" spans="1:15" x14ac:dyDescent="0.2">
      <c r="A380" s="8"/>
      <c r="B380" s="8"/>
      <c r="C380" s="2"/>
      <c r="D380" s="2"/>
      <c r="E380" s="50" t="s">
        <v>88</v>
      </c>
      <c r="F380" s="50"/>
      <c r="G380" s="50"/>
      <c r="H380" s="50"/>
      <c r="I380" s="50"/>
      <c r="J380" s="50"/>
      <c r="K380" s="50"/>
      <c r="L380" s="50"/>
      <c r="M380" s="50"/>
      <c r="N380" s="4" t="s">
        <v>518</v>
      </c>
      <c r="O380" s="5">
        <f>+SUMIFS('[1]Mapeo Form 101'!$J$772:$J$825,'[1]Mapeo Form 101'!$G$772:$G$825,$N380)</f>
        <v>0</v>
      </c>
    </row>
    <row r="381" spans="1:15" x14ac:dyDescent="0.2">
      <c r="A381" s="8"/>
      <c r="B381" s="8"/>
      <c r="C381" s="2"/>
      <c r="D381" s="50" t="s">
        <v>519</v>
      </c>
      <c r="E381" s="50"/>
      <c r="F381" s="50"/>
      <c r="G381" s="50"/>
      <c r="H381" s="50"/>
      <c r="I381" s="50"/>
      <c r="J381" s="50"/>
      <c r="K381" s="50"/>
      <c r="L381" s="50"/>
      <c r="M381" s="50"/>
      <c r="N381" s="4" t="s">
        <v>520</v>
      </c>
      <c r="O381" s="5">
        <f>+SUMIFS('[1]Mapeo Form 101'!$J$772:$J$825,'[1]Mapeo Form 101'!$G$772:$G$825,$N381)</f>
        <v>0</v>
      </c>
    </row>
    <row r="382" spans="1:15" x14ac:dyDescent="0.2">
      <c r="A382" s="8"/>
      <c r="B382" s="8"/>
      <c r="C382" s="2"/>
      <c r="D382" s="50" t="s">
        <v>521</v>
      </c>
      <c r="E382" s="50"/>
      <c r="F382" s="50"/>
      <c r="G382" s="50"/>
      <c r="H382" s="50"/>
      <c r="I382" s="50"/>
      <c r="J382" s="50"/>
      <c r="K382" s="50"/>
      <c r="L382" s="50"/>
      <c r="M382" s="50"/>
      <c r="N382" s="4" t="s">
        <v>522</v>
      </c>
      <c r="O382" s="5">
        <f>+SUMIFS('[1]Mapeo Form 101'!$J$772:$J$825,'[1]Mapeo Form 101'!$G$772:$G$825,$N382)</f>
        <v>0</v>
      </c>
    </row>
    <row r="383" spans="1:15" x14ac:dyDescent="0.2">
      <c r="A383" s="8"/>
      <c r="B383" s="8"/>
      <c r="C383" s="2"/>
      <c r="D383" s="50" t="s">
        <v>523</v>
      </c>
      <c r="E383" s="50"/>
      <c r="F383" s="50"/>
      <c r="G383" s="50"/>
      <c r="H383" s="50"/>
      <c r="I383" s="50"/>
      <c r="J383" s="50"/>
      <c r="K383" s="50"/>
      <c r="L383" s="50"/>
      <c r="M383" s="50"/>
      <c r="N383" s="4" t="s">
        <v>524</v>
      </c>
      <c r="O383" s="5">
        <f>+SUMIFS('[1]Mapeo Form 101'!$J$772:$J$825,'[1]Mapeo Form 101'!$G$772:$G$825,$N383)</f>
        <v>0</v>
      </c>
    </row>
    <row r="384" spans="1:15" x14ac:dyDescent="0.2">
      <c r="A384" s="8"/>
      <c r="B384" s="8"/>
      <c r="C384" s="2"/>
      <c r="D384" s="50" t="s">
        <v>525</v>
      </c>
      <c r="E384" s="50"/>
      <c r="F384" s="50"/>
      <c r="G384" s="50"/>
      <c r="H384" s="50"/>
      <c r="I384" s="50"/>
      <c r="J384" s="50"/>
      <c r="K384" s="50"/>
      <c r="L384" s="50"/>
      <c r="M384" s="50"/>
      <c r="N384" s="4" t="s">
        <v>526</v>
      </c>
      <c r="O384" s="5">
        <f>+SUMIFS('[1]Mapeo Form 101'!$J$772:$J$825,'[1]Mapeo Form 101'!$G$772:$G$825,$N384)</f>
        <v>0</v>
      </c>
    </row>
    <row r="385" spans="1:17" x14ac:dyDescent="0.2">
      <c r="A385" s="8"/>
      <c r="B385" s="8"/>
      <c r="C385" s="2"/>
      <c r="D385" s="50" t="s">
        <v>88</v>
      </c>
      <c r="E385" s="50"/>
      <c r="F385" s="50"/>
      <c r="G385" s="50"/>
      <c r="H385" s="50"/>
      <c r="I385" s="50"/>
      <c r="J385" s="50"/>
      <c r="K385" s="50"/>
      <c r="L385" s="50"/>
      <c r="M385" s="50"/>
      <c r="N385" s="4" t="s">
        <v>527</v>
      </c>
      <c r="O385" s="5">
        <f>+SUMIFS('[1]Mapeo Form 101'!$J$772:$J$825,'[1]Mapeo Form 101'!$G$772:$G$825,$N385)</f>
        <v>0</v>
      </c>
    </row>
    <row r="386" spans="1:17" x14ac:dyDescent="0.2">
      <c r="A386" s="2"/>
      <c r="B386" s="2"/>
      <c r="C386" s="50" t="s">
        <v>528</v>
      </c>
      <c r="D386" s="50"/>
      <c r="E386" s="50"/>
      <c r="F386" s="50"/>
      <c r="G386" s="50"/>
      <c r="H386" s="50"/>
      <c r="I386" s="50"/>
      <c r="J386" s="50"/>
      <c r="K386" s="50"/>
      <c r="L386" s="50"/>
      <c r="M386" s="50"/>
      <c r="N386" s="4" t="s">
        <v>529</v>
      </c>
      <c r="O386" s="5">
        <f>+'[1]Mapeo Form 101'!J830</f>
        <v>0</v>
      </c>
    </row>
    <row r="387" spans="1:17" x14ac:dyDescent="0.2">
      <c r="A387" s="2"/>
      <c r="B387" s="2"/>
      <c r="C387" s="50" t="s">
        <v>530</v>
      </c>
      <c r="D387" s="50"/>
      <c r="E387" s="50"/>
      <c r="F387" s="50"/>
      <c r="G387" s="50"/>
      <c r="H387" s="50"/>
      <c r="I387" s="50"/>
      <c r="J387" s="50"/>
      <c r="K387" s="50"/>
      <c r="L387" s="50"/>
      <c r="M387" s="50"/>
      <c r="N387" s="4" t="s">
        <v>531</v>
      </c>
      <c r="O387" s="5">
        <f>+'[1]Mapeo Form 101'!J832</f>
        <v>0</v>
      </c>
    </row>
    <row r="388" spans="1:17" ht="12.75" thickBot="1" x14ac:dyDescent="0.25">
      <c r="A388" s="2"/>
      <c r="B388" s="53" t="s">
        <v>532</v>
      </c>
      <c r="C388" s="53"/>
      <c r="D388" s="53"/>
      <c r="E388" s="53"/>
      <c r="F388" s="53"/>
      <c r="G388" s="53"/>
      <c r="H388" s="53"/>
      <c r="I388" s="53"/>
      <c r="J388" s="53"/>
      <c r="K388" s="53"/>
      <c r="L388" s="53"/>
      <c r="M388" s="53"/>
      <c r="N388" s="6" t="s">
        <v>533</v>
      </c>
      <c r="O388" s="7">
        <f>+SUM(O357:O387)</f>
        <v>412620</v>
      </c>
    </row>
    <row r="389" spans="1:17" ht="12.75" thickBot="1" x14ac:dyDescent="0.25">
      <c r="A389" s="2"/>
      <c r="B389" s="53" t="s">
        <v>534</v>
      </c>
      <c r="C389" s="53"/>
      <c r="D389" s="53"/>
      <c r="E389" s="53"/>
      <c r="F389" s="53"/>
      <c r="G389" s="53"/>
      <c r="H389" s="53"/>
      <c r="I389" s="53"/>
      <c r="J389" s="53"/>
      <c r="K389" s="53"/>
      <c r="L389" s="53"/>
      <c r="M389" s="53"/>
      <c r="N389" s="6" t="s">
        <v>535</v>
      </c>
      <c r="O389" s="12">
        <f>+O388+O355</f>
        <v>760299</v>
      </c>
      <c r="P389" s="13"/>
      <c r="Q389" s="14"/>
    </row>
    <row r="390" spans="1:17" x14ac:dyDescent="0.2">
      <c r="A390" s="51" t="s">
        <v>536</v>
      </c>
      <c r="B390" s="51"/>
      <c r="C390" s="51"/>
      <c r="D390" s="51"/>
      <c r="E390" s="51"/>
      <c r="F390" s="51"/>
      <c r="G390" s="51"/>
      <c r="H390" s="51"/>
      <c r="I390" s="51"/>
      <c r="J390" s="51"/>
      <c r="K390" s="51"/>
      <c r="L390" s="51"/>
      <c r="M390" s="51"/>
      <c r="N390" s="51"/>
      <c r="O390" s="51"/>
    </row>
    <row r="391" spans="1:17" x14ac:dyDescent="0.2">
      <c r="A391" s="2"/>
      <c r="B391" s="51" t="s">
        <v>537</v>
      </c>
      <c r="C391" s="51"/>
      <c r="D391" s="51"/>
      <c r="E391" s="51"/>
      <c r="F391" s="51"/>
      <c r="G391" s="51"/>
      <c r="H391" s="51"/>
      <c r="I391" s="51"/>
      <c r="J391" s="51"/>
      <c r="K391" s="51"/>
      <c r="L391" s="51"/>
      <c r="M391" s="51"/>
      <c r="N391" s="51"/>
      <c r="O391" s="51"/>
    </row>
    <row r="392" spans="1:17" x14ac:dyDescent="0.2">
      <c r="A392" s="2"/>
      <c r="B392" s="2"/>
      <c r="C392" s="51" t="s">
        <v>538</v>
      </c>
      <c r="D392" s="51"/>
      <c r="E392" s="51"/>
      <c r="F392" s="51"/>
      <c r="G392" s="51"/>
      <c r="H392" s="51"/>
      <c r="I392" s="51"/>
      <c r="J392" s="51"/>
      <c r="K392" s="51"/>
      <c r="L392" s="51"/>
      <c r="M392" s="51"/>
      <c r="N392" s="51"/>
      <c r="O392" s="51"/>
    </row>
    <row r="393" spans="1:17" x14ac:dyDescent="0.2">
      <c r="A393" s="2"/>
      <c r="B393" s="2"/>
      <c r="C393" s="2"/>
      <c r="D393" s="62" t="s">
        <v>539</v>
      </c>
      <c r="E393" s="62"/>
      <c r="F393" s="62"/>
      <c r="G393" s="62"/>
      <c r="H393" s="62"/>
      <c r="I393" s="62"/>
      <c r="J393" s="62"/>
      <c r="K393" s="62"/>
      <c r="L393" s="63" t="s">
        <v>540</v>
      </c>
      <c r="M393" s="63"/>
      <c r="N393" s="63" t="s">
        <v>541</v>
      </c>
      <c r="O393" s="63"/>
    </row>
    <row r="394" spans="1:17" x14ac:dyDescent="0.2">
      <c r="A394" s="2"/>
      <c r="B394" s="2"/>
      <c r="C394" s="2"/>
      <c r="D394" s="2"/>
      <c r="E394" s="56" t="s">
        <v>542</v>
      </c>
      <c r="F394" s="56"/>
      <c r="G394" s="56"/>
      <c r="H394" s="56"/>
      <c r="I394" s="56"/>
      <c r="J394" s="56"/>
      <c r="K394" s="56"/>
      <c r="L394" s="4" t="s">
        <v>543</v>
      </c>
      <c r="M394" s="5">
        <f>+SUMIFS('[1]Mapeo Form 101'!$J$837:$J$1002,'[1]Mapeo Form 101'!$G$837:$G$1002,$L394)</f>
        <v>0</v>
      </c>
      <c r="N394" s="4" t="s">
        <v>544</v>
      </c>
      <c r="O394" s="5">
        <f>+SUMIFS('[1]Mapeo Form 101'!$L$837:$L$1001,'[1]Mapeo Form 101'!$K$837:$K$1001,$N394)</f>
        <v>0</v>
      </c>
    </row>
    <row r="395" spans="1:17" x14ac:dyDescent="0.2">
      <c r="A395" s="2"/>
      <c r="B395" s="2"/>
      <c r="C395" s="2"/>
      <c r="D395" s="2"/>
      <c r="E395" s="56" t="s">
        <v>545</v>
      </c>
      <c r="F395" s="56"/>
      <c r="G395" s="56"/>
      <c r="H395" s="56"/>
      <c r="I395" s="56"/>
      <c r="J395" s="56"/>
      <c r="K395" s="56"/>
      <c r="L395" s="4" t="s">
        <v>546</v>
      </c>
      <c r="M395" s="5">
        <f>+SUMIFS('[1]Mapeo Form 101'!$J$837:$J$1002,'[1]Mapeo Form 101'!$G$837:$G$1002,$L395)</f>
        <v>0</v>
      </c>
      <c r="N395" s="4" t="s">
        <v>547</v>
      </c>
      <c r="O395" s="5">
        <f>+SUMIFS('[1]Mapeo Form 101'!$L$837:$L$1001,'[1]Mapeo Form 101'!$K$837:$K$1001,$N395)</f>
        <v>0</v>
      </c>
    </row>
    <row r="396" spans="1:17" x14ac:dyDescent="0.2">
      <c r="A396" s="2"/>
      <c r="B396" s="2"/>
      <c r="C396" s="2"/>
      <c r="D396" s="54" t="s">
        <v>548</v>
      </c>
      <c r="E396" s="54"/>
      <c r="F396" s="54"/>
      <c r="G396" s="54"/>
      <c r="H396" s="54"/>
      <c r="I396" s="54"/>
      <c r="J396" s="54"/>
      <c r="K396" s="54"/>
      <c r="L396" s="65" t="s">
        <v>540</v>
      </c>
      <c r="M396" s="65"/>
      <c r="N396" s="65" t="s">
        <v>541</v>
      </c>
      <c r="O396" s="65"/>
    </row>
    <row r="397" spans="1:17" x14ac:dyDescent="0.2">
      <c r="A397" s="2"/>
      <c r="B397" s="2"/>
      <c r="C397" s="2"/>
      <c r="D397" s="2"/>
      <c r="E397" s="56" t="s">
        <v>542</v>
      </c>
      <c r="F397" s="56"/>
      <c r="G397" s="56"/>
      <c r="H397" s="56"/>
      <c r="I397" s="56"/>
      <c r="J397" s="56"/>
      <c r="K397" s="56"/>
      <c r="L397" s="4" t="s">
        <v>549</v>
      </c>
      <c r="M397" s="5">
        <v>1252249</v>
      </c>
      <c r="N397" s="4" t="s">
        <v>550</v>
      </c>
      <c r="O397" s="5">
        <f>+SUMIFS('[1]Mapeo Form 101'!$L$837:$L$1001,'[1]Mapeo Form 101'!$K$837:$K$1001,$N397)</f>
        <v>0</v>
      </c>
    </row>
    <row r="398" spans="1:17" x14ac:dyDescent="0.2">
      <c r="A398" s="2"/>
      <c r="B398" s="2"/>
      <c r="C398" s="2"/>
      <c r="D398" s="2"/>
      <c r="E398" s="56" t="s">
        <v>545</v>
      </c>
      <c r="F398" s="56"/>
      <c r="G398" s="56"/>
      <c r="H398" s="56"/>
      <c r="I398" s="56"/>
      <c r="J398" s="56"/>
      <c r="K398" s="56"/>
      <c r="L398" s="4" t="s">
        <v>551</v>
      </c>
      <c r="M398" s="5">
        <f>+SUMIFS('[1]Mapeo Form 101'!$J$837:$J$1002,'[1]Mapeo Form 101'!$G$837:$G$1002,$L398)</f>
        <v>0</v>
      </c>
      <c r="N398" s="4" t="s">
        <v>552</v>
      </c>
      <c r="O398" s="5">
        <f>+SUMIFS('[1]Mapeo Form 101'!$L$837:$L$1001,'[1]Mapeo Form 101'!$K$837:$K$1001,$N398)</f>
        <v>0</v>
      </c>
    </row>
    <row r="399" spans="1:17" x14ac:dyDescent="0.2">
      <c r="A399" s="2"/>
      <c r="B399" s="2"/>
      <c r="C399" s="2"/>
      <c r="D399" s="54" t="s">
        <v>553</v>
      </c>
      <c r="E399" s="54"/>
      <c r="F399" s="54"/>
      <c r="G399" s="54"/>
      <c r="H399" s="54"/>
      <c r="I399" s="54"/>
      <c r="J399" s="54"/>
      <c r="K399" s="54"/>
      <c r="L399" s="65" t="s">
        <v>540</v>
      </c>
      <c r="M399" s="65"/>
      <c r="N399" s="65" t="s">
        <v>541</v>
      </c>
      <c r="O399" s="65"/>
    </row>
    <row r="400" spans="1:17" x14ac:dyDescent="0.2">
      <c r="A400" s="2"/>
      <c r="B400" s="2"/>
      <c r="C400" s="2"/>
      <c r="D400" s="2"/>
      <c r="E400" s="56" t="s">
        <v>554</v>
      </c>
      <c r="F400" s="56"/>
      <c r="G400" s="56"/>
      <c r="H400" s="56"/>
      <c r="I400" s="56"/>
      <c r="J400" s="56"/>
      <c r="K400" s="56"/>
      <c r="L400" s="4" t="s">
        <v>555</v>
      </c>
      <c r="M400" s="5">
        <f>+SUMIFS('[1]Mapeo Form 101'!$J$837:$J$1002,'[1]Mapeo Form 101'!$G$837:$G$1002,$L400)</f>
        <v>0</v>
      </c>
      <c r="N400" s="4" t="s">
        <v>556</v>
      </c>
      <c r="O400" s="5">
        <f>+SUMIFS('[1]Mapeo Form 101'!$L$837:$L$1001,'[1]Mapeo Form 101'!$K$837:$K$1001,$N400)</f>
        <v>0</v>
      </c>
    </row>
    <row r="401" spans="1:16" x14ac:dyDescent="0.2">
      <c r="A401" s="2"/>
      <c r="B401" s="2"/>
      <c r="C401" s="2"/>
      <c r="D401" s="2"/>
      <c r="E401" s="56" t="s">
        <v>557</v>
      </c>
      <c r="F401" s="56"/>
      <c r="G401" s="56"/>
      <c r="H401" s="56"/>
      <c r="I401" s="56"/>
      <c r="J401" s="56"/>
      <c r="K401" s="56"/>
      <c r="L401" s="4" t="s">
        <v>558</v>
      </c>
      <c r="M401" s="5">
        <f>+SUMIFS('[1]Mapeo Form 101'!$J$837:$J$1002,'[1]Mapeo Form 101'!$G$837:$G$1002,$L401)</f>
        <v>0</v>
      </c>
      <c r="N401" s="4" t="s">
        <v>559</v>
      </c>
      <c r="O401" s="5">
        <f>+SUMIFS('[1]Mapeo Form 101'!$L$837:$L$1001,'[1]Mapeo Form 101'!$K$837:$K$1001,$N401)</f>
        <v>0</v>
      </c>
    </row>
    <row r="402" spans="1:16" x14ac:dyDescent="0.2">
      <c r="A402" s="2"/>
      <c r="B402" s="2"/>
      <c r="C402" s="2"/>
      <c r="D402" s="56" t="s">
        <v>560</v>
      </c>
      <c r="E402" s="56"/>
      <c r="F402" s="56"/>
      <c r="G402" s="56"/>
      <c r="H402" s="56"/>
      <c r="I402" s="56"/>
      <c r="J402" s="56"/>
      <c r="K402" s="56"/>
      <c r="L402" s="4" t="s">
        <v>561</v>
      </c>
      <c r="M402" s="5">
        <f>+SUMIFS('[1]Mapeo Form 101'!$J$837:$J$1002,'[1]Mapeo Form 101'!$G$837:$G$1002,$L402)</f>
        <v>0</v>
      </c>
      <c r="N402" s="4" t="s">
        <v>562</v>
      </c>
      <c r="O402" s="5">
        <f>+SUMIFS('[1]Mapeo Form 101'!$L$837:$L$1001,'[1]Mapeo Form 101'!$K$837:$K$1001,$N402)</f>
        <v>0</v>
      </c>
    </row>
    <row r="403" spans="1:16" x14ac:dyDescent="0.2">
      <c r="A403" s="2"/>
      <c r="B403" s="2"/>
      <c r="C403" s="2"/>
      <c r="D403" s="56" t="s">
        <v>563</v>
      </c>
      <c r="E403" s="56"/>
      <c r="F403" s="56"/>
      <c r="G403" s="56"/>
      <c r="H403" s="56"/>
      <c r="I403" s="56"/>
      <c r="J403" s="56"/>
      <c r="K403" s="56"/>
      <c r="L403" s="4" t="s">
        <v>564</v>
      </c>
      <c r="M403" s="5">
        <f>+SUMIFS('[1]Mapeo Form 101'!$J$837:$J$1002,'[1]Mapeo Form 101'!$G$837:$G$1002,$L403)</f>
        <v>0</v>
      </c>
      <c r="N403" s="4" t="s">
        <v>565</v>
      </c>
      <c r="O403" s="5">
        <f>+SUMIFS('[1]Mapeo Form 101'!$L$837:$L$1001,'[1]Mapeo Form 101'!$K$837:$K$1001,$N403)</f>
        <v>0</v>
      </c>
    </row>
    <row r="404" spans="1:16" x14ac:dyDescent="0.2">
      <c r="A404" s="2"/>
      <c r="B404" s="2"/>
      <c r="C404" s="2"/>
      <c r="D404" s="56" t="s">
        <v>566</v>
      </c>
      <c r="E404" s="56"/>
      <c r="F404" s="56"/>
      <c r="G404" s="56"/>
      <c r="H404" s="56"/>
      <c r="I404" s="56"/>
      <c r="J404" s="56"/>
      <c r="K404" s="56"/>
      <c r="L404" s="4" t="s">
        <v>567</v>
      </c>
      <c r="M404" s="5">
        <f>+SUMIFS('[1]Mapeo Form 101'!$J$837:$J$1002,'[1]Mapeo Form 101'!$G$837:$G$1002,$L404)</f>
        <v>0</v>
      </c>
      <c r="N404" s="4" t="s">
        <v>568</v>
      </c>
      <c r="O404" s="5">
        <f>+SUMIFS('[1]Mapeo Form 101'!$L$837:$L$1001,'[1]Mapeo Form 101'!$K$837:$K$1001,$N404)</f>
        <v>0</v>
      </c>
    </row>
    <row r="405" spans="1:16" s="19" customFormat="1" x14ac:dyDescent="0.25">
      <c r="A405" s="15"/>
      <c r="B405" s="15"/>
      <c r="C405" s="64" t="s">
        <v>569</v>
      </c>
      <c r="D405" s="64"/>
      <c r="E405" s="64"/>
      <c r="F405" s="64"/>
      <c r="G405" s="64"/>
      <c r="H405" s="64"/>
      <c r="I405" s="64"/>
      <c r="J405" s="64"/>
      <c r="K405" s="64"/>
      <c r="L405" s="16" t="s">
        <v>570</v>
      </c>
      <c r="M405" s="17">
        <f>+SUM(M394:M404)</f>
        <v>1252249</v>
      </c>
      <c r="N405" s="66"/>
      <c r="O405" s="66"/>
      <c r="P405" s="18"/>
    </row>
    <row r="406" spans="1:16" x14ac:dyDescent="0.2">
      <c r="A406" s="2"/>
      <c r="B406" s="2"/>
      <c r="C406" s="51" t="s">
        <v>571</v>
      </c>
      <c r="D406" s="51"/>
      <c r="E406" s="51"/>
      <c r="F406" s="51"/>
      <c r="G406" s="51"/>
      <c r="H406" s="51"/>
      <c r="I406" s="51"/>
      <c r="J406" s="51"/>
      <c r="K406" s="51"/>
      <c r="L406" s="51"/>
      <c r="M406" s="51"/>
      <c r="N406" s="51"/>
      <c r="O406" s="51"/>
    </row>
    <row r="407" spans="1:16" x14ac:dyDescent="0.2">
      <c r="A407" s="2"/>
      <c r="B407" s="2"/>
      <c r="C407" s="2"/>
      <c r="D407" s="54" t="s">
        <v>572</v>
      </c>
      <c r="E407" s="54"/>
      <c r="F407" s="54"/>
      <c r="G407" s="54"/>
      <c r="H407" s="54"/>
      <c r="I407" s="54"/>
      <c r="J407" s="54"/>
      <c r="K407" s="54"/>
      <c r="L407" s="65" t="s">
        <v>540</v>
      </c>
      <c r="M407" s="65"/>
      <c r="N407" s="65" t="s">
        <v>541</v>
      </c>
      <c r="O407" s="65"/>
    </row>
    <row r="408" spans="1:16" x14ac:dyDescent="0.2">
      <c r="A408" s="2"/>
      <c r="B408" s="2"/>
      <c r="C408" s="2"/>
      <c r="D408" s="2"/>
      <c r="E408" s="56" t="s">
        <v>74</v>
      </c>
      <c r="F408" s="56"/>
      <c r="G408" s="56"/>
      <c r="H408" s="56"/>
      <c r="I408" s="56"/>
      <c r="J408" s="56"/>
      <c r="K408" s="56"/>
      <c r="L408" s="4" t="s">
        <v>573</v>
      </c>
      <c r="M408" s="5">
        <f>+SUMIFS('[1]Mapeo Form 101'!$J$837:$J$1002,'[1]Mapeo Form 101'!$G$837:$G$1002,$L408)</f>
        <v>0</v>
      </c>
      <c r="N408" s="4" t="s">
        <v>574</v>
      </c>
      <c r="O408" s="5">
        <f>+SUMIFS('[1]Mapeo Form 101'!$L$837:$L$1001,'[1]Mapeo Form 101'!$K$837:$K$1001,$N408)</f>
        <v>0</v>
      </c>
    </row>
    <row r="409" spans="1:16" x14ac:dyDescent="0.2">
      <c r="A409" s="2"/>
      <c r="B409" s="2"/>
      <c r="C409" s="2"/>
      <c r="D409" s="2"/>
      <c r="E409" s="56" t="s">
        <v>284</v>
      </c>
      <c r="F409" s="56"/>
      <c r="G409" s="56"/>
      <c r="H409" s="56"/>
      <c r="I409" s="56"/>
      <c r="J409" s="56"/>
      <c r="K409" s="56"/>
      <c r="L409" s="4" t="s">
        <v>575</v>
      </c>
      <c r="M409" s="5">
        <f>+SUMIFS('[1]Mapeo Form 101'!$J$837:$J$1002,'[1]Mapeo Form 101'!$G$837:$G$1002,$L409)</f>
        <v>0</v>
      </c>
      <c r="N409" s="4" t="s">
        <v>576</v>
      </c>
      <c r="O409" s="5">
        <f>+SUMIFS('[1]Mapeo Form 101'!$L$837:$L$1001,'[1]Mapeo Form 101'!$K$837:$K$1001,$N409)</f>
        <v>0</v>
      </c>
    </row>
    <row r="410" spans="1:16" x14ac:dyDescent="0.2">
      <c r="A410" s="2"/>
      <c r="B410" s="2"/>
      <c r="C410" s="2"/>
      <c r="D410" s="54" t="s">
        <v>577</v>
      </c>
      <c r="E410" s="54"/>
      <c r="F410" s="54"/>
      <c r="G410" s="54"/>
      <c r="H410" s="54"/>
      <c r="I410" s="54"/>
      <c r="J410" s="54"/>
      <c r="K410" s="54"/>
      <c r="L410" s="65" t="s">
        <v>540</v>
      </c>
      <c r="M410" s="65"/>
      <c r="N410" s="65" t="s">
        <v>541</v>
      </c>
      <c r="O410" s="65"/>
    </row>
    <row r="411" spans="1:16" x14ac:dyDescent="0.2">
      <c r="A411" s="2"/>
      <c r="B411" s="2"/>
      <c r="C411" s="2"/>
      <c r="D411" s="2"/>
      <c r="E411" s="56" t="s">
        <v>578</v>
      </c>
      <c r="F411" s="56"/>
      <c r="G411" s="56"/>
      <c r="H411" s="56"/>
      <c r="I411" s="56"/>
      <c r="J411" s="56"/>
      <c r="K411" s="56"/>
      <c r="L411" s="4" t="s">
        <v>579</v>
      </c>
      <c r="M411" s="5">
        <f>+SUMIFS('[1]Mapeo Form 101'!$J$837:$J$1002,'[1]Mapeo Form 101'!$G$837:$G$1002,$L411)</f>
        <v>0</v>
      </c>
      <c r="N411" s="4" t="s">
        <v>580</v>
      </c>
      <c r="O411" s="5">
        <f>+SUMIFS('[1]Mapeo Form 101'!$L$837:$L$1001,'[1]Mapeo Form 101'!$K$837:$K$1001,$N411)</f>
        <v>0</v>
      </c>
    </row>
    <row r="412" spans="1:16" x14ac:dyDescent="0.2">
      <c r="A412" s="2"/>
      <c r="B412" s="2"/>
      <c r="C412" s="2"/>
      <c r="D412" s="2"/>
      <c r="E412" s="56" t="s">
        <v>581</v>
      </c>
      <c r="F412" s="56"/>
      <c r="G412" s="56"/>
      <c r="H412" s="56"/>
      <c r="I412" s="56"/>
      <c r="J412" s="56"/>
      <c r="K412" s="56"/>
      <c r="L412" s="4" t="s">
        <v>582</v>
      </c>
      <c r="M412" s="5">
        <f>+SUMIFS('[1]Mapeo Form 101'!$J$837:$J$1002,'[1]Mapeo Form 101'!$G$837:$G$1002,$L412)</f>
        <v>0</v>
      </c>
      <c r="N412" s="4" t="s">
        <v>583</v>
      </c>
      <c r="O412" s="5">
        <f>+SUMIFS('[1]Mapeo Form 101'!$L$837:$L$1001,'[1]Mapeo Form 101'!$K$837:$K$1001,$N412)</f>
        <v>0</v>
      </c>
    </row>
    <row r="413" spans="1:16" x14ac:dyDescent="0.2">
      <c r="A413" s="2"/>
      <c r="B413" s="2"/>
      <c r="C413" s="2"/>
      <c r="D413" s="56" t="s">
        <v>584</v>
      </c>
      <c r="E413" s="56"/>
      <c r="F413" s="56"/>
      <c r="G413" s="56"/>
      <c r="H413" s="56"/>
      <c r="I413" s="56"/>
      <c r="J413" s="56"/>
      <c r="K413" s="56"/>
      <c r="L413" s="4" t="s">
        <v>585</v>
      </c>
      <c r="M413" s="5">
        <f>+SUMIFS('[1]Mapeo Form 101'!$J$837:$J$1002,'[1]Mapeo Form 101'!$G$837:$G$1002,$L413)</f>
        <v>0</v>
      </c>
      <c r="N413" s="4" t="s">
        <v>586</v>
      </c>
      <c r="O413" s="5">
        <f>+SUMIFS('[1]Mapeo Form 101'!$L$837:$L$1001,'[1]Mapeo Form 101'!$K$837:$K$1001,$N413)</f>
        <v>0</v>
      </c>
    </row>
    <row r="414" spans="1:16" x14ac:dyDescent="0.2">
      <c r="A414" s="2"/>
      <c r="B414" s="2"/>
      <c r="C414" s="2"/>
      <c r="D414" s="56" t="s">
        <v>587</v>
      </c>
      <c r="E414" s="56"/>
      <c r="F414" s="56"/>
      <c r="G414" s="56"/>
      <c r="H414" s="56"/>
      <c r="I414" s="56"/>
      <c r="J414" s="56"/>
      <c r="K414" s="56"/>
      <c r="L414" s="4" t="s">
        <v>588</v>
      </c>
      <c r="M414" s="5">
        <f>+SUMIFS('[1]Mapeo Form 101'!$J$837:$J$1002,'[1]Mapeo Form 101'!$G$837:$G$1002,$L414)</f>
        <v>0</v>
      </c>
      <c r="N414" s="4" t="s">
        <v>589</v>
      </c>
      <c r="O414" s="5">
        <f>+SUMIFS('[1]Mapeo Form 101'!$L$837:$L$1001,'[1]Mapeo Form 101'!$K$837:$K$1001,$N414)</f>
        <v>0</v>
      </c>
    </row>
    <row r="415" spans="1:16" x14ac:dyDescent="0.2">
      <c r="A415" s="2"/>
      <c r="B415" s="2"/>
      <c r="C415" s="2"/>
      <c r="D415" s="56" t="s">
        <v>590</v>
      </c>
      <c r="E415" s="56"/>
      <c r="F415" s="56"/>
      <c r="G415" s="56"/>
      <c r="H415" s="56"/>
      <c r="I415" s="56"/>
      <c r="J415" s="56"/>
      <c r="K415" s="56"/>
      <c r="L415" s="4" t="s">
        <v>591</v>
      </c>
      <c r="M415" s="5">
        <f>+SUMIFS('[1]Mapeo Form 101'!$J$837:$J$1002,'[1]Mapeo Form 101'!$G$837:$G$1002,$L415)</f>
        <v>0</v>
      </c>
      <c r="N415" s="4" t="s">
        <v>592</v>
      </c>
      <c r="O415" s="5">
        <f>+SUMIFS('[1]Mapeo Form 101'!$L$837:$L$1001,'[1]Mapeo Form 101'!$K$837:$K$1001,$N415)</f>
        <v>0</v>
      </c>
    </row>
    <row r="416" spans="1:16" x14ac:dyDescent="0.2">
      <c r="A416" s="2"/>
      <c r="B416" s="2"/>
      <c r="C416" s="2"/>
      <c r="D416" s="56" t="s">
        <v>593</v>
      </c>
      <c r="E416" s="56"/>
      <c r="F416" s="56"/>
      <c r="G416" s="56"/>
      <c r="H416" s="56"/>
      <c r="I416" s="56"/>
      <c r="J416" s="56"/>
      <c r="K416" s="56"/>
      <c r="L416" s="4" t="s">
        <v>594</v>
      </c>
      <c r="M416" s="5">
        <f>+SUMIFS('[1]Mapeo Form 101'!$J$837:$J$1002,'[1]Mapeo Form 101'!$G$837:$G$1002,$L416)</f>
        <v>0</v>
      </c>
      <c r="N416" s="4" t="s">
        <v>595</v>
      </c>
      <c r="O416" s="5">
        <f>+SUMIFS('[1]Mapeo Form 101'!$L$837:$L$1001,'[1]Mapeo Form 101'!$K$837:$K$1001,$N416)</f>
        <v>0</v>
      </c>
    </row>
    <row r="417" spans="1:15" x14ac:dyDescent="0.2">
      <c r="A417" s="2"/>
      <c r="B417" s="2"/>
      <c r="C417" s="2"/>
      <c r="D417" s="56" t="s">
        <v>596</v>
      </c>
      <c r="E417" s="56"/>
      <c r="F417" s="56"/>
      <c r="G417" s="56"/>
      <c r="H417" s="56"/>
      <c r="I417" s="56"/>
      <c r="J417" s="56"/>
      <c r="K417" s="56"/>
      <c r="L417" s="4" t="s">
        <v>597</v>
      </c>
      <c r="M417" s="5">
        <f>+SUMIFS('[1]Mapeo Form 101'!$J$837:$J$1002,'[1]Mapeo Form 101'!$G$837:$G$1002,$L417)</f>
        <v>0</v>
      </c>
      <c r="N417" s="4" t="s">
        <v>598</v>
      </c>
      <c r="O417" s="5">
        <f>+SUMIFS('[1]Mapeo Form 101'!$L$837:$L$1001,'[1]Mapeo Form 101'!$K$837:$K$1001,$N417)</f>
        <v>0</v>
      </c>
    </row>
    <row r="418" spans="1:15" x14ac:dyDescent="0.2">
      <c r="A418" s="2"/>
      <c r="B418" s="2"/>
      <c r="C418" s="2"/>
      <c r="D418" s="56" t="s">
        <v>599</v>
      </c>
      <c r="E418" s="56"/>
      <c r="F418" s="56"/>
      <c r="G418" s="56"/>
      <c r="H418" s="56"/>
      <c r="I418" s="56"/>
      <c r="J418" s="56"/>
      <c r="K418" s="56"/>
      <c r="L418" s="4" t="s">
        <v>600</v>
      </c>
      <c r="M418" s="5">
        <f>+SUMIFS('[1]Mapeo Form 101'!$J$837:$J$1002,'[1]Mapeo Form 101'!$G$837:$G$1002,$L418)</f>
        <v>0</v>
      </c>
      <c r="N418" s="4" t="s">
        <v>601</v>
      </c>
      <c r="O418" s="5">
        <f>+SUMIFS('[1]Mapeo Form 101'!$L$837:$L$1001,'[1]Mapeo Form 101'!$K$837:$K$1001,$N418)</f>
        <v>0</v>
      </c>
    </row>
    <row r="419" spans="1:15" x14ac:dyDescent="0.2">
      <c r="A419" s="2"/>
      <c r="B419" s="2"/>
      <c r="C419" s="2"/>
      <c r="D419" s="56" t="s">
        <v>602</v>
      </c>
      <c r="E419" s="56"/>
      <c r="F419" s="56"/>
      <c r="G419" s="56"/>
      <c r="H419" s="56"/>
      <c r="I419" s="56"/>
      <c r="J419" s="56"/>
      <c r="K419" s="56"/>
      <c r="L419" s="4" t="s">
        <v>603</v>
      </c>
      <c r="M419" s="5">
        <f>+SUMIFS('[1]Mapeo Form 101'!$J$837:$J$1002,'[1]Mapeo Form 101'!$G$837:$G$1002,$L419)</f>
        <v>0</v>
      </c>
      <c r="N419" s="4" t="s">
        <v>604</v>
      </c>
      <c r="O419" s="5">
        <f>+SUMIFS('[1]Mapeo Form 101'!$L$837:$L$1001,'[1]Mapeo Form 101'!$K$837:$K$1001,$N419)</f>
        <v>0</v>
      </c>
    </row>
    <row r="420" spans="1:15" x14ac:dyDescent="0.2">
      <c r="A420" s="2"/>
      <c r="B420" s="2"/>
      <c r="C420" s="2"/>
      <c r="D420" s="54" t="s">
        <v>605</v>
      </c>
      <c r="E420" s="54"/>
      <c r="F420" s="54"/>
      <c r="G420" s="54"/>
      <c r="H420" s="54"/>
      <c r="I420" s="54"/>
      <c r="J420" s="54"/>
      <c r="K420" s="54"/>
      <c r="L420" s="65" t="s">
        <v>540</v>
      </c>
      <c r="M420" s="65"/>
      <c r="N420" s="65" t="s">
        <v>541</v>
      </c>
      <c r="O420" s="65"/>
    </row>
    <row r="421" spans="1:15" x14ac:dyDescent="0.2">
      <c r="A421" s="2"/>
      <c r="B421" s="2"/>
      <c r="C421" s="2"/>
      <c r="D421" s="2"/>
      <c r="E421" s="56" t="s">
        <v>606</v>
      </c>
      <c r="F421" s="56"/>
      <c r="G421" s="56"/>
      <c r="H421" s="56"/>
      <c r="I421" s="56"/>
      <c r="J421" s="56"/>
      <c r="K421" s="56"/>
      <c r="L421" s="4" t="s">
        <v>607</v>
      </c>
      <c r="M421" s="5">
        <f>+SUMIFS('[1]Mapeo Form 101'!$J$837:$J$1002,'[1]Mapeo Form 101'!$G$837:$G$1002,$L421)</f>
        <v>0</v>
      </c>
      <c r="N421" s="4" t="s">
        <v>608</v>
      </c>
      <c r="O421" s="5">
        <f>+SUMIFS('[1]Mapeo Form 101'!$L$837:$L$1001,'[1]Mapeo Form 101'!$K$837:$K$1001,$N421)</f>
        <v>0</v>
      </c>
    </row>
    <row r="422" spans="1:15" x14ac:dyDescent="0.2">
      <c r="A422" s="2"/>
      <c r="B422" s="2"/>
      <c r="C422" s="2"/>
      <c r="D422" s="2"/>
      <c r="E422" s="56" t="s">
        <v>609</v>
      </c>
      <c r="F422" s="56"/>
      <c r="G422" s="56"/>
      <c r="H422" s="56"/>
      <c r="I422" s="56"/>
      <c r="J422" s="56"/>
      <c r="K422" s="56"/>
      <c r="L422" s="4" t="s">
        <v>610</v>
      </c>
      <c r="M422" s="5">
        <f>+SUMIFS('[1]Mapeo Form 101'!$J$837:$J$1002,'[1]Mapeo Form 101'!$G$837:$G$1002,$L422)</f>
        <v>0</v>
      </c>
      <c r="N422" s="4" t="s">
        <v>611</v>
      </c>
      <c r="O422" s="5">
        <f>+SUMIFS('[1]Mapeo Form 101'!$L$837:$L$1001,'[1]Mapeo Form 101'!$K$837:$K$1001,$N422)</f>
        <v>0</v>
      </c>
    </row>
    <row r="423" spans="1:15" x14ac:dyDescent="0.2">
      <c r="A423" s="2"/>
      <c r="B423" s="2"/>
      <c r="C423" s="2"/>
      <c r="D423" s="2"/>
      <c r="E423" s="56" t="s">
        <v>612</v>
      </c>
      <c r="F423" s="56"/>
      <c r="G423" s="56"/>
      <c r="H423" s="56"/>
      <c r="I423" s="56"/>
      <c r="J423" s="56"/>
      <c r="K423" s="56"/>
      <c r="L423" s="4" t="s">
        <v>613</v>
      </c>
      <c r="M423" s="5">
        <f>+SUMIFS('[1]Mapeo Form 101'!$J$837:$J$1002,'[1]Mapeo Form 101'!$G$837:$G$1002,$L423)</f>
        <v>0</v>
      </c>
      <c r="N423" s="4" t="s">
        <v>614</v>
      </c>
      <c r="O423" s="5">
        <f>+SUMIFS('[1]Mapeo Form 101'!$L$837:$L$1001,'[1]Mapeo Form 101'!$K$837:$K$1001,$N423)</f>
        <v>0</v>
      </c>
    </row>
    <row r="424" spans="1:15" x14ac:dyDescent="0.2">
      <c r="A424" s="2"/>
      <c r="B424" s="2"/>
      <c r="C424" s="2"/>
      <c r="D424" s="2"/>
      <c r="E424" s="56" t="s">
        <v>615</v>
      </c>
      <c r="F424" s="56"/>
      <c r="G424" s="56"/>
      <c r="H424" s="56"/>
      <c r="I424" s="56"/>
      <c r="J424" s="56"/>
      <c r="K424" s="56"/>
      <c r="L424" s="4" t="s">
        <v>616</v>
      </c>
      <c r="M424" s="5">
        <f>+SUMIFS('[1]Mapeo Form 101'!$J$837:$J$1002,'[1]Mapeo Form 101'!$G$837:$G$1002,$L424)</f>
        <v>0</v>
      </c>
      <c r="N424" s="4" t="s">
        <v>617</v>
      </c>
      <c r="O424" s="5">
        <f>+SUMIFS('[1]Mapeo Form 101'!$L$837:$L$1001,'[1]Mapeo Form 101'!$K$837:$K$1001,$N424)</f>
        <v>0</v>
      </c>
    </row>
    <row r="425" spans="1:15" x14ac:dyDescent="0.2">
      <c r="A425" s="2"/>
      <c r="B425" s="2"/>
      <c r="C425" s="2"/>
      <c r="D425" s="2"/>
      <c r="E425" s="56" t="s">
        <v>618</v>
      </c>
      <c r="F425" s="56"/>
      <c r="G425" s="56"/>
      <c r="H425" s="56"/>
      <c r="I425" s="56"/>
      <c r="J425" s="56"/>
      <c r="K425" s="56"/>
      <c r="L425" s="4" t="s">
        <v>619</v>
      </c>
      <c r="M425" s="5">
        <f>+SUMIFS('[1]Mapeo Form 101'!$J$837:$J$1002,'[1]Mapeo Form 101'!$G$837:$G$1002,$L425)</f>
        <v>0</v>
      </c>
      <c r="N425" s="4" t="s">
        <v>620</v>
      </c>
      <c r="O425" s="5">
        <f>+SUMIFS('[1]Mapeo Form 101'!$L$837:$L$1001,'[1]Mapeo Form 101'!$K$837:$K$1001,$N425)</f>
        <v>0</v>
      </c>
    </row>
    <row r="426" spans="1:15" x14ac:dyDescent="0.2">
      <c r="A426" s="2"/>
      <c r="B426" s="2"/>
      <c r="C426" s="2"/>
      <c r="D426" s="2"/>
      <c r="E426" s="56" t="s">
        <v>621</v>
      </c>
      <c r="F426" s="56"/>
      <c r="G426" s="56"/>
      <c r="H426" s="56"/>
      <c r="I426" s="56"/>
      <c r="J426" s="56"/>
      <c r="K426" s="56"/>
      <c r="L426" s="4" t="s">
        <v>622</v>
      </c>
      <c r="M426" s="5">
        <f>+SUMIFS('[1]Mapeo Form 101'!$J$837:$J$1002,'[1]Mapeo Form 101'!$G$837:$G$1002,$L426)</f>
        <v>0</v>
      </c>
      <c r="N426" s="4" t="s">
        <v>623</v>
      </c>
      <c r="O426" s="5">
        <f>+SUMIFS('[1]Mapeo Form 101'!$L$837:$L$1001,'[1]Mapeo Form 101'!$K$837:$K$1001,$N426)</f>
        <v>0</v>
      </c>
    </row>
    <row r="427" spans="1:15" x14ac:dyDescent="0.2">
      <c r="A427" s="2"/>
      <c r="B427" s="2"/>
      <c r="C427" s="2"/>
      <c r="D427" s="2"/>
      <c r="E427" s="56" t="s">
        <v>624</v>
      </c>
      <c r="F427" s="56"/>
      <c r="G427" s="56"/>
      <c r="H427" s="56"/>
      <c r="I427" s="56"/>
      <c r="J427" s="56"/>
      <c r="K427" s="56"/>
      <c r="L427" s="4" t="s">
        <v>625</v>
      </c>
      <c r="M427" s="5">
        <f>+SUMIFS('[1]Mapeo Form 101'!$J$837:$J$1002,'[1]Mapeo Form 101'!$G$837:$G$1002,$L427)</f>
        <v>0</v>
      </c>
      <c r="N427" s="4" t="s">
        <v>626</v>
      </c>
      <c r="O427" s="5">
        <f>+SUMIFS('[1]Mapeo Form 101'!$L$837:$L$1001,'[1]Mapeo Form 101'!$K$837:$K$1001,$N427)</f>
        <v>0</v>
      </c>
    </row>
    <row r="428" spans="1:15" x14ac:dyDescent="0.2">
      <c r="A428" s="2"/>
      <c r="B428" s="2"/>
      <c r="C428" s="2"/>
      <c r="D428" s="2"/>
      <c r="E428" s="56" t="s">
        <v>627</v>
      </c>
      <c r="F428" s="56"/>
      <c r="G428" s="56"/>
      <c r="H428" s="56"/>
      <c r="I428" s="56"/>
      <c r="J428" s="56"/>
      <c r="K428" s="56"/>
      <c r="L428" s="4" t="s">
        <v>628</v>
      </c>
      <c r="M428" s="5">
        <f>+SUMIFS('[1]Mapeo Form 101'!$J$837:$J$1002,'[1]Mapeo Form 101'!$G$837:$G$1002,$L428)</f>
        <v>0</v>
      </c>
      <c r="N428" s="4" t="s">
        <v>629</v>
      </c>
      <c r="O428" s="5">
        <f>+SUMIFS('[1]Mapeo Form 101'!$L$837:$L$1001,'[1]Mapeo Form 101'!$K$837:$K$1001,$N428)</f>
        <v>0</v>
      </c>
    </row>
    <row r="429" spans="1:15" x14ac:dyDescent="0.2">
      <c r="A429" s="2"/>
      <c r="B429" s="2"/>
      <c r="C429" s="2"/>
      <c r="D429" s="2"/>
      <c r="E429" s="56" t="s">
        <v>630</v>
      </c>
      <c r="F429" s="56"/>
      <c r="G429" s="56"/>
      <c r="H429" s="56"/>
      <c r="I429" s="56"/>
      <c r="J429" s="56"/>
      <c r="K429" s="56"/>
      <c r="L429" s="4" t="s">
        <v>631</v>
      </c>
      <c r="M429" s="5">
        <f>+SUMIFS('[1]Mapeo Form 101'!$J$837:$J$1002,'[1]Mapeo Form 101'!$G$837:$G$1002,$L429)</f>
        <v>0</v>
      </c>
      <c r="N429" s="4" t="s">
        <v>632</v>
      </c>
      <c r="O429" s="5">
        <f>+SUMIFS('[1]Mapeo Form 101'!$L$837:$L$1001,'[1]Mapeo Form 101'!$K$837:$K$1001,$N429)</f>
        <v>0</v>
      </c>
    </row>
    <row r="430" spans="1:15" x14ac:dyDescent="0.2">
      <c r="A430" s="2"/>
      <c r="B430" s="2"/>
      <c r="C430" s="2"/>
      <c r="D430" s="2"/>
      <c r="E430" s="56" t="s">
        <v>398</v>
      </c>
      <c r="F430" s="56"/>
      <c r="G430" s="56"/>
      <c r="H430" s="56"/>
      <c r="I430" s="56"/>
      <c r="J430" s="56"/>
      <c r="K430" s="56"/>
      <c r="L430" s="4" t="s">
        <v>633</v>
      </c>
      <c r="M430" s="5">
        <f>+SUMIFS('[1]Mapeo Form 101'!$J$837:$J$1002,'[1]Mapeo Form 101'!$G$837:$G$1002,$L430)</f>
        <v>0</v>
      </c>
      <c r="N430" s="4" t="s">
        <v>634</v>
      </c>
      <c r="O430" s="5">
        <f>+SUMIFS('[1]Mapeo Form 101'!$L$837:$L$1001,'[1]Mapeo Form 101'!$K$837:$K$1001,$N430)</f>
        <v>0</v>
      </c>
    </row>
    <row r="431" spans="1:15" x14ac:dyDescent="0.2">
      <c r="A431" s="2"/>
      <c r="B431" s="2"/>
      <c r="C431" s="2"/>
      <c r="D431" s="54" t="s">
        <v>635</v>
      </c>
      <c r="E431" s="54"/>
      <c r="F431" s="54"/>
      <c r="G431" s="54"/>
      <c r="H431" s="54"/>
      <c r="I431" s="54"/>
      <c r="J431" s="54"/>
      <c r="K431" s="54"/>
      <c r="L431" s="65" t="s">
        <v>540</v>
      </c>
      <c r="M431" s="65"/>
      <c r="N431" s="65" t="s">
        <v>541</v>
      </c>
      <c r="O431" s="65"/>
    </row>
    <row r="432" spans="1:15" x14ac:dyDescent="0.2">
      <c r="A432" s="2"/>
      <c r="B432" s="2"/>
      <c r="C432" s="2"/>
      <c r="D432" s="2"/>
      <c r="E432" s="56" t="s">
        <v>384</v>
      </c>
      <c r="F432" s="56"/>
      <c r="G432" s="56"/>
      <c r="H432" s="56"/>
      <c r="I432" s="56"/>
      <c r="J432" s="56"/>
      <c r="K432" s="56"/>
      <c r="L432" s="4" t="s">
        <v>636</v>
      </c>
      <c r="M432" s="5">
        <f>+SUMIFS('[1]Mapeo Form 101'!$J$837:$J$1002,'[1]Mapeo Form 101'!$G$837:$G$1002,$L432)</f>
        <v>0</v>
      </c>
      <c r="N432" s="4" t="s">
        <v>637</v>
      </c>
      <c r="O432" s="5">
        <f>+SUMIFS('[1]Mapeo Form 101'!$L$837:$L$1001,'[1]Mapeo Form 101'!$K$837:$K$1001,$N432)</f>
        <v>0</v>
      </c>
    </row>
    <row r="433" spans="1:15" x14ac:dyDescent="0.2">
      <c r="A433" s="2"/>
      <c r="B433" s="2"/>
      <c r="C433" s="2"/>
      <c r="D433" s="2"/>
      <c r="E433" s="56" t="s">
        <v>638</v>
      </c>
      <c r="F433" s="56"/>
      <c r="G433" s="56"/>
      <c r="H433" s="56"/>
      <c r="I433" s="56"/>
      <c r="J433" s="56"/>
      <c r="K433" s="56"/>
      <c r="L433" s="4" t="s">
        <v>639</v>
      </c>
      <c r="M433" s="5">
        <f>+SUMIFS('[1]Mapeo Form 101'!$J$837:$J$1002,'[1]Mapeo Form 101'!$G$837:$G$1002,$L433)</f>
        <v>0</v>
      </c>
      <c r="N433" s="4" t="s">
        <v>640</v>
      </c>
      <c r="O433" s="5">
        <f>+SUMIFS('[1]Mapeo Form 101'!$L$837:$L$1001,'[1]Mapeo Form 101'!$K$837:$K$1001,$N433)</f>
        <v>0</v>
      </c>
    </row>
    <row r="434" spans="1:15" x14ac:dyDescent="0.2">
      <c r="A434" s="2"/>
      <c r="B434" s="2"/>
      <c r="C434" s="2"/>
      <c r="D434" s="2"/>
      <c r="E434" s="56" t="s">
        <v>388</v>
      </c>
      <c r="F434" s="56"/>
      <c r="G434" s="56"/>
      <c r="H434" s="56"/>
      <c r="I434" s="56"/>
      <c r="J434" s="56"/>
      <c r="K434" s="56"/>
      <c r="L434" s="4" t="s">
        <v>641</v>
      </c>
      <c r="M434" s="5">
        <f>+SUMIFS('[1]Mapeo Form 101'!$J$837:$J$1002,'[1]Mapeo Form 101'!$G$837:$G$1002,$L434)</f>
        <v>0</v>
      </c>
      <c r="N434" s="4" t="s">
        <v>642</v>
      </c>
      <c r="O434" s="5">
        <f>+SUMIFS('[1]Mapeo Form 101'!$L$837:$L$1001,'[1]Mapeo Form 101'!$K$837:$K$1001,$N434)</f>
        <v>0</v>
      </c>
    </row>
    <row r="435" spans="1:15" x14ac:dyDescent="0.2">
      <c r="A435" s="2"/>
      <c r="B435" s="2"/>
      <c r="C435" s="2"/>
      <c r="D435" s="2"/>
      <c r="E435" s="56" t="s">
        <v>390</v>
      </c>
      <c r="F435" s="56"/>
      <c r="G435" s="56"/>
      <c r="H435" s="56"/>
      <c r="I435" s="56"/>
      <c r="J435" s="56"/>
      <c r="K435" s="56"/>
      <c r="L435" s="4" t="s">
        <v>643</v>
      </c>
      <c r="M435" s="5">
        <f>+SUMIFS('[1]Mapeo Form 101'!$J$837:$J$1002,'[1]Mapeo Form 101'!$G$837:$G$1002,$L435)</f>
        <v>0</v>
      </c>
      <c r="N435" s="4" t="s">
        <v>644</v>
      </c>
      <c r="O435" s="5">
        <f>+SUMIFS('[1]Mapeo Form 101'!$L$837:$L$1001,'[1]Mapeo Form 101'!$K$837:$K$1001,$N435)</f>
        <v>0</v>
      </c>
    </row>
    <row r="436" spans="1:15" x14ac:dyDescent="0.2">
      <c r="A436" s="2"/>
      <c r="B436" s="2"/>
      <c r="C436" s="2"/>
      <c r="D436" s="2"/>
      <c r="E436" s="56" t="s">
        <v>392</v>
      </c>
      <c r="F436" s="56"/>
      <c r="G436" s="56"/>
      <c r="H436" s="56"/>
      <c r="I436" s="56"/>
      <c r="J436" s="56"/>
      <c r="K436" s="56"/>
      <c r="L436" s="4" t="s">
        <v>645</v>
      </c>
      <c r="M436" s="5">
        <f>+SUMIFS('[1]Mapeo Form 101'!$J$837:$J$1002,'[1]Mapeo Form 101'!$G$837:$G$1002,$L436)</f>
        <v>0</v>
      </c>
      <c r="N436" s="4" t="s">
        <v>646</v>
      </c>
      <c r="O436" s="5">
        <f>+SUMIFS('[1]Mapeo Form 101'!$L$837:$L$1001,'[1]Mapeo Form 101'!$K$837:$K$1001,$N436)</f>
        <v>0</v>
      </c>
    </row>
    <row r="437" spans="1:15" x14ac:dyDescent="0.2">
      <c r="A437" s="2"/>
      <c r="B437" s="2"/>
      <c r="C437" s="2"/>
      <c r="D437" s="2"/>
      <c r="E437" s="56" t="s">
        <v>394</v>
      </c>
      <c r="F437" s="56"/>
      <c r="G437" s="56"/>
      <c r="H437" s="56"/>
      <c r="I437" s="56"/>
      <c r="J437" s="56"/>
      <c r="K437" s="56"/>
      <c r="L437" s="4" t="s">
        <v>647</v>
      </c>
      <c r="M437" s="5">
        <f>+SUMIFS('[1]Mapeo Form 101'!$J$837:$J$1002,'[1]Mapeo Form 101'!$G$837:$G$1002,$L437)</f>
        <v>0</v>
      </c>
      <c r="N437" s="4" t="s">
        <v>648</v>
      </c>
      <c r="O437" s="5">
        <f>+SUMIFS('[1]Mapeo Form 101'!$L$837:$L$1001,'[1]Mapeo Form 101'!$K$837:$K$1001,$N437)</f>
        <v>0</v>
      </c>
    </row>
    <row r="438" spans="1:15" x14ac:dyDescent="0.2">
      <c r="A438" s="2"/>
      <c r="B438" s="2"/>
      <c r="C438" s="2"/>
      <c r="D438" s="2"/>
      <c r="E438" s="56" t="s">
        <v>396</v>
      </c>
      <c r="F438" s="56"/>
      <c r="G438" s="56"/>
      <c r="H438" s="56"/>
      <c r="I438" s="56"/>
      <c r="J438" s="56"/>
      <c r="K438" s="56"/>
      <c r="L438" s="4" t="s">
        <v>649</v>
      </c>
      <c r="M438" s="5">
        <f>+SUMIFS('[1]Mapeo Form 101'!$J$837:$J$1002,'[1]Mapeo Form 101'!$G$837:$G$1002,$L438)</f>
        <v>0</v>
      </c>
      <c r="N438" s="4" t="s">
        <v>650</v>
      </c>
      <c r="O438" s="5">
        <f>+SUMIFS('[1]Mapeo Form 101'!$L$837:$L$1001,'[1]Mapeo Form 101'!$K$837:$K$1001,$N438)</f>
        <v>0</v>
      </c>
    </row>
    <row r="439" spans="1:15" x14ac:dyDescent="0.2">
      <c r="A439" s="2"/>
      <c r="B439" s="2"/>
      <c r="C439" s="2"/>
      <c r="D439" s="2"/>
      <c r="E439" s="56" t="s">
        <v>398</v>
      </c>
      <c r="F439" s="56"/>
      <c r="G439" s="56"/>
      <c r="H439" s="56"/>
      <c r="I439" s="56"/>
      <c r="J439" s="56"/>
      <c r="K439" s="56"/>
      <c r="L439" s="4" t="s">
        <v>651</v>
      </c>
      <c r="M439" s="5">
        <f>+SUMIFS('[1]Mapeo Form 101'!$J$837:$J$1002,'[1]Mapeo Form 101'!$G$837:$G$1002,$L439)</f>
        <v>0</v>
      </c>
      <c r="N439" s="4" t="s">
        <v>652</v>
      </c>
      <c r="O439" s="5">
        <f>+SUMIFS('[1]Mapeo Form 101'!$L$837:$L$1001,'[1]Mapeo Form 101'!$K$837:$K$1001,$N439)</f>
        <v>0</v>
      </c>
    </row>
    <row r="440" spans="1:15" x14ac:dyDescent="0.2">
      <c r="A440" s="2"/>
      <c r="B440" s="2"/>
      <c r="C440" s="2"/>
      <c r="D440" s="54" t="s">
        <v>653</v>
      </c>
      <c r="E440" s="54"/>
      <c r="F440" s="54"/>
      <c r="G440" s="54"/>
      <c r="H440" s="54"/>
      <c r="I440" s="54"/>
      <c r="J440" s="54"/>
      <c r="K440" s="54"/>
      <c r="L440" s="65" t="s">
        <v>540</v>
      </c>
      <c r="M440" s="65"/>
      <c r="N440" s="65" t="s">
        <v>541</v>
      </c>
      <c r="O440" s="65"/>
    </row>
    <row r="441" spans="1:15" x14ac:dyDescent="0.2">
      <c r="A441" s="2"/>
      <c r="B441" s="2"/>
      <c r="C441" s="2"/>
      <c r="D441" s="2"/>
      <c r="E441" s="56" t="s">
        <v>654</v>
      </c>
      <c r="F441" s="56"/>
      <c r="G441" s="56"/>
      <c r="H441" s="56"/>
      <c r="I441" s="56"/>
      <c r="J441" s="56"/>
      <c r="K441" s="56"/>
      <c r="L441" s="4" t="s">
        <v>655</v>
      </c>
      <c r="M441" s="5">
        <f>+SUMIFS('[1]Mapeo Form 101'!$J$837:$J$1002,'[1]Mapeo Form 101'!$G$837:$G$1002,$L441)</f>
        <v>0</v>
      </c>
      <c r="N441" s="4" t="s">
        <v>656</v>
      </c>
      <c r="O441" s="5">
        <f>+SUMIFS('[1]Mapeo Form 101'!$L$837:$L$1001,'[1]Mapeo Form 101'!$K$837:$K$1001,$N441)</f>
        <v>0</v>
      </c>
    </row>
    <row r="442" spans="1:15" x14ac:dyDescent="0.2">
      <c r="A442" s="2"/>
      <c r="B442" s="2"/>
      <c r="C442" s="2"/>
      <c r="D442" s="2"/>
      <c r="E442" s="56" t="s">
        <v>88</v>
      </c>
      <c r="F442" s="56"/>
      <c r="G442" s="56"/>
      <c r="H442" s="56"/>
      <c r="I442" s="56"/>
      <c r="J442" s="56"/>
      <c r="K442" s="56"/>
      <c r="L442" s="4" t="s">
        <v>657</v>
      </c>
      <c r="M442" s="5">
        <f>+SUMIFS('[1]Mapeo Form 101'!$J$837:$J$1002,'[1]Mapeo Form 101'!$G$837:$G$1002,$L442)</f>
        <v>0</v>
      </c>
      <c r="N442" s="4" t="s">
        <v>658</v>
      </c>
      <c r="O442" s="5">
        <f>+SUMIFS('[1]Mapeo Form 101'!$L$837:$L$1001,'[1]Mapeo Form 101'!$K$837:$K$1001,$N442)</f>
        <v>0</v>
      </c>
    </row>
    <row r="443" spans="1:15" x14ac:dyDescent="0.2">
      <c r="A443" s="8"/>
      <c r="B443" s="8"/>
      <c r="C443" s="8"/>
      <c r="D443" s="54" t="s">
        <v>659</v>
      </c>
      <c r="E443" s="54"/>
      <c r="F443" s="54"/>
      <c r="G443" s="54"/>
      <c r="H443" s="54"/>
      <c r="I443" s="54"/>
      <c r="J443" s="54"/>
      <c r="K443" s="54"/>
      <c r="L443" s="65" t="s">
        <v>540</v>
      </c>
      <c r="M443" s="65"/>
      <c r="N443" s="65" t="s">
        <v>541</v>
      </c>
      <c r="O443" s="65"/>
    </row>
    <row r="444" spans="1:15" x14ac:dyDescent="0.2">
      <c r="A444" s="8"/>
      <c r="B444" s="8"/>
      <c r="C444" s="8"/>
      <c r="D444" s="2"/>
      <c r="E444" s="56" t="s">
        <v>660</v>
      </c>
      <c r="F444" s="56"/>
      <c r="G444" s="56"/>
      <c r="H444" s="56"/>
      <c r="I444" s="56"/>
      <c r="J444" s="56"/>
      <c r="K444" s="56"/>
      <c r="L444" s="4" t="s">
        <v>661</v>
      </c>
      <c r="M444" s="5">
        <f>+SUMIFS('[1]Mapeo Form 101'!$J$837:$J$1002,'[1]Mapeo Form 101'!$G$837:$G$1002,$L444)</f>
        <v>0</v>
      </c>
      <c r="N444" s="4" t="s">
        <v>662</v>
      </c>
      <c r="O444" s="5">
        <f>+SUMIFS('[1]Mapeo Form 101'!$L$837:$L$1001,'[1]Mapeo Form 101'!$K$837:$K$1001,$N444)</f>
        <v>0</v>
      </c>
    </row>
    <row r="445" spans="1:15" x14ac:dyDescent="0.2">
      <c r="A445" s="8"/>
      <c r="B445" s="8"/>
      <c r="C445" s="8"/>
      <c r="D445" s="2"/>
      <c r="E445" s="56" t="s">
        <v>663</v>
      </c>
      <c r="F445" s="56"/>
      <c r="G445" s="56"/>
      <c r="H445" s="56"/>
      <c r="I445" s="56"/>
      <c r="J445" s="56"/>
      <c r="K445" s="56"/>
      <c r="L445" s="4" t="s">
        <v>664</v>
      </c>
      <c r="M445" s="5">
        <f>+SUMIFS('[1]Mapeo Form 101'!$J$837:$J$1002,'[1]Mapeo Form 101'!$G$837:$G$1002,$L445)</f>
        <v>0</v>
      </c>
      <c r="N445" s="4" t="s">
        <v>665</v>
      </c>
      <c r="O445" s="5">
        <f>+SUMIFS('[1]Mapeo Form 101'!$L$837:$L$1001,'[1]Mapeo Form 101'!$K$837:$K$1001,$N445)</f>
        <v>0</v>
      </c>
    </row>
    <row r="446" spans="1:15" x14ac:dyDescent="0.2">
      <c r="A446" s="8"/>
      <c r="B446" s="8"/>
      <c r="C446" s="8"/>
      <c r="D446" s="2"/>
      <c r="E446" s="56" t="s">
        <v>40</v>
      </c>
      <c r="F446" s="56"/>
      <c r="G446" s="56"/>
      <c r="H446" s="56"/>
      <c r="I446" s="56"/>
      <c r="J446" s="56"/>
      <c r="K446" s="56"/>
      <c r="L446" s="4" t="s">
        <v>666</v>
      </c>
      <c r="M446" s="5">
        <f>+SUMIFS('[1]Mapeo Form 101'!$J$837:$J$1002,'[1]Mapeo Form 101'!$G$837:$G$1002,$L446)</f>
        <v>0</v>
      </c>
      <c r="N446" s="4" t="s">
        <v>667</v>
      </c>
      <c r="O446" s="5">
        <f>+SUMIFS('[1]Mapeo Form 101'!$L$837:$L$1001,'[1]Mapeo Form 101'!$K$837:$K$1001,$N446)</f>
        <v>0</v>
      </c>
    </row>
    <row r="447" spans="1:15" x14ac:dyDescent="0.2">
      <c r="A447" s="2"/>
      <c r="B447" s="2"/>
      <c r="C447" s="2"/>
      <c r="D447" s="54" t="s">
        <v>668</v>
      </c>
      <c r="E447" s="54"/>
      <c r="F447" s="54"/>
      <c r="G447" s="54"/>
      <c r="H447" s="54"/>
      <c r="I447" s="54"/>
      <c r="J447" s="54"/>
      <c r="K447" s="54"/>
      <c r="L447" s="65" t="s">
        <v>540</v>
      </c>
      <c r="M447" s="65"/>
      <c r="N447" s="65" t="s">
        <v>541</v>
      </c>
      <c r="O447" s="65"/>
    </row>
    <row r="448" spans="1:15" x14ac:dyDescent="0.2">
      <c r="A448" s="2"/>
      <c r="B448" s="2"/>
      <c r="C448" s="2"/>
      <c r="D448" s="2"/>
      <c r="E448" s="56" t="s">
        <v>669</v>
      </c>
      <c r="F448" s="56"/>
      <c r="G448" s="56"/>
      <c r="H448" s="56"/>
      <c r="I448" s="56"/>
      <c r="J448" s="56"/>
      <c r="K448" s="56"/>
      <c r="L448" s="4" t="s">
        <v>670</v>
      </c>
      <c r="M448" s="5">
        <f>+SUMIFS('[1]Mapeo Form 101'!$J$837:$J$1002,'[1]Mapeo Form 101'!$G$837:$G$1002,$L448)</f>
        <v>0</v>
      </c>
      <c r="N448" s="4" t="s">
        <v>671</v>
      </c>
      <c r="O448" s="5">
        <f>+SUMIFS('[1]Mapeo Form 101'!$L$837:$L$1001,'[1]Mapeo Form 101'!$K$837:$K$1001,$N448)</f>
        <v>0</v>
      </c>
    </row>
    <row r="449" spans="1:15" x14ac:dyDescent="0.2">
      <c r="A449" s="2"/>
      <c r="B449" s="2"/>
      <c r="C449" s="2"/>
      <c r="D449" s="2"/>
      <c r="E449" s="56" t="s">
        <v>88</v>
      </c>
      <c r="F449" s="56"/>
      <c r="G449" s="56"/>
      <c r="H449" s="56"/>
      <c r="I449" s="56"/>
      <c r="J449" s="56"/>
      <c r="K449" s="56"/>
      <c r="L449" s="4" t="s">
        <v>672</v>
      </c>
      <c r="M449" s="5">
        <f>+SUMIFS('[1]Mapeo Form 101'!$J$837:$J$1002,'[1]Mapeo Form 101'!$G$837:$G$1002,$L449)</f>
        <v>0</v>
      </c>
      <c r="N449" s="4" t="s">
        <v>673</v>
      </c>
      <c r="O449" s="5">
        <f>+SUMIFS('[1]Mapeo Form 101'!$L$837:$L$1001,'[1]Mapeo Form 101'!$K$837:$K$1001,$N449)</f>
        <v>0</v>
      </c>
    </row>
    <row r="450" spans="1:15" x14ac:dyDescent="0.2">
      <c r="A450" s="2"/>
      <c r="B450" s="2"/>
      <c r="C450" s="2"/>
      <c r="D450" s="56" t="s">
        <v>674</v>
      </c>
      <c r="E450" s="56"/>
      <c r="F450" s="56"/>
      <c r="G450" s="56"/>
      <c r="H450" s="56"/>
      <c r="I450" s="56"/>
      <c r="J450" s="56"/>
      <c r="K450" s="56"/>
      <c r="L450" s="4" t="s">
        <v>675</v>
      </c>
      <c r="M450" s="5">
        <f>+SUMIFS('[1]Mapeo Form 101'!$J$837:$J$1002,'[1]Mapeo Form 101'!$G$837:$G$1002,$L450)</f>
        <v>0</v>
      </c>
      <c r="N450" s="4" t="s">
        <v>676</v>
      </c>
      <c r="O450" s="5">
        <f>+SUMIFS('[1]Mapeo Form 101'!$L$837:$L$1001,'[1]Mapeo Form 101'!$K$837:$K$1001,$N450)</f>
        <v>0</v>
      </c>
    </row>
    <row r="451" spans="1:15" x14ac:dyDescent="0.2">
      <c r="A451" s="2"/>
      <c r="B451" s="2"/>
      <c r="C451" s="2"/>
      <c r="D451" s="56" t="s">
        <v>88</v>
      </c>
      <c r="E451" s="56"/>
      <c r="F451" s="56"/>
      <c r="G451" s="56"/>
      <c r="H451" s="56"/>
      <c r="I451" s="56"/>
      <c r="J451" s="56"/>
      <c r="K451" s="56"/>
      <c r="L451" s="4" t="s">
        <v>677</v>
      </c>
      <c r="M451" s="5">
        <v>7431</v>
      </c>
      <c r="N451" s="4" t="s">
        <v>678</v>
      </c>
      <c r="O451" s="5">
        <f>+SUMIFS('[1]Mapeo Form 101'!$L$837:$L$1001,'[1]Mapeo Form 101'!$K$837:$K$1001,$N451)</f>
        <v>0</v>
      </c>
    </row>
    <row r="452" spans="1:15" x14ac:dyDescent="0.2">
      <c r="A452" s="2"/>
      <c r="B452" s="2"/>
      <c r="C452" s="51" t="s">
        <v>679</v>
      </c>
      <c r="D452" s="51"/>
      <c r="E452" s="51"/>
      <c r="F452" s="51"/>
      <c r="G452" s="51"/>
      <c r="H452" s="51"/>
      <c r="I452" s="51"/>
      <c r="J452" s="51"/>
      <c r="K452" s="51"/>
      <c r="L452" s="51"/>
      <c r="M452" s="51"/>
      <c r="N452" s="51"/>
      <c r="O452" s="51"/>
    </row>
    <row r="453" spans="1:15" x14ac:dyDescent="0.2">
      <c r="A453" s="2"/>
      <c r="B453" s="2"/>
      <c r="C453" s="2"/>
      <c r="D453" s="54" t="s">
        <v>680</v>
      </c>
      <c r="E453" s="54"/>
      <c r="F453" s="54"/>
      <c r="G453" s="54"/>
      <c r="H453" s="54"/>
      <c r="I453" s="54"/>
      <c r="J453" s="54"/>
      <c r="K453" s="54"/>
      <c r="L453" s="54"/>
      <c r="M453" s="54"/>
      <c r="N453" s="54"/>
      <c r="O453" s="54"/>
    </row>
    <row r="454" spans="1:15" x14ac:dyDescent="0.2">
      <c r="A454" s="2"/>
      <c r="B454" s="2"/>
      <c r="C454" s="2"/>
      <c r="D454" s="2"/>
      <c r="E454" s="54" t="s">
        <v>681</v>
      </c>
      <c r="F454" s="54"/>
      <c r="G454" s="54"/>
      <c r="H454" s="54"/>
      <c r="I454" s="54"/>
      <c r="J454" s="54"/>
      <c r="K454" s="54"/>
      <c r="L454" s="54"/>
      <c r="M454" s="54"/>
      <c r="N454" s="54"/>
      <c r="O454" s="54"/>
    </row>
    <row r="455" spans="1:15" x14ac:dyDescent="0.2">
      <c r="A455" s="2"/>
      <c r="B455" s="2"/>
      <c r="C455" s="2"/>
      <c r="D455" s="2"/>
      <c r="E455" s="2"/>
      <c r="F455" s="54" t="s">
        <v>36</v>
      </c>
      <c r="G455" s="54"/>
      <c r="H455" s="54"/>
      <c r="I455" s="54"/>
      <c r="J455" s="54"/>
      <c r="K455" s="54"/>
      <c r="L455" s="65" t="s">
        <v>540</v>
      </c>
      <c r="M455" s="65"/>
      <c r="N455" s="65" t="s">
        <v>541</v>
      </c>
      <c r="O455" s="65"/>
    </row>
    <row r="456" spans="1:15" x14ac:dyDescent="0.2">
      <c r="A456" s="2"/>
      <c r="B456" s="2"/>
      <c r="C456" s="2"/>
      <c r="D456" s="2"/>
      <c r="E456" s="2"/>
      <c r="F456" s="2"/>
      <c r="G456" s="56" t="s">
        <v>682</v>
      </c>
      <c r="H456" s="56"/>
      <c r="I456" s="56"/>
      <c r="J456" s="56"/>
      <c r="K456" s="56"/>
      <c r="L456" s="4" t="s">
        <v>683</v>
      </c>
      <c r="M456" s="5">
        <f>+SUMIFS('[1]Mapeo Form 101'!$J$837:$J$1002,'[1]Mapeo Form 101'!$G$837:$G$1002,$L456)</f>
        <v>0</v>
      </c>
      <c r="N456" s="4" t="s">
        <v>684</v>
      </c>
      <c r="O456" s="5">
        <f>+SUMIFS('[1]Mapeo Form 101'!$L$837:$L$1001,'[1]Mapeo Form 101'!$K$837:$K$1001,$N456)</f>
        <v>0</v>
      </c>
    </row>
    <row r="457" spans="1:15" x14ac:dyDescent="0.2">
      <c r="A457" s="2"/>
      <c r="B457" s="2"/>
      <c r="C457" s="2"/>
      <c r="D457" s="2"/>
      <c r="E457" s="2"/>
      <c r="F457" s="2"/>
      <c r="G457" s="56" t="s">
        <v>40</v>
      </c>
      <c r="H457" s="56"/>
      <c r="I457" s="56"/>
      <c r="J457" s="56"/>
      <c r="K457" s="56"/>
      <c r="L457" s="4" t="s">
        <v>685</v>
      </c>
      <c r="M457" s="5">
        <f>+SUMIFS('[1]Mapeo Form 101'!$J$837:$J$1002,'[1]Mapeo Form 101'!$G$837:$G$1002,$L457)</f>
        <v>0</v>
      </c>
      <c r="N457" s="4" t="s">
        <v>686</v>
      </c>
      <c r="O457" s="5">
        <f>+SUMIFS('[1]Mapeo Form 101'!$L$837:$L$1001,'[1]Mapeo Form 101'!$K$837:$K$1001,$N457)</f>
        <v>0</v>
      </c>
    </row>
    <row r="458" spans="1:15" x14ac:dyDescent="0.2">
      <c r="A458" s="2"/>
      <c r="B458" s="2"/>
      <c r="C458" s="2"/>
      <c r="D458" s="2"/>
      <c r="E458" s="2"/>
      <c r="F458" s="54" t="s">
        <v>44</v>
      </c>
      <c r="G458" s="54"/>
      <c r="H458" s="54"/>
      <c r="I458" s="54"/>
      <c r="J458" s="54"/>
      <c r="K458" s="54"/>
      <c r="L458" s="65" t="s">
        <v>540</v>
      </c>
      <c r="M458" s="65"/>
      <c r="N458" s="65" t="s">
        <v>541</v>
      </c>
      <c r="O458" s="65"/>
    </row>
    <row r="459" spans="1:15" x14ac:dyDescent="0.2">
      <c r="A459" s="2"/>
      <c r="B459" s="2"/>
      <c r="C459" s="2"/>
      <c r="D459" s="2"/>
      <c r="E459" s="2"/>
      <c r="F459" s="2"/>
      <c r="G459" s="56" t="s">
        <v>682</v>
      </c>
      <c r="H459" s="56"/>
      <c r="I459" s="56"/>
      <c r="J459" s="56"/>
      <c r="K459" s="56"/>
      <c r="L459" s="4" t="s">
        <v>687</v>
      </c>
      <c r="M459" s="5">
        <f>+SUMIFS('[1]Mapeo Form 101'!$J$837:$J$1002,'[1]Mapeo Form 101'!$G$837:$G$1002,$L459)</f>
        <v>0</v>
      </c>
      <c r="N459" s="4" t="s">
        <v>688</v>
      </c>
      <c r="O459" s="5">
        <f>+SUMIFS('[1]Mapeo Form 101'!$L$837:$L$1001,'[1]Mapeo Form 101'!$K$837:$K$1001,$N459)</f>
        <v>0</v>
      </c>
    </row>
    <row r="460" spans="1:15" x14ac:dyDescent="0.2">
      <c r="A460" s="2"/>
      <c r="B460" s="2"/>
      <c r="C460" s="2"/>
      <c r="D460" s="2"/>
      <c r="E460" s="2"/>
      <c r="F460" s="2"/>
      <c r="G460" s="56" t="s">
        <v>40</v>
      </c>
      <c r="H460" s="56"/>
      <c r="I460" s="56"/>
      <c r="J460" s="56"/>
      <c r="K460" s="56"/>
      <c r="L460" s="4" t="s">
        <v>689</v>
      </c>
      <c r="M460" s="5">
        <f>+SUMIFS('[1]Mapeo Form 101'!$J$837:$J$1002,'[1]Mapeo Form 101'!$G$837:$G$1002,$L460)</f>
        <v>0</v>
      </c>
      <c r="N460" s="4" t="s">
        <v>690</v>
      </c>
      <c r="O460" s="5">
        <f>+SUMIFS('[1]Mapeo Form 101'!$L$837:$L$1001,'[1]Mapeo Form 101'!$K$837:$K$1001,$N460)</f>
        <v>0</v>
      </c>
    </row>
    <row r="461" spans="1:15" x14ac:dyDescent="0.2">
      <c r="A461" s="2"/>
      <c r="B461" s="2"/>
      <c r="C461" s="2"/>
      <c r="D461" s="2"/>
      <c r="E461" s="54" t="s">
        <v>691</v>
      </c>
      <c r="F461" s="54"/>
      <c r="G461" s="54"/>
      <c r="H461" s="54"/>
      <c r="I461" s="54"/>
      <c r="J461" s="54"/>
      <c r="K461" s="54"/>
      <c r="L461" s="54"/>
      <c r="M461" s="54"/>
      <c r="N461" s="54"/>
      <c r="O461" s="54"/>
    </row>
    <row r="462" spans="1:15" x14ac:dyDescent="0.2">
      <c r="A462" s="2"/>
      <c r="B462" s="2"/>
      <c r="C462" s="2"/>
      <c r="D462" s="2"/>
      <c r="E462" s="2"/>
      <c r="F462" s="54" t="s">
        <v>36</v>
      </c>
      <c r="G462" s="54"/>
      <c r="H462" s="54"/>
      <c r="I462" s="54"/>
      <c r="J462" s="54"/>
      <c r="K462" s="54"/>
      <c r="L462" s="65" t="s">
        <v>540</v>
      </c>
      <c r="M462" s="65"/>
      <c r="N462" s="65" t="s">
        <v>541</v>
      </c>
      <c r="O462" s="65"/>
    </row>
    <row r="463" spans="1:15" x14ac:dyDescent="0.2">
      <c r="A463" s="2"/>
      <c r="B463" s="2"/>
      <c r="C463" s="2"/>
      <c r="D463" s="2"/>
      <c r="E463" s="2"/>
      <c r="F463" s="2"/>
      <c r="G463" s="56" t="s">
        <v>682</v>
      </c>
      <c r="H463" s="56"/>
      <c r="I463" s="56"/>
      <c r="J463" s="56"/>
      <c r="K463" s="56"/>
      <c r="L463" s="4" t="s">
        <v>692</v>
      </c>
      <c r="M463" s="5">
        <f>+SUMIFS('[1]Mapeo Form 101'!$J$837:$J$1002,'[1]Mapeo Form 101'!$G$837:$G$1002,$L463)</f>
        <v>0</v>
      </c>
      <c r="N463" s="4" t="s">
        <v>693</v>
      </c>
      <c r="O463" s="5">
        <f>+SUMIFS('[1]Mapeo Form 101'!$L$837:$L$1001,'[1]Mapeo Form 101'!$K$837:$K$1001,$N463)</f>
        <v>0</v>
      </c>
    </row>
    <row r="464" spans="1:15" x14ac:dyDescent="0.2">
      <c r="A464" s="2"/>
      <c r="B464" s="2"/>
      <c r="C464" s="2"/>
      <c r="D464" s="2"/>
      <c r="E464" s="2"/>
      <c r="F464" s="2"/>
      <c r="G464" s="56" t="s">
        <v>40</v>
      </c>
      <c r="H464" s="56"/>
      <c r="I464" s="56"/>
      <c r="J464" s="56"/>
      <c r="K464" s="56"/>
      <c r="L464" s="4" t="s">
        <v>694</v>
      </c>
      <c r="M464" s="5">
        <f>+SUMIFS('[1]Mapeo Form 101'!$J$837:$J$1002,'[1]Mapeo Form 101'!$G$837:$G$1002,$L464)</f>
        <v>0</v>
      </c>
      <c r="N464" s="4" t="s">
        <v>695</v>
      </c>
      <c r="O464" s="5">
        <f>+SUMIFS('[1]Mapeo Form 101'!$L$837:$L$1001,'[1]Mapeo Form 101'!$K$837:$K$1001,$N464)</f>
        <v>0</v>
      </c>
    </row>
    <row r="465" spans="1:15" x14ac:dyDescent="0.2">
      <c r="A465" s="2"/>
      <c r="B465" s="2"/>
      <c r="C465" s="2"/>
      <c r="D465" s="2"/>
      <c r="E465" s="2"/>
      <c r="F465" s="54" t="s">
        <v>44</v>
      </c>
      <c r="G465" s="54" t="s">
        <v>417</v>
      </c>
      <c r="H465" s="54"/>
      <c r="I465" s="54"/>
      <c r="J465" s="54"/>
      <c r="K465" s="54"/>
      <c r="L465" s="65" t="s">
        <v>540</v>
      </c>
      <c r="M465" s="65"/>
      <c r="N465" s="65" t="s">
        <v>541</v>
      </c>
      <c r="O465" s="65"/>
    </row>
    <row r="466" spans="1:15" x14ac:dyDescent="0.2">
      <c r="A466" s="2"/>
      <c r="B466" s="2"/>
      <c r="C466" s="2"/>
      <c r="D466" s="2"/>
      <c r="E466" s="2"/>
      <c r="F466" s="2"/>
      <c r="G466" s="56" t="s">
        <v>682</v>
      </c>
      <c r="H466" s="56"/>
      <c r="I466" s="56"/>
      <c r="J466" s="56"/>
      <c r="K466" s="56"/>
      <c r="L466" s="4" t="s">
        <v>696</v>
      </c>
      <c r="M466" s="5">
        <f>+SUMIFS('[1]Mapeo Form 101'!$J$837:$J$1002,'[1]Mapeo Form 101'!$G$837:$G$1002,$L466)</f>
        <v>0</v>
      </c>
      <c r="N466" s="4" t="s">
        <v>697</v>
      </c>
      <c r="O466" s="5">
        <f>+SUMIFS('[1]Mapeo Form 101'!$L$837:$L$1001,'[1]Mapeo Form 101'!$K$837:$K$1001,$N466)</f>
        <v>0</v>
      </c>
    </row>
    <row r="467" spans="1:15" x14ac:dyDescent="0.2">
      <c r="A467" s="2"/>
      <c r="B467" s="2"/>
      <c r="C467" s="2"/>
      <c r="D467" s="2"/>
      <c r="E467" s="2"/>
      <c r="F467" s="2"/>
      <c r="G467" s="56" t="s">
        <v>40</v>
      </c>
      <c r="H467" s="56"/>
      <c r="I467" s="56"/>
      <c r="J467" s="56"/>
      <c r="K467" s="56"/>
      <c r="L467" s="4" t="s">
        <v>698</v>
      </c>
      <c r="M467" s="5">
        <f>+SUMIFS('[1]Mapeo Form 101'!$J$837:$J$1002,'[1]Mapeo Form 101'!$G$837:$G$1002,$L467)</f>
        <v>0</v>
      </c>
      <c r="N467" s="4" t="s">
        <v>699</v>
      </c>
      <c r="O467" s="5">
        <f>+SUMIFS('[1]Mapeo Form 101'!$L$837:$L$1001,'[1]Mapeo Form 101'!$K$837:$K$1001,$N467)</f>
        <v>0</v>
      </c>
    </row>
    <row r="468" spans="1:15" x14ac:dyDescent="0.2">
      <c r="A468" s="2"/>
      <c r="B468" s="2"/>
      <c r="C468" s="2"/>
      <c r="D468" s="2"/>
      <c r="E468" s="54" t="s">
        <v>700</v>
      </c>
      <c r="F468" s="54"/>
      <c r="G468" s="54"/>
      <c r="H468" s="54"/>
      <c r="I468" s="54"/>
      <c r="J468" s="54"/>
      <c r="K468" s="54"/>
      <c r="L468" s="54"/>
      <c r="M468" s="54"/>
      <c r="N468" s="54"/>
      <c r="O468" s="54"/>
    </row>
    <row r="469" spans="1:15" x14ac:dyDescent="0.2">
      <c r="A469" s="2"/>
      <c r="B469" s="2"/>
      <c r="C469" s="2"/>
      <c r="D469" s="2"/>
      <c r="E469" s="2"/>
      <c r="F469" s="54" t="s">
        <v>36</v>
      </c>
      <c r="G469" s="54"/>
      <c r="H469" s="54"/>
      <c r="I469" s="54"/>
      <c r="J469" s="54"/>
      <c r="K469" s="54"/>
      <c r="L469" s="65" t="s">
        <v>540</v>
      </c>
      <c r="M469" s="65"/>
      <c r="N469" s="65" t="s">
        <v>541</v>
      </c>
      <c r="O469" s="65"/>
    </row>
    <row r="470" spans="1:15" x14ac:dyDescent="0.2">
      <c r="A470" s="2"/>
      <c r="B470" s="2"/>
      <c r="C470" s="2"/>
      <c r="D470" s="2"/>
      <c r="E470" s="2"/>
      <c r="F470" s="2"/>
      <c r="G470" s="56" t="s">
        <v>682</v>
      </c>
      <c r="H470" s="56"/>
      <c r="I470" s="56"/>
      <c r="J470" s="56"/>
      <c r="K470" s="56"/>
      <c r="L470" s="4" t="s">
        <v>701</v>
      </c>
      <c r="M470" s="5">
        <f>+SUMIFS('[1]Mapeo Form 101'!$J$837:$J$1002,'[1]Mapeo Form 101'!$G$837:$G$1002,$L470)</f>
        <v>0</v>
      </c>
      <c r="N470" s="4" t="s">
        <v>702</v>
      </c>
      <c r="O470" s="5">
        <f>+SUMIFS('[1]Mapeo Form 101'!$L$837:$L$1001,'[1]Mapeo Form 101'!$K$837:$K$1001,$N470)</f>
        <v>0</v>
      </c>
    </row>
    <row r="471" spans="1:15" x14ac:dyDescent="0.2">
      <c r="A471" s="2"/>
      <c r="B471" s="2"/>
      <c r="C471" s="2"/>
      <c r="D471" s="2"/>
      <c r="E471" s="2"/>
      <c r="F471" s="2"/>
      <c r="G471" s="56" t="s">
        <v>40</v>
      </c>
      <c r="H471" s="56"/>
      <c r="I471" s="56"/>
      <c r="J471" s="56"/>
      <c r="K471" s="56"/>
      <c r="L471" s="4" t="s">
        <v>703</v>
      </c>
      <c r="M471" s="5">
        <f>+SUMIFS('[1]Mapeo Form 101'!$J$837:$J$1002,'[1]Mapeo Form 101'!$G$837:$G$1002,$L471)</f>
        <v>0</v>
      </c>
      <c r="N471" s="4" t="s">
        <v>704</v>
      </c>
      <c r="O471" s="5">
        <f>+SUMIFS('[1]Mapeo Form 101'!$L$837:$L$1001,'[1]Mapeo Form 101'!$K$837:$K$1001,$N471)</f>
        <v>0</v>
      </c>
    </row>
    <row r="472" spans="1:15" x14ac:dyDescent="0.2">
      <c r="A472" s="2"/>
      <c r="B472" s="2"/>
      <c r="C472" s="2"/>
      <c r="D472" s="2"/>
      <c r="E472" s="2"/>
      <c r="F472" s="54" t="s">
        <v>44</v>
      </c>
      <c r="G472" s="54" t="s">
        <v>417</v>
      </c>
      <c r="H472" s="54"/>
      <c r="I472" s="54"/>
      <c r="J472" s="54"/>
      <c r="K472" s="54"/>
      <c r="L472" s="65" t="s">
        <v>540</v>
      </c>
      <c r="M472" s="65"/>
      <c r="N472" s="65" t="s">
        <v>541</v>
      </c>
      <c r="O472" s="65"/>
    </row>
    <row r="473" spans="1:15" x14ac:dyDescent="0.2">
      <c r="A473" s="2"/>
      <c r="B473" s="2"/>
      <c r="C473" s="2"/>
      <c r="D473" s="2"/>
      <c r="E473" s="2"/>
      <c r="F473" s="2"/>
      <c r="G473" s="56" t="s">
        <v>682</v>
      </c>
      <c r="H473" s="56"/>
      <c r="I473" s="56"/>
      <c r="J473" s="56"/>
      <c r="K473" s="56"/>
      <c r="L473" s="4" t="s">
        <v>705</v>
      </c>
      <c r="M473" s="5">
        <v>45</v>
      </c>
      <c r="N473" s="4" t="s">
        <v>706</v>
      </c>
      <c r="O473" s="5">
        <f>+SUMIFS('[1]Mapeo Form 101'!$L$837:$L$1001,'[1]Mapeo Form 101'!$K$837:$K$1001,$N473)</f>
        <v>0</v>
      </c>
    </row>
    <row r="474" spans="1:15" x14ac:dyDescent="0.2">
      <c r="A474" s="2"/>
      <c r="B474" s="2"/>
      <c r="C474" s="2"/>
      <c r="D474" s="2"/>
      <c r="E474" s="2"/>
      <c r="F474" s="2"/>
      <c r="G474" s="56" t="s">
        <v>40</v>
      </c>
      <c r="H474" s="56"/>
      <c r="I474" s="56"/>
      <c r="J474" s="56"/>
      <c r="K474" s="56"/>
      <c r="L474" s="4" t="s">
        <v>707</v>
      </c>
      <c r="M474" s="5">
        <f>+SUMIFS('[1]Mapeo Form 101'!$J$837:$J$1002,'[1]Mapeo Form 101'!$G$837:$G$1002,$L474)</f>
        <v>0</v>
      </c>
      <c r="N474" s="4" t="s">
        <v>708</v>
      </c>
      <c r="O474" s="5">
        <f>+SUMIFS('[1]Mapeo Form 101'!$L$837:$L$1001,'[1]Mapeo Form 101'!$K$837:$K$1001,$N474)</f>
        <v>0</v>
      </c>
    </row>
    <row r="475" spans="1:15" x14ac:dyDescent="0.2">
      <c r="A475" s="2"/>
      <c r="B475" s="2"/>
      <c r="C475" s="2"/>
      <c r="D475" s="2"/>
      <c r="E475" s="54" t="s">
        <v>709</v>
      </c>
      <c r="F475" s="54"/>
      <c r="G475" s="54"/>
      <c r="H475" s="54"/>
      <c r="I475" s="54"/>
      <c r="J475" s="54"/>
      <c r="K475" s="54"/>
      <c r="L475" s="54"/>
      <c r="M475" s="54"/>
      <c r="N475" s="54"/>
      <c r="O475" s="54"/>
    </row>
    <row r="476" spans="1:15" x14ac:dyDescent="0.2">
      <c r="A476" s="2"/>
      <c r="B476" s="2"/>
      <c r="C476" s="2"/>
      <c r="D476" s="2"/>
      <c r="E476" s="2"/>
      <c r="F476" s="54" t="s">
        <v>36</v>
      </c>
      <c r="G476" s="54"/>
      <c r="H476" s="54"/>
      <c r="I476" s="54"/>
      <c r="J476" s="54"/>
      <c r="K476" s="54"/>
      <c r="L476" s="65" t="s">
        <v>540</v>
      </c>
      <c r="M476" s="65"/>
      <c r="N476" s="65" t="s">
        <v>541</v>
      </c>
      <c r="O476" s="65"/>
    </row>
    <row r="477" spans="1:15" x14ac:dyDescent="0.2">
      <c r="A477" s="2"/>
      <c r="B477" s="2"/>
      <c r="C477" s="2"/>
      <c r="D477" s="2"/>
      <c r="E477" s="2"/>
      <c r="F477" s="2"/>
      <c r="G477" s="56" t="s">
        <v>682</v>
      </c>
      <c r="H477" s="56"/>
      <c r="I477" s="56"/>
      <c r="J477" s="56"/>
      <c r="K477" s="56"/>
      <c r="L477" s="4" t="s">
        <v>710</v>
      </c>
      <c r="M477" s="5">
        <f>+SUMIFS('[1]Mapeo Form 101'!$J$837:$J$1002,'[1]Mapeo Form 101'!$G$837:$G$1002,$L477)</f>
        <v>0</v>
      </c>
      <c r="N477" s="4" t="s">
        <v>711</v>
      </c>
      <c r="O477" s="5">
        <f>+SUMIFS('[1]Mapeo Form 101'!$L$837:$L$1001,'[1]Mapeo Form 101'!$K$837:$K$1001,$N477)</f>
        <v>0</v>
      </c>
    </row>
    <row r="478" spans="1:15" x14ac:dyDescent="0.2">
      <c r="A478" s="2"/>
      <c r="B478" s="2"/>
      <c r="C478" s="2"/>
      <c r="D478" s="2"/>
      <c r="E478" s="2"/>
      <c r="F478" s="2"/>
      <c r="G478" s="56" t="s">
        <v>40</v>
      </c>
      <c r="H478" s="56"/>
      <c r="I478" s="56"/>
      <c r="J478" s="56"/>
      <c r="K478" s="56"/>
      <c r="L478" s="4" t="s">
        <v>712</v>
      </c>
      <c r="M478" s="5">
        <f>+SUMIFS('[1]Mapeo Form 101'!$J$837:$J$1002,'[1]Mapeo Form 101'!$G$837:$G$1002,$L478)</f>
        <v>0</v>
      </c>
      <c r="N478" s="4" t="s">
        <v>713</v>
      </c>
      <c r="O478" s="5">
        <f>+SUMIFS('[1]Mapeo Form 101'!$L$837:$L$1001,'[1]Mapeo Form 101'!$K$837:$K$1001,$N478)</f>
        <v>0</v>
      </c>
    </row>
    <row r="479" spans="1:15" x14ac:dyDescent="0.2">
      <c r="A479" s="2"/>
      <c r="B479" s="2"/>
      <c r="C479" s="2"/>
      <c r="D479" s="2"/>
      <c r="E479" s="2"/>
      <c r="F479" s="54" t="s">
        <v>44</v>
      </c>
      <c r="G479" s="54" t="s">
        <v>417</v>
      </c>
      <c r="H479" s="54"/>
      <c r="I479" s="54"/>
      <c r="J479" s="54"/>
      <c r="K479" s="54"/>
      <c r="L479" s="65" t="s">
        <v>540</v>
      </c>
      <c r="M479" s="65"/>
      <c r="N479" s="65" t="s">
        <v>541</v>
      </c>
      <c r="O479" s="65"/>
    </row>
    <row r="480" spans="1:15" x14ac:dyDescent="0.2">
      <c r="A480" s="2"/>
      <c r="B480" s="2"/>
      <c r="C480" s="2"/>
      <c r="D480" s="2"/>
      <c r="E480" s="2"/>
      <c r="F480" s="2"/>
      <c r="G480" s="56" t="s">
        <v>682</v>
      </c>
      <c r="H480" s="56"/>
      <c r="I480" s="56"/>
      <c r="J480" s="56"/>
      <c r="K480" s="56"/>
      <c r="L480" s="4" t="s">
        <v>714</v>
      </c>
      <c r="M480" s="5">
        <f>+SUMIFS('[1]Mapeo Form 101'!$J$837:$J$1002,'[1]Mapeo Form 101'!$G$837:$G$1002,$L480)</f>
        <v>0</v>
      </c>
      <c r="N480" s="4" t="s">
        <v>715</v>
      </c>
      <c r="O480" s="5">
        <f>+SUMIFS('[1]Mapeo Form 101'!$L$837:$L$1001,'[1]Mapeo Form 101'!$K$837:$K$1001,$N480)</f>
        <v>0</v>
      </c>
    </row>
    <row r="481" spans="1:16" x14ac:dyDescent="0.2">
      <c r="A481" s="2"/>
      <c r="B481" s="2"/>
      <c r="C481" s="2"/>
      <c r="D481" s="2"/>
      <c r="E481" s="2"/>
      <c r="F481" s="2"/>
      <c r="G481" s="56" t="s">
        <v>40</v>
      </c>
      <c r="H481" s="56"/>
      <c r="I481" s="56"/>
      <c r="J481" s="56"/>
      <c r="K481" s="56"/>
      <c r="L481" s="4" t="s">
        <v>716</v>
      </c>
      <c r="M481" s="5">
        <f>+SUMIFS('[1]Mapeo Form 101'!$J$837:$J$1002,'[1]Mapeo Form 101'!$G$837:$G$1002,$L481)</f>
        <v>0</v>
      </c>
      <c r="N481" s="4" t="s">
        <v>717</v>
      </c>
      <c r="O481" s="5">
        <f>+SUMIFS('[1]Mapeo Form 101'!$L$837:$L$1001,'[1]Mapeo Form 101'!$K$837:$K$1001,$N481)</f>
        <v>0</v>
      </c>
    </row>
    <row r="482" spans="1:16" x14ac:dyDescent="0.2">
      <c r="A482" s="2"/>
      <c r="B482" s="2"/>
      <c r="C482" s="2"/>
      <c r="D482" s="2"/>
      <c r="E482" s="67" t="s">
        <v>718</v>
      </c>
      <c r="F482" s="67"/>
      <c r="G482" s="67"/>
      <c r="H482" s="67"/>
      <c r="I482" s="67"/>
      <c r="J482" s="67"/>
      <c r="K482" s="67"/>
      <c r="L482" s="4" t="s">
        <v>719</v>
      </c>
      <c r="M482" s="10">
        <f>+SUMIFS('[1]Mapeo Form 101'!$J$837:$J$1002,'[1]Mapeo Form 101'!$G$837:$G$1002,$L482)</f>
        <v>0</v>
      </c>
      <c r="N482" s="4" t="s">
        <v>720</v>
      </c>
      <c r="O482" s="10">
        <f>+SUMIFS('[1]Mapeo Form 101'!$L$837:$L$1001,'[1]Mapeo Form 101'!$K$837:$K$1001,$N482)</f>
        <v>0</v>
      </c>
    </row>
    <row r="483" spans="1:16" x14ac:dyDescent="0.2">
      <c r="A483" s="2"/>
      <c r="B483" s="2"/>
      <c r="C483" s="2"/>
      <c r="D483" s="2"/>
      <c r="E483" s="67" t="s">
        <v>721</v>
      </c>
      <c r="F483" s="67"/>
      <c r="G483" s="67"/>
      <c r="H483" s="67"/>
      <c r="I483" s="67"/>
      <c r="J483" s="67"/>
      <c r="K483" s="67"/>
      <c r="L483" s="4" t="s">
        <v>722</v>
      </c>
      <c r="M483" s="10">
        <f>+SUMIFS('[1]Mapeo Form 101'!$J$837:$J$1002,'[1]Mapeo Form 101'!$G$837:$G$1002,$L483)</f>
        <v>0</v>
      </c>
      <c r="N483" s="4" t="s">
        <v>723</v>
      </c>
      <c r="O483" s="10">
        <f>+SUMIFS('[1]Mapeo Form 101'!$L$837:$L$1001,'[1]Mapeo Form 101'!$K$837:$K$1001,$N483)</f>
        <v>0</v>
      </c>
    </row>
    <row r="484" spans="1:16" x14ac:dyDescent="0.2">
      <c r="A484" s="2"/>
      <c r="B484" s="2"/>
      <c r="C484" s="2"/>
      <c r="D484" s="2"/>
      <c r="E484" s="67" t="s">
        <v>724</v>
      </c>
      <c r="F484" s="67"/>
      <c r="G484" s="67"/>
      <c r="H484" s="67"/>
      <c r="I484" s="67"/>
      <c r="J484" s="67"/>
      <c r="K484" s="67"/>
      <c r="L484" s="4" t="s">
        <v>725</v>
      </c>
      <c r="M484" s="10">
        <f>+SUMIFS('[1]Mapeo Form 101'!$J$837:$J$1002,'[1]Mapeo Form 101'!$G$837:$G$1002,$L484)</f>
        <v>0</v>
      </c>
      <c r="N484" s="4" t="s">
        <v>726</v>
      </c>
      <c r="O484" s="10">
        <f>+SUMIFS('[1]Mapeo Form 101'!$L$837:$L$1001,'[1]Mapeo Form 101'!$K$837:$K$1001,$N484)</f>
        <v>0</v>
      </c>
    </row>
    <row r="485" spans="1:16" x14ac:dyDescent="0.2">
      <c r="A485" s="2"/>
      <c r="B485" s="2"/>
      <c r="C485" s="2"/>
      <c r="D485" s="2"/>
      <c r="E485" s="68" t="s">
        <v>727</v>
      </c>
      <c r="F485" s="68"/>
      <c r="G485" s="68"/>
      <c r="H485" s="68"/>
      <c r="I485" s="68"/>
      <c r="J485" s="68"/>
      <c r="K485" s="68"/>
      <c r="L485" s="65" t="s">
        <v>540</v>
      </c>
      <c r="M485" s="65"/>
      <c r="N485" s="65" t="s">
        <v>541</v>
      </c>
      <c r="O485" s="65"/>
    </row>
    <row r="486" spans="1:16" x14ac:dyDescent="0.2">
      <c r="A486" s="2"/>
      <c r="B486" s="2"/>
      <c r="C486" s="2"/>
      <c r="D486" s="2"/>
      <c r="E486" s="56" t="s">
        <v>728</v>
      </c>
      <c r="F486" s="56"/>
      <c r="G486" s="56"/>
      <c r="H486" s="56"/>
      <c r="I486" s="56"/>
      <c r="J486" s="56"/>
      <c r="K486" s="56"/>
      <c r="L486" s="4" t="s">
        <v>729</v>
      </c>
      <c r="M486" s="5">
        <f>+SUMIFS('[1]Mapeo Form 101'!$J$837:$J$1002,'[1]Mapeo Form 101'!$G$837:$G$1002,$L486)</f>
        <v>0</v>
      </c>
      <c r="N486" s="4" t="s">
        <v>730</v>
      </c>
      <c r="O486" s="5">
        <f>+SUMIFS('[1]Mapeo Form 101'!$L$837:$L$1001,'[1]Mapeo Form 101'!$K$837:$K$1001,$N486)</f>
        <v>0</v>
      </c>
    </row>
    <row r="487" spans="1:16" x14ac:dyDescent="0.2">
      <c r="A487" s="2"/>
      <c r="B487" s="2"/>
      <c r="C487" s="2"/>
      <c r="D487" s="2"/>
      <c r="E487" s="56" t="s">
        <v>88</v>
      </c>
      <c r="F487" s="56"/>
      <c r="G487" s="56"/>
      <c r="H487" s="56"/>
      <c r="I487" s="56"/>
      <c r="J487" s="56"/>
      <c r="K487" s="56"/>
      <c r="L487" s="4" t="s">
        <v>731</v>
      </c>
      <c r="M487" s="5">
        <f>+SUMIFS('[1]Mapeo Form 101'!$J$837:$J$1002,'[1]Mapeo Form 101'!$G$837:$G$1002,$L487)</f>
        <v>0</v>
      </c>
      <c r="N487" s="4" t="s">
        <v>732</v>
      </c>
      <c r="O487" s="5">
        <f>+SUMIFS('[1]Mapeo Form 101'!$L$837:$L$1001,'[1]Mapeo Form 101'!$K$837:$K$1001,$N487)</f>
        <v>0</v>
      </c>
    </row>
    <row r="488" spans="1:16" x14ac:dyDescent="0.2">
      <c r="A488" s="2"/>
      <c r="B488" s="2"/>
      <c r="C488" s="2"/>
      <c r="D488" s="56" t="s">
        <v>733</v>
      </c>
      <c r="E488" s="56"/>
      <c r="F488" s="56"/>
      <c r="G488" s="56"/>
      <c r="H488" s="56"/>
      <c r="I488" s="56"/>
      <c r="J488" s="56"/>
      <c r="K488" s="56"/>
      <c r="L488" s="4" t="s">
        <v>734</v>
      </c>
      <c r="M488" s="5">
        <f>+SUMIFS('[1]Mapeo Form 101'!$J$837:$J$1002,'[1]Mapeo Form 101'!$G$837:$G$1002,$L488)</f>
        <v>0</v>
      </c>
      <c r="N488" s="4" t="s">
        <v>735</v>
      </c>
      <c r="O488" s="5">
        <f>+SUMIFS('[1]Mapeo Form 101'!$L$837:$L$1001,'[1]Mapeo Form 101'!$K$837:$K$1001,$N488)</f>
        <v>0</v>
      </c>
    </row>
    <row r="489" spans="1:16" x14ac:dyDescent="0.2">
      <c r="A489" s="2"/>
      <c r="B489" s="2"/>
      <c r="C489" s="2"/>
      <c r="D489" s="56" t="s">
        <v>88</v>
      </c>
      <c r="E489" s="56"/>
      <c r="F489" s="56"/>
      <c r="G489" s="56"/>
      <c r="H489" s="56"/>
      <c r="I489" s="56"/>
      <c r="J489" s="56"/>
      <c r="K489" s="56"/>
      <c r="L489" s="4" t="s">
        <v>736</v>
      </c>
      <c r="M489" s="5">
        <f>+SUMIFS('[1]Mapeo Form 101'!$J$837:$J$1002,'[1]Mapeo Form 101'!$G$837:$G$1002,$L489)</f>
        <v>0</v>
      </c>
      <c r="N489" s="4" t="s">
        <v>737</v>
      </c>
      <c r="O489" s="5">
        <f>+SUMIFS('[1]Mapeo Form 101'!$L$837:$L$1001,'[1]Mapeo Form 101'!$K$837:$K$1001,$N489)</f>
        <v>0</v>
      </c>
    </row>
    <row r="490" spans="1:16" x14ac:dyDescent="0.2">
      <c r="A490" s="2"/>
      <c r="B490" s="2"/>
      <c r="C490" s="69" t="s">
        <v>738</v>
      </c>
      <c r="D490" s="69"/>
      <c r="E490" s="69"/>
      <c r="F490" s="69"/>
      <c r="G490" s="69"/>
      <c r="H490" s="69"/>
      <c r="I490" s="69"/>
      <c r="J490" s="69"/>
      <c r="K490" s="69"/>
      <c r="L490" s="65" t="s">
        <v>540</v>
      </c>
      <c r="M490" s="65"/>
      <c r="N490" s="65" t="s">
        <v>739</v>
      </c>
      <c r="O490" s="65"/>
    </row>
    <row r="491" spans="1:16" x14ac:dyDescent="0.2">
      <c r="A491" s="2"/>
      <c r="B491" s="2"/>
      <c r="C491" s="50" t="s">
        <v>740</v>
      </c>
      <c r="D491" s="50"/>
      <c r="E491" s="50"/>
      <c r="F491" s="50"/>
      <c r="G491" s="50"/>
      <c r="H491" s="50"/>
      <c r="I491" s="50"/>
      <c r="J491" s="50"/>
      <c r="K491" s="50"/>
      <c r="L491" s="4" t="s">
        <v>741</v>
      </c>
      <c r="M491" s="5">
        <f>+SUMIFS('[1]Mapeo Form 101'!$J$837:$J$1002,'[1]Mapeo Form 101'!$G$837:$G$1002,$L491)</f>
        <v>0</v>
      </c>
      <c r="N491" s="4" t="s">
        <v>742</v>
      </c>
      <c r="O491" s="5"/>
    </row>
    <row r="492" spans="1:16" s="19" customFormat="1" x14ac:dyDescent="0.25">
      <c r="A492" s="15"/>
      <c r="B492" s="15"/>
      <c r="C492" s="64" t="s">
        <v>743</v>
      </c>
      <c r="D492" s="64"/>
      <c r="E492" s="64"/>
      <c r="F492" s="64"/>
      <c r="G492" s="64"/>
      <c r="H492" s="64"/>
      <c r="I492" s="64"/>
      <c r="J492" s="64"/>
      <c r="K492" s="64"/>
      <c r="L492" s="16" t="s">
        <v>744</v>
      </c>
      <c r="M492" s="20">
        <f>+SUM(M408:M491)</f>
        <v>7476</v>
      </c>
      <c r="N492" s="66"/>
      <c r="O492" s="66"/>
      <c r="P492" s="18"/>
    </row>
    <row r="493" spans="1:16" x14ac:dyDescent="0.2">
      <c r="A493" s="8"/>
      <c r="B493" s="53" t="s">
        <v>745</v>
      </c>
      <c r="C493" s="53"/>
      <c r="D493" s="53"/>
      <c r="E493" s="53"/>
      <c r="F493" s="53"/>
      <c r="G493" s="53"/>
      <c r="H493" s="53"/>
      <c r="I493" s="53"/>
      <c r="J493" s="53"/>
      <c r="K493" s="53"/>
      <c r="L493" s="53"/>
      <c r="M493" s="53"/>
      <c r="N493" s="6" t="s">
        <v>746</v>
      </c>
      <c r="O493" s="7">
        <f>+M492+M405</f>
        <v>1259725</v>
      </c>
    </row>
    <row r="494" spans="1:16" x14ac:dyDescent="0.2">
      <c r="A494" s="2"/>
      <c r="B494" s="50" t="s">
        <v>747</v>
      </c>
      <c r="C494" s="50"/>
      <c r="D494" s="50"/>
      <c r="E494" s="50"/>
      <c r="F494" s="50"/>
      <c r="G494" s="50"/>
      <c r="H494" s="50"/>
      <c r="I494" s="50"/>
      <c r="J494" s="50"/>
      <c r="K494" s="50"/>
      <c r="L494" s="50"/>
      <c r="M494" s="50"/>
      <c r="N494" s="4" t="s">
        <v>748</v>
      </c>
      <c r="O494" s="5">
        <f>+'[1]Mapeo Form 101'!J1005</f>
        <v>0</v>
      </c>
    </row>
    <row r="495" spans="1:16" x14ac:dyDescent="0.2">
      <c r="A495" s="2"/>
      <c r="B495" s="50" t="s">
        <v>749</v>
      </c>
      <c r="C495" s="50"/>
      <c r="D495" s="50"/>
      <c r="E495" s="50"/>
      <c r="F495" s="50"/>
      <c r="G495" s="50"/>
      <c r="H495" s="50"/>
      <c r="I495" s="50"/>
      <c r="J495" s="50"/>
      <c r="K495" s="50"/>
      <c r="L495" s="50"/>
      <c r="M495" s="50"/>
      <c r="N495" s="4" t="s">
        <v>750</v>
      </c>
      <c r="O495" s="5">
        <f>+'[1]Mapeo Form 101'!J1007</f>
        <v>0</v>
      </c>
    </row>
    <row r="496" spans="1:16" x14ac:dyDescent="0.2">
      <c r="A496" s="2"/>
      <c r="B496" s="50" t="s">
        <v>751</v>
      </c>
      <c r="C496" s="50"/>
      <c r="D496" s="50"/>
      <c r="E496" s="50"/>
      <c r="F496" s="50"/>
      <c r="G496" s="50"/>
      <c r="H496" s="50"/>
      <c r="I496" s="50"/>
      <c r="J496" s="50"/>
      <c r="K496" s="50"/>
      <c r="L496" s="50"/>
      <c r="M496" s="50"/>
      <c r="N496" s="4" t="s">
        <v>752</v>
      </c>
      <c r="O496" s="5">
        <f>+'[1]Mapeo Form 101'!J1009</f>
        <v>0</v>
      </c>
    </row>
    <row r="497" spans="1:15" x14ac:dyDescent="0.2">
      <c r="A497" s="2"/>
      <c r="B497" s="50" t="s">
        <v>753</v>
      </c>
      <c r="C497" s="50"/>
      <c r="D497" s="50"/>
      <c r="E497" s="50"/>
      <c r="F497" s="50"/>
      <c r="G497" s="50"/>
      <c r="H497" s="50"/>
      <c r="I497" s="50"/>
      <c r="J497" s="50"/>
      <c r="K497" s="50"/>
      <c r="L497" s="50"/>
      <c r="M497" s="50"/>
      <c r="N497" s="4" t="s">
        <v>754</v>
      </c>
      <c r="O497" s="5">
        <f>+'[1]Mapeo Form 101'!J1011</f>
        <v>0</v>
      </c>
    </row>
    <row r="498" spans="1:15" x14ac:dyDescent="0.2">
      <c r="A498" s="2"/>
      <c r="B498" s="51" t="s">
        <v>755</v>
      </c>
      <c r="C498" s="51"/>
      <c r="D498" s="51"/>
      <c r="E498" s="51"/>
      <c r="F498" s="51"/>
      <c r="G498" s="51"/>
      <c r="H498" s="51"/>
      <c r="I498" s="51"/>
      <c r="J498" s="51"/>
      <c r="K498" s="51"/>
      <c r="L498" s="51"/>
      <c r="M498" s="51"/>
      <c r="N498" s="51"/>
      <c r="O498" s="51"/>
    </row>
    <row r="499" spans="1:15" x14ac:dyDescent="0.2">
      <c r="A499" s="2"/>
      <c r="B499" s="2"/>
      <c r="C499" s="50" t="s">
        <v>756</v>
      </c>
      <c r="D499" s="50"/>
      <c r="E499" s="50"/>
      <c r="F499" s="50"/>
      <c r="G499" s="50"/>
      <c r="H499" s="50"/>
      <c r="I499" s="50"/>
      <c r="J499" s="50"/>
      <c r="K499" s="50"/>
      <c r="L499" s="50"/>
      <c r="M499" s="50"/>
      <c r="N499" s="4" t="s">
        <v>757</v>
      </c>
      <c r="O499" s="5">
        <f>+'[1]Mapeo Form 101'!J1012</f>
        <v>0</v>
      </c>
    </row>
    <row r="500" spans="1:15" x14ac:dyDescent="0.2">
      <c r="A500" s="2"/>
      <c r="B500" s="2"/>
      <c r="C500" s="50" t="s">
        <v>758</v>
      </c>
      <c r="D500" s="50"/>
      <c r="E500" s="50"/>
      <c r="F500" s="50"/>
      <c r="G500" s="50"/>
      <c r="H500" s="50"/>
      <c r="I500" s="50"/>
      <c r="J500" s="50"/>
      <c r="K500" s="50"/>
      <c r="L500" s="50"/>
      <c r="M500" s="50"/>
      <c r="N500" s="4" t="s">
        <v>759</v>
      </c>
      <c r="O500" s="5">
        <f>+'[1]Mapeo Form 101'!J1016</f>
        <v>0</v>
      </c>
    </row>
    <row r="501" spans="1:15" x14ac:dyDescent="0.2">
      <c r="A501" s="2"/>
      <c r="B501" s="51" t="s">
        <v>760</v>
      </c>
      <c r="C501" s="51"/>
      <c r="D501" s="51"/>
      <c r="E501" s="51"/>
      <c r="F501" s="51"/>
      <c r="G501" s="51"/>
      <c r="H501" s="51"/>
      <c r="I501" s="51"/>
      <c r="J501" s="51"/>
      <c r="K501" s="51"/>
      <c r="L501" s="51"/>
      <c r="M501" s="51"/>
      <c r="N501" s="51"/>
      <c r="O501" s="51"/>
    </row>
    <row r="502" spans="1:15" x14ac:dyDescent="0.2">
      <c r="A502" s="2"/>
      <c r="B502" s="2"/>
      <c r="C502" s="50" t="s">
        <v>761</v>
      </c>
      <c r="D502" s="50"/>
      <c r="E502" s="50"/>
      <c r="F502" s="50"/>
      <c r="G502" s="50"/>
      <c r="H502" s="50"/>
      <c r="I502" s="50"/>
      <c r="J502" s="50"/>
      <c r="K502" s="50"/>
      <c r="L502" s="50"/>
      <c r="M502" s="50"/>
      <c r="N502" s="4" t="s">
        <v>762</v>
      </c>
      <c r="O502" s="5">
        <f>+'[1]Mapeo Form 101'!J1018</f>
        <v>0</v>
      </c>
    </row>
    <row r="503" spans="1:15" x14ac:dyDescent="0.2">
      <c r="A503" s="2"/>
      <c r="B503" s="2"/>
      <c r="C503" s="50" t="s">
        <v>763</v>
      </c>
      <c r="D503" s="50"/>
      <c r="E503" s="50"/>
      <c r="F503" s="50"/>
      <c r="G503" s="50"/>
      <c r="H503" s="50"/>
      <c r="I503" s="50"/>
      <c r="J503" s="50"/>
      <c r="K503" s="50"/>
      <c r="L503" s="50"/>
      <c r="M503" s="50"/>
      <c r="N503" s="4" t="s">
        <v>764</v>
      </c>
      <c r="O503" s="5">
        <f>+'[1]Mapeo Form 101'!J1020</f>
        <v>0</v>
      </c>
    </row>
    <row r="504" spans="1:15" x14ac:dyDescent="0.2">
      <c r="A504" s="2"/>
      <c r="B504" s="50" t="s">
        <v>765</v>
      </c>
      <c r="C504" s="50"/>
      <c r="D504" s="50"/>
      <c r="E504" s="50"/>
      <c r="F504" s="50"/>
      <c r="G504" s="50"/>
      <c r="H504" s="50"/>
      <c r="I504" s="50"/>
      <c r="J504" s="50"/>
      <c r="K504" s="50"/>
      <c r="L504" s="50"/>
      <c r="M504" s="50"/>
      <c r="N504" s="4" t="s">
        <v>766</v>
      </c>
      <c r="O504" s="5">
        <f>+'[1]Mapeo Form 101'!J1022</f>
        <v>0</v>
      </c>
    </row>
    <row r="505" spans="1:15" x14ac:dyDescent="0.2">
      <c r="A505" s="2"/>
      <c r="B505" s="50" t="s">
        <v>767</v>
      </c>
      <c r="C505" s="50"/>
      <c r="D505" s="50"/>
      <c r="E505" s="50"/>
      <c r="F505" s="50"/>
      <c r="G505" s="50"/>
      <c r="H505" s="50"/>
      <c r="I505" s="50"/>
      <c r="J505" s="50"/>
      <c r="K505" s="50"/>
      <c r="L505" s="50"/>
      <c r="M505" s="50"/>
      <c r="N505" s="4" t="s">
        <v>768</v>
      </c>
      <c r="O505" s="5">
        <f>+'[1]Mapeo Form 101'!J1024</f>
        <v>0</v>
      </c>
    </row>
    <row r="506" spans="1:15" x14ac:dyDescent="0.2">
      <c r="A506" s="2"/>
      <c r="B506" s="50" t="s">
        <v>769</v>
      </c>
      <c r="C506" s="50"/>
      <c r="D506" s="50"/>
      <c r="E506" s="50"/>
      <c r="F506" s="50"/>
      <c r="G506" s="50"/>
      <c r="H506" s="50"/>
      <c r="I506" s="50"/>
      <c r="J506" s="50"/>
      <c r="K506" s="50"/>
      <c r="L506" s="50"/>
      <c r="M506" s="50"/>
      <c r="N506" s="4" t="s">
        <v>770</v>
      </c>
      <c r="O506" s="5">
        <f>+'[1]Mapeo Form 101'!J1027</f>
        <v>0</v>
      </c>
    </row>
    <row r="507" spans="1:15" x14ac:dyDescent="0.2">
      <c r="A507" s="2"/>
      <c r="B507" s="50" t="s">
        <v>771</v>
      </c>
      <c r="C507" s="50"/>
      <c r="D507" s="50"/>
      <c r="E507" s="50"/>
      <c r="F507" s="50"/>
      <c r="G507" s="50"/>
      <c r="H507" s="50"/>
      <c r="I507" s="50"/>
      <c r="J507" s="50"/>
      <c r="K507" s="50"/>
      <c r="L507" s="50"/>
      <c r="M507" s="50"/>
      <c r="N507" s="4" t="s">
        <v>772</v>
      </c>
      <c r="O507" s="5">
        <f>+'[1]Mapeo Form 101'!J1029</f>
        <v>0</v>
      </c>
    </row>
    <row r="508" spans="1:15" x14ac:dyDescent="0.2">
      <c r="A508" s="2"/>
      <c r="B508" s="50" t="s">
        <v>773</v>
      </c>
      <c r="C508" s="50"/>
      <c r="D508" s="50"/>
      <c r="E508" s="50"/>
      <c r="F508" s="50"/>
      <c r="G508" s="50"/>
      <c r="H508" s="50"/>
      <c r="I508" s="50"/>
      <c r="J508" s="50"/>
      <c r="K508" s="50"/>
      <c r="L508" s="50"/>
      <c r="M508" s="50"/>
      <c r="N508" s="4" t="s">
        <v>774</v>
      </c>
      <c r="O508" s="5">
        <v>1259725</v>
      </c>
    </row>
    <row r="509" spans="1:15" x14ac:dyDescent="0.2">
      <c r="A509" s="2"/>
      <c r="B509" s="51" t="s">
        <v>775</v>
      </c>
      <c r="C509" s="51"/>
      <c r="D509" s="51"/>
      <c r="E509" s="51"/>
      <c r="F509" s="51"/>
      <c r="G509" s="51"/>
      <c r="H509" s="51"/>
      <c r="I509" s="51"/>
      <c r="J509" s="51"/>
      <c r="K509" s="51"/>
      <c r="L509" s="51"/>
      <c r="M509" s="51"/>
      <c r="N509" s="51"/>
      <c r="O509" s="51"/>
    </row>
    <row r="510" spans="1:15" x14ac:dyDescent="0.2">
      <c r="A510" s="8"/>
      <c r="B510" s="8"/>
      <c r="C510" s="51" t="s">
        <v>776</v>
      </c>
      <c r="D510" s="51"/>
      <c r="E510" s="51"/>
      <c r="F510" s="51"/>
      <c r="G510" s="51"/>
      <c r="H510" s="51"/>
      <c r="I510" s="51"/>
      <c r="J510" s="65" t="s">
        <v>110</v>
      </c>
      <c r="K510" s="65"/>
      <c r="L510" s="65" t="s">
        <v>777</v>
      </c>
      <c r="M510" s="65"/>
      <c r="N510" s="65" t="s">
        <v>778</v>
      </c>
      <c r="O510" s="65"/>
    </row>
    <row r="511" spans="1:15" x14ac:dyDescent="0.2">
      <c r="A511" s="2"/>
      <c r="B511" s="2"/>
      <c r="C511" s="2"/>
      <c r="D511" s="56" t="s">
        <v>779</v>
      </c>
      <c r="E511" s="56"/>
      <c r="F511" s="56"/>
      <c r="G511" s="56"/>
      <c r="H511" s="56"/>
      <c r="I511" s="56"/>
      <c r="J511" s="4" t="s">
        <v>780</v>
      </c>
      <c r="K511" s="5">
        <f>+SUMIFS('[1]Mapeo Form 101'!$J$1043:$J$1259,'[1]Mapeo Form 101'!$G$1043:$G$1259,$J511)</f>
        <v>0</v>
      </c>
      <c r="L511" s="70" t="s">
        <v>727</v>
      </c>
      <c r="M511" s="70"/>
      <c r="N511" s="70" t="s">
        <v>727</v>
      </c>
      <c r="O511" s="70"/>
    </row>
    <row r="512" spans="1:15" x14ac:dyDescent="0.2">
      <c r="A512" s="2"/>
      <c r="B512" s="2"/>
      <c r="C512" s="2"/>
      <c r="D512" s="56" t="s">
        <v>781</v>
      </c>
      <c r="E512" s="56"/>
      <c r="F512" s="56"/>
      <c r="G512" s="56"/>
      <c r="H512" s="56"/>
      <c r="I512" s="56"/>
      <c r="J512" s="4" t="s">
        <v>782</v>
      </c>
      <c r="K512" s="5">
        <v>953529</v>
      </c>
      <c r="L512" s="71" t="s">
        <v>727</v>
      </c>
      <c r="M512" s="71"/>
      <c r="N512" s="4" t="s">
        <v>783</v>
      </c>
      <c r="O512" s="5">
        <f>+SUMIFS('[1]Mapeo Form 101'!$L$1049:$L$1600,'[1]Mapeo Form 101'!$K$1049:$K$1600,$N513)</f>
        <v>0</v>
      </c>
    </row>
    <row r="513" spans="1:15" x14ac:dyDescent="0.2">
      <c r="A513" s="2"/>
      <c r="B513" s="2"/>
      <c r="C513" s="2"/>
      <c r="D513" s="56" t="s">
        <v>784</v>
      </c>
      <c r="E513" s="56"/>
      <c r="F513" s="56"/>
      <c r="G513" s="56"/>
      <c r="H513" s="56"/>
      <c r="I513" s="56"/>
      <c r="J513" s="4" t="s">
        <v>785</v>
      </c>
      <c r="K513" s="5">
        <f>+SUMIFS('[1]Mapeo Form 101'!$J$1043:$J$1259,'[1]Mapeo Form 101'!$G$1043:$G$1259,$J513)</f>
        <v>0</v>
      </c>
      <c r="L513" s="71"/>
      <c r="M513" s="71"/>
      <c r="N513" s="4" t="s">
        <v>786</v>
      </c>
      <c r="O513" s="5">
        <f>+SUMIFS('[1]Mapeo Form 101'!$L$1049:$L$1600,'[1]Mapeo Form 101'!$K$1049:$K$1600,$N514)</f>
        <v>0</v>
      </c>
    </row>
    <row r="514" spans="1:15" x14ac:dyDescent="0.2">
      <c r="A514" s="2"/>
      <c r="B514" s="2"/>
      <c r="C514" s="2"/>
      <c r="D514" s="56" t="s">
        <v>787</v>
      </c>
      <c r="E514" s="56"/>
      <c r="F514" s="56"/>
      <c r="G514" s="56"/>
      <c r="H514" s="56"/>
      <c r="I514" s="56"/>
      <c r="J514" s="4" t="s">
        <v>788</v>
      </c>
      <c r="K514" s="5">
        <f>+SUMIFS('[1]Mapeo Form 101'!$J$1043:$J$1259,'[1]Mapeo Form 101'!$G$1043:$G$1259,$J514)</f>
        <v>0</v>
      </c>
      <c r="L514" s="70" t="s">
        <v>727</v>
      </c>
      <c r="M514" s="70"/>
      <c r="N514" s="70" t="s">
        <v>727</v>
      </c>
      <c r="O514" s="70"/>
    </row>
    <row r="515" spans="1:15" x14ac:dyDescent="0.2">
      <c r="A515" s="2"/>
      <c r="B515" s="2"/>
      <c r="C515" s="2"/>
      <c r="D515" s="56" t="s">
        <v>789</v>
      </c>
      <c r="E515" s="56"/>
      <c r="F515" s="56"/>
      <c r="G515" s="56"/>
      <c r="H515" s="56"/>
      <c r="I515" s="56"/>
      <c r="J515" s="4" t="s">
        <v>790</v>
      </c>
      <c r="K515" s="5">
        <f>+SUMIFS('[1]Mapeo Form 101'!$J$1043:$J$1259,'[1]Mapeo Form 101'!$G$1043:$G$1259,$J515)</f>
        <v>0</v>
      </c>
      <c r="L515" s="70" t="s">
        <v>727</v>
      </c>
      <c r="M515" s="70"/>
      <c r="N515" s="70" t="s">
        <v>727</v>
      </c>
      <c r="O515" s="70"/>
    </row>
    <row r="516" spans="1:15" x14ac:dyDescent="0.2">
      <c r="A516" s="2"/>
      <c r="B516" s="2"/>
      <c r="C516" s="2"/>
      <c r="D516" s="56" t="s">
        <v>791</v>
      </c>
      <c r="E516" s="56"/>
      <c r="F516" s="56"/>
      <c r="G516" s="56"/>
      <c r="H516" s="56"/>
      <c r="I516" s="56"/>
      <c r="J516" s="4" t="s">
        <v>792</v>
      </c>
      <c r="K516" s="5">
        <f>+SUMIFS('[1]Mapeo Form 101'!$J$1043:$J$1259,'[1]Mapeo Form 101'!$G$1043:$G$1259,$J516)</f>
        <v>0</v>
      </c>
      <c r="L516" s="71" t="s">
        <v>727</v>
      </c>
      <c r="M516" s="71"/>
      <c r="N516" s="4" t="s">
        <v>793</v>
      </c>
      <c r="O516" s="5">
        <f>+SUMIFS('[1]Mapeo Form 101'!$L$1049:$L$1600,'[1]Mapeo Form 101'!$K$1049:$K$1600,$N517)</f>
        <v>0</v>
      </c>
    </row>
    <row r="517" spans="1:15" x14ac:dyDescent="0.2">
      <c r="A517" s="2"/>
      <c r="B517" s="2"/>
      <c r="C517" s="2"/>
      <c r="D517" s="56" t="s">
        <v>794</v>
      </c>
      <c r="E517" s="56"/>
      <c r="F517" s="56"/>
      <c r="G517" s="56"/>
      <c r="H517" s="56"/>
      <c r="I517" s="56"/>
      <c r="J517" s="4" t="s">
        <v>795</v>
      </c>
      <c r="K517" s="5">
        <f>+SUMIFS('[1]Mapeo Form 101'!$J$1043:$J$1259,'[1]Mapeo Form 101'!$G$1043:$G$1259,$J517)</f>
        <v>0</v>
      </c>
      <c r="L517" s="71" t="s">
        <v>727</v>
      </c>
      <c r="M517" s="71"/>
      <c r="N517" s="4" t="s">
        <v>796</v>
      </c>
      <c r="O517" s="5">
        <f>+SUMIFS('[1]Mapeo Form 101'!$L$1049:$L$1600,'[1]Mapeo Form 101'!$K$1049:$K$1600,$N518)</f>
        <v>0</v>
      </c>
    </row>
    <row r="518" spans="1:15" x14ac:dyDescent="0.2">
      <c r="A518" s="2"/>
      <c r="B518" s="2"/>
      <c r="C518" s="2"/>
      <c r="D518" s="56" t="s">
        <v>797</v>
      </c>
      <c r="E518" s="56"/>
      <c r="F518" s="56"/>
      <c r="G518" s="56"/>
      <c r="H518" s="56"/>
      <c r="I518" s="56"/>
      <c r="J518" s="4" t="s">
        <v>798</v>
      </c>
      <c r="K518" s="5">
        <f>+SUMIFS('[1]Mapeo Form 101'!$J$1043:$J$1259,'[1]Mapeo Form 101'!$G$1043:$G$1259,$J518)</f>
        <v>0</v>
      </c>
      <c r="L518" s="71" t="s">
        <v>727</v>
      </c>
      <c r="M518" s="71"/>
      <c r="N518" s="70" t="s">
        <v>727</v>
      </c>
      <c r="O518" s="70"/>
    </row>
    <row r="519" spans="1:15" x14ac:dyDescent="0.2">
      <c r="A519" s="2"/>
      <c r="B519" s="2"/>
      <c r="C519" s="2"/>
      <c r="D519" s="56" t="s">
        <v>799</v>
      </c>
      <c r="E519" s="56"/>
      <c r="F519" s="56"/>
      <c r="G519" s="56"/>
      <c r="H519" s="56"/>
      <c r="I519" s="56"/>
      <c r="J519" s="4" t="s">
        <v>800</v>
      </c>
      <c r="K519" s="5">
        <f>+SUMIFS('[1]Mapeo Form 101'!$J$1043:$J$1259,'[1]Mapeo Form 101'!$G$1043:$G$1259,$J519)</f>
        <v>0</v>
      </c>
      <c r="L519" s="70" t="s">
        <v>727</v>
      </c>
      <c r="M519" s="70"/>
      <c r="N519" s="70" t="s">
        <v>727</v>
      </c>
      <c r="O519" s="70"/>
    </row>
    <row r="520" spans="1:15" x14ac:dyDescent="0.2">
      <c r="A520" s="2"/>
      <c r="B520" s="2"/>
      <c r="C520" s="2"/>
      <c r="D520" s="56" t="s">
        <v>801</v>
      </c>
      <c r="E520" s="56"/>
      <c r="F520" s="56"/>
      <c r="G520" s="56"/>
      <c r="H520" s="56"/>
      <c r="I520" s="56"/>
      <c r="J520" s="4" t="s">
        <v>802</v>
      </c>
      <c r="K520" s="5">
        <f>+SUMIFS('[1]Mapeo Form 101'!$J$1043:$J$1259,'[1]Mapeo Form 101'!$G$1043:$G$1259,$J520)</f>
        <v>0</v>
      </c>
      <c r="L520" s="70" t="s">
        <v>727</v>
      </c>
      <c r="M520" s="70"/>
      <c r="N520" s="70" t="s">
        <v>727</v>
      </c>
      <c r="O520" s="70"/>
    </row>
    <row r="521" spans="1:15" x14ac:dyDescent="0.2">
      <c r="A521" s="2"/>
      <c r="B521" s="2"/>
      <c r="C521" s="2"/>
      <c r="D521" s="56" t="s">
        <v>803</v>
      </c>
      <c r="E521" s="56"/>
      <c r="F521" s="56"/>
      <c r="G521" s="56"/>
      <c r="H521" s="56"/>
      <c r="I521" s="56"/>
      <c r="J521" s="4" t="s">
        <v>804</v>
      </c>
      <c r="K521" s="5">
        <f>+SUMIFS('[1]Mapeo Form 101'!$J$1043:$J$1259,'[1]Mapeo Form 101'!$G$1043:$G$1259,$J521)</f>
        <v>0</v>
      </c>
      <c r="L521" s="70" t="s">
        <v>727</v>
      </c>
      <c r="M521" s="70"/>
      <c r="N521" s="70" t="s">
        <v>727</v>
      </c>
      <c r="O521" s="70"/>
    </row>
    <row r="522" spans="1:15" x14ac:dyDescent="0.2">
      <c r="A522" s="2"/>
      <c r="B522" s="2"/>
      <c r="C522" s="2"/>
      <c r="D522" s="56" t="s">
        <v>805</v>
      </c>
      <c r="E522" s="56"/>
      <c r="F522" s="56"/>
      <c r="G522" s="56"/>
      <c r="H522" s="56"/>
      <c r="I522" s="56"/>
      <c r="J522" s="4" t="s">
        <v>806</v>
      </c>
      <c r="K522" s="5">
        <f>+SUMIFS('[1]Mapeo Form 101'!$J$1043:$J$1259,'[1]Mapeo Form 101'!$G$1043:$G$1259,$J522)</f>
        <v>0</v>
      </c>
      <c r="L522" s="70" t="s">
        <v>727</v>
      </c>
      <c r="M522" s="70"/>
      <c r="N522" s="70" t="s">
        <v>727</v>
      </c>
      <c r="O522" s="70"/>
    </row>
    <row r="523" spans="1:15" x14ac:dyDescent="0.2">
      <c r="A523" s="2"/>
      <c r="B523" s="2"/>
      <c r="C523" s="2"/>
      <c r="D523" s="56" t="s">
        <v>807</v>
      </c>
      <c r="E523" s="56"/>
      <c r="F523" s="56"/>
      <c r="G523" s="56"/>
      <c r="H523" s="56"/>
      <c r="I523" s="56"/>
      <c r="J523" s="4" t="s">
        <v>808</v>
      </c>
      <c r="K523" s="5">
        <f>+SUMIFS('[1]Mapeo Form 101'!$J$1043:$J$1259,'[1]Mapeo Form 101'!$G$1043:$G$1259,$J523)</f>
        <v>0</v>
      </c>
      <c r="L523" s="71"/>
      <c r="M523" s="71"/>
      <c r="N523" s="4">
        <v>7039</v>
      </c>
      <c r="O523" s="5">
        <f>+SUMIFS('[1]Mapeo Form 101'!$L$1049:$L$1600,'[1]Mapeo Form 101'!$K$1049:$K$1600,$N524)</f>
        <v>0</v>
      </c>
    </row>
    <row r="524" spans="1:15" x14ac:dyDescent="0.2">
      <c r="A524" s="8"/>
      <c r="B524" s="8"/>
      <c r="C524" s="51" t="s">
        <v>809</v>
      </c>
      <c r="D524" s="51"/>
      <c r="E524" s="51"/>
      <c r="F524" s="51"/>
      <c r="G524" s="51"/>
      <c r="H524" s="51"/>
      <c r="I524" s="51"/>
      <c r="J524" s="65" t="s">
        <v>110</v>
      </c>
      <c r="K524" s="65"/>
      <c r="L524" s="65" t="s">
        <v>777</v>
      </c>
      <c r="M524" s="65"/>
      <c r="N524" s="65" t="s">
        <v>778</v>
      </c>
      <c r="O524" s="65"/>
    </row>
    <row r="525" spans="1:15" x14ac:dyDescent="0.2">
      <c r="A525" s="2"/>
      <c r="B525" s="2"/>
      <c r="C525" s="2"/>
      <c r="D525" s="56" t="s">
        <v>810</v>
      </c>
      <c r="E525" s="56"/>
      <c r="F525" s="56"/>
      <c r="G525" s="56"/>
      <c r="H525" s="56"/>
      <c r="I525" s="56"/>
      <c r="J525" s="4" t="s">
        <v>811</v>
      </c>
      <c r="K525" s="5">
        <v>71261</v>
      </c>
      <c r="L525" s="4" t="s">
        <v>812</v>
      </c>
      <c r="M525" s="5">
        <v>33368</v>
      </c>
      <c r="N525" s="4" t="s">
        <v>813</v>
      </c>
      <c r="O525" s="5">
        <f>+SUMIFS('[1]Mapeo Form 101'!$L$1049:$L$1600,'[1]Mapeo Form 101'!$K$1049:$K$1600,$N525)</f>
        <v>0</v>
      </c>
    </row>
    <row r="526" spans="1:15" x14ac:dyDescent="0.2">
      <c r="A526" s="2"/>
      <c r="B526" s="2"/>
      <c r="C526" s="2"/>
      <c r="D526" s="56" t="s">
        <v>814</v>
      </c>
      <c r="E526" s="56"/>
      <c r="F526" s="56"/>
      <c r="G526" s="56"/>
      <c r="H526" s="56"/>
      <c r="I526" s="56"/>
      <c r="J526" s="4" t="s">
        <v>815</v>
      </c>
      <c r="K526" s="5">
        <v>20617</v>
      </c>
      <c r="L526" s="4" t="s">
        <v>816</v>
      </c>
      <c r="M526" s="5">
        <v>12039</v>
      </c>
      <c r="N526" s="4" t="s">
        <v>817</v>
      </c>
      <c r="O526" s="5">
        <f>+SUMIFS('[1]Mapeo Form 101'!$L$1049:$L$1600,'[1]Mapeo Form 101'!$K$1049:$K$1600,$N526)</f>
        <v>0</v>
      </c>
    </row>
    <row r="527" spans="1:15" x14ac:dyDescent="0.2">
      <c r="A527" s="2"/>
      <c r="B527" s="2"/>
      <c r="C527" s="2"/>
      <c r="D527" s="56" t="s">
        <v>818</v>
      </c>
      <c r="E527" s="56"/>
      <c r="F527" s="56"/>
      <c r="G527" s="56"/>
      <c r="H527" s="56"/>
      <c r="I527" s="56"/>
      <c r="J527" s="4" t="s">
        <v>819</v>
      </c>
      <c r="K527" s="5">
        <v>18171</v>
      </c>
      <c r="L527" s="4" t="s">
        <v>820</v>
      </c>
      <c r="M527" s="5">
        <v>8891</v>
      </c>
      <c r="N527" s="4" t="s">
        <v>821</v>
      </c>
      <c r="O527" s="5">
        <f>+SUMIFS('[1]Mapeo Form 101'!$L$1049:$L$1600,'[1]Mapeo Form 101'!$K$1049:$K$1600,$N527)</f>
        <v>0</v>
      </c>
    </row>
    <row r="528" spans="1:15" x14ac:dyDescent="0.2">
      <c r="A528" s="2"/>
      <c r="B528" s="2"/>
      <c r="C528" s="2"/>
      <c r="D528" s="56" t="s">
        <v>822</v>
      </c>
      <c r="E528" s="56"/>
      <c r="F528" s="56"/>
      <c r="G528" s="56"/>
      <c r="H528" s="56"/>
      <c r="I528" s="56"/>
      <c r="J528" s="4" t="s">
        <v>823</v>
      </c>
      <c r="K528" s="5">
        <f>+SUMIFS('[1]Mapeo Form 101'!$J$1043:$J$1259,'[1]Mapeo Form 101'!$G$1043:$G$1259,$J528)</f>
        <v>0</v>
      </c>
      <c r="L528" s="4" t="s">
        <v>824</v>
      </c>
      <c r="M528" s="5">
        <v>198</v>
      </c>
      <c r="N528" s="4" t="s">
        <v>825</v>
      </c>
      <c r="O528" s="5">
        <f>+SUMIFS('[1]Mapeo Form 101'!$L$1049:$L$1600,'[1]Mapeo Form 101'!$K$1049:$K$1600,$N528)</f>
        <v>0</v>
      </c>
    </row>
    <row r="529" spans="1:15" x14ac:dyDescent="0.2">
      <c r="A529" s="2"/>
      <c r="B529" s="2"/>
      <c r="C529" s="2"/>
      <c r="D529" s="56" t="s">
        <v>826</v>
      </c>
      <c r="E529" s="56"/>
      <c r="F529" s="56"/>
      <c r="G529" s="56"/>
      <c r="H529" s="56"/>
      <c r="I529" s="56"/>
      <c r="J529" s="4" t="s">
        <v>827</v>
      </c>
      <c r="K529" s="5">
        <f>+SUMIFS('[1]Mapeo Form 101'!$J$1043:$J$1259,'[1]Mapeo Form 101'!$G$1043:$G$1259,$J529)</f>
        <v>0</v>
      </c>
      <c r="L529" s="4" t="s">
        <v>828</v>
      </c>
      <c r="M529" s="5">
        <f>+SUMIFS('[1]Mapeo Form 101'!$J$1263:$J$1601,'[1]Mapeo Form 101'!$G$1263:$G$1601,$L529)</f>
        <v>0</v>
      </c>
      <c r="N529" s="4" t="s">
        <v>829</v>
      </c>
      <c r="O529" s="5">
        <f>+SUMIFS('[1]Mapeo Form 101'!$L$1049:$L$1600,'[1]Mapeo Form 101'!$K$1049:$K$1600,$N529)</f>
        <v>0</v>
      </c>
    </row>
    <row r="530" spans="1:15" x14ac:dyDescent="0.2">
      <c r="A530" s="2"/>
      <c r="B530" s="2"/>
      <c r="C530" s="2"/>
      <c r="D530" s="56" t="s">
        <v>830</v>
      </c>
      <c r="E530" s="56"/>
      <c r="F530" s="56"/>
      <c r="G530" s="56"/>
      <c r="H530" s="56"/>
      <c r="I530" s="56"/>
      <c r="J530" s="4" t="s">
        <v>831</v>
      </c>
      <c r="K530" s="5">
        <f>+SUMIFS('[1]Mapeo Form 101'!$J$1043:$J$1259,'[1]Mapeo Form 101'!$G$1043:$G$1259,$J530)</f>
        <v>0</v>
      </c>
      <c r="L530" s="4" t="s">
        <v>832</v>
      </c>
      <c r="M530" s="5">
        <v>4827</v>
      </c>
      <c r="N530" s="4" t="s">
        <v>833</v>
      </c>
      <c r="O530" s="5">
        <v>4827</v>
      </c>
    </row>
    <row r="531" spans="1:15" x14ac:dyDescent="0.2">
      <c r="A531" s="2"/>
      <c r="B531" s="2"/>
      <c r="C531" s="2"/>
      <c r="D531" s="56" t="s">
        <v>448</v>
      </c>
      <c r="E531" s="56"/>
      <c r="F531" s="56"/>
      <c r="G531" s="56"/>
      <c r="H531" s="56"/>
      <c r="I531" s="56"/>
      <c r="J531" s="4" t="s">
        <v>834</v>
      </c>
      <c r="K531" s="5">
        <f>+SUMIFS('[1]Mapeo Form 101'!$J$1043:$J$1259,'[1]Mapeo Form 101'!$G$1043:$G$1259,$J531)</f>
        <v>0</v>
      </c>
      <c r="L531" s="4" t="s">
        <v>835</v>
      </c>
      <c r="M531" s="5">
        <v>2570</v>
      </c>
      <c r="N531" s="4" t="s">
        <v>836</v>
      </c>
      <c r="O531" s="5">
        <v>2570</v>
      </c>
    </row>
    <row r="532" spans="1:15" x14ac:dyDescent="0.2">
      <c r="A532" s="2"/>
      <c r="B532" s="2"/>
      <c r="C532" s="2"/>
      <c r="D532" s="56" t="s">
        <v>88</v>
      </c>
      <c r="E532" s="56"/>
      <c r="F532" s="56"/>
      <c r="G532" s="56"/>
      <c r="H532" s="56"/>
      <c r="I532" s="56"/>
      <c r="J532" s="4" t="s">
        <v>837</v>
      </c>
      <c r="K532" s="5">
        <f>+SUMIFS('[1]Mapeo Form 101'!$J$1043:$J$1259,'[1]Mapeo Form 101'!$G$1043:$G$1259,$J532)</f>
        <v>0</v>
      </c>
      <c r="L532" s="4" t="s">
        <v>838</v>
      </c>
      <c r="M532" s="5">
        <f>+SUMIFS('[1]Mapeo Form 101'!$J$1263:$J$1601,'[1]Mapeo Form 101'!$G$1263:$G$1601,$L532)</f>
        <v>0</v>
      </c>
      <c r="N532" s="4" t="s">
        <v>839</v>
      </c>
      <c r="O532" s="5">
        <f>+SUMIFS('[1]Mapeo Form 101'!$L$1049:$L$1600,'[1]Mapeo Form 101'!$K$1049:$K$1600,$N532)</f>
        <v>0</v>
      </c>
    </row>
    <row r="533" spans="1:15" x14ac:dyDescent="0.2">
      <c r="A533" s="8"/>
      <c r="B533" s="8"/>
      <c r="C533" s="51" t="s">
        <v>840</v>
      </c>
      <c r="D533" s="51"/>
      <c r="E533" s="51"/>
      <c r="F533" s="51"/>
      <c r="G533" s="51"/>
      <c r="H533" s="51"/>
      <c r="I533" s="51"/>
      <c r="J533" s="51"/>
      <c r="K533" s="51"/>
      <c r="L533" s="51"/>
      <c r="M533" s="51"/>
      <c r="N533" s="51"/>
      <c r="O533" s="51"/>
    </row>
    <row r="534" spans="1:15" x14ac:dyDescent="0.2">
      <c r="A534" s="8"/>
      <c r="B534" s="8"/>
      <c r="C534" s="2"/>
      <c r="D534" s="62" t="s">
        <v>841</v>
      </c>
      <c r="E534" s="62"/>
      <c r="F534" s="62"/>
      <c r="G534" s="62"/>
      <c r="H534" s="62"/>
      <c r="I534" s="62"/>
      <c r="J534" s="65" t="s">
        <v>110</v>
      </c>
      <c r="K534" s="65"/>
      <c r="L534" s="65" t="s">
        <v>777</v>
      </c>
      <c r="M534" s="65"/>
      <c r="N534" s="65" t="s">
        <v>778</v>
      </c>
      <c r="O534" s="65"/>
    </row>
    <row r="535" spans="1:15" x14ac:dyDescent="0.2">
      <c r="A535" s="8"/>
      <c r="B535" s="8"/>
      <c r="C535" s="2"/>
      <c r="D535" s="2"/>
      <c r="E535" s="56" t="s">
        <v>842</v>
      </c>
      <c r="F535" s="56"/>
      <c r="G535" s="56"/>
      <c r="H535" s="56"/>
      <c r="I535" s="56"/>
      <c r="J535" s="4" t="s">
        <v>843</v>
      </c>
      <c r="K535" s="5">
        <f>+SUMIFS('[1]Mapeo Form 101'!$J$1043:$J$1259,'[1]Mapeo Form 101'!$G$1043:$G$1259,$J535)</f>
        <v>0</v>
      </c>
      <c r="L535" s="4" t="s">
        <v>844</v>
      </c>
      <c r="M535" s="5">
        <f>+SUMIFS('[1]Mapeo Form 101'!$J$1263:$J$1601,'[1]Mapeo Form 101'!$G$1263:$G$1601,$L535)</f>
        <v>0</v>
      </c>
      <c r="N535" s="4" t="s">
        <v>845</v>
      </c>
      <c r="O535" s="5">
        <f>+SUMIFS('[1]Mapeo Form 101'!$L$1049:$L$1600,'[1]Mapeo Form 101'!$K$1049:$K$1600,$N535)</f>
        <v>0</v>
      </c>
    </row>
    <row r="536" spans="1:15" x14ac:dyDescent="0.2">
      <c r="A536" s="8"/>
      <c r="B536" s="8"/>
      <c r="C536" s="2"/>
      <c r="D536" s="2"/>
      <c r="E536" s="56" t="s">
        <v>846</v>
      </c>
      <c r="F536" s="56"/>
      <c r="G536" s="56"/>
      <c r="H536" s="56"/>
      <c r="I536" s="56"/>
      <c r="J536" s="4" t="s">
        <v>847</v>
      </c>
      <c r="K536" s="5">
        <f>+SUMIFS('[1]Mapeo Form 101'!$J$1043:$J$1259,'[1]Mapeo Form 101'!$G$1043:$G$1259,$J536)</f>
        <v>0</v>
      </c>
      <c r="L536" s="4" t="s">
        <v>848</v>
      </c>
      <c r="M536" s="5">
        <v>15464</v>
      </c>
      <c r="N536" s="4" t="s">
        <v>849</v>
      </c>
      <c r="O536" s="5">
        <f>+SUMIFS('[1]Mapeo Form 101'!$L$1049:$L$1600,'[1]Mapeo Form 101'!$K$1049:$K$1600,$N536)</f>
        <v>0</v>
      </c>
    </row>
    <row r="537" spans="1:15" x14ac:dyDescent="0.2">
      <c r="A537" s="8"/>
      <c r="B537" s="8"/>
      <c r="C537" s="2"/>
      <c r="D537" s="56" t="s">
        <v>850</v>
      </c>
      <c r="E537" s="56"/>
      <c r="F537" s="56"/>
      <c r="G537" s="56"/>
      <c r="H537" s="56"/>
      <c r="I537" s="56"/>
      <c r="J537" s="4" t="s">
        <v>851</v>
      </c>
      <c r="K537" s="5">
        <f>+SUMIFS('[1]Mapeo Form 101'!$J$1043:$J$1259,'[1]Mapeo Form 101'!$G$1043:$G$1259,$J537)</f>
        <v>0</v>
      </c>
      <c r="L537" s="4" t="s">
        <v>852</v>
      </c>
      <c r="M537" s="5">
        <f>+SUMIFS('[1]Mapeo Form 101'!$J$1263:$J$1601,'[1]Mapeo Form 101'!$G$1263:$G$1601,$L537)</f>
        <v>0</v>
      </c>
      <c r="N537" s="4" t="s">
        <v>853</v>
      </c>
      <c r="O537" s="5">
        <f>+SUMIFS('[1]Mapeo Form 101'!$L$1049:$L$1600,'[1]Mapeo Form 101'!$K$1049:$K$1600,$N537)</f>
        <v>0</v>
      </c>
    </row>
    <row r="538" spans="1:15" x14ac:dyDescent="0.2">
      <c r="A538" s="8"/>
      <c r="B538" s="8"/>
      <c r="C538" s="2"/>
      <c r="D538" s="56" t="s">
        <v>854</v>
      </c>
      <c r="E538" s="56"/>
      <c r="F538" s="56"/>
      <c r="G538" s="56"/>
      <c r="H538" s="56"/>
      <c r="I538" s="56"/>
      <c r="J538" s="4" t="s">
        <v>855</v>
      </c>
      <c r="K538" s="5">
        <f>+SUMIFS('[1]Mapeo Form 101'!$J$1043:$J$1259,'[1]Mapeo Form 101'!$G$1043:$G$1259,$J538)</f>
        <v>0</v>
      </c>
      <c r="L538" s="4" t="s">
        <v>856</v>
      </c>
      <c r="M538" s="5">
        <f>+SUMIFS('[1]Mapeo Form 101'!$J$1263:$J$1601,'[1]Mapeo Form 101'!$G$1263:$G$1601,$L538)</f>
        <v>0</v>
      </c>
      <c r="N538" s="4" t="s">
        <v>857</v>
      </c>
      <c r="O538" s="5">
        <f>+SUMIFS('[1]Mapeo Form 101'!$L$1049:$L$1600,'[1]Mapeo Form 101'!$K$1049:$K$1600,$N538)</f>
        <v>0</v>
      </c>
    </row>
    <row r="539" spans="1:15" x14ac:dyDescent="0.2">
      <c r="A539" s="8"/>
      <c r="B539" s="8"/>
      <c r="C539" s="2"/>
      <c r="D539" s="62" t="s">
        <v>858</v>
      </c>
      <c r="E539" s="62"/>
      <c r="F539" s="62"/>
      <c r="G539" s="62"/>
      <c r="H539" s="62"/>
      <c r="I539" s="62"/>
      <c r="J539" s="65" t="s">
        <v>110</v>
      </c>
      <c r="K539" s="65"/>
      <c r="L539" s="65" t="s">
        <v>777</v>
      </c>
      <c r="M539" s="65"/>
      <c r="N539" s="65" t="s">
        <v>778</v>
      </c>
      <c r="O539" s="65"/>
    </row>
    <row r="540" spans="1:15" x14ac:dyDescent="0.2">
      <c r="A540" s="8"/>
      <c r="B540" s="8"/>
      <c r="C540" s="2"/>
      <c r="D540" s="2"/>
      <c r="E540" s="56" t="s">
        <v>859</v>
      </c>
      <c r="F540" s="56"/>
      <c r="G540" s="56"/>
      <c r="H540" s="56"/>
      <c r="I540" s="56"/>
      <c r="J540" s="4" t="s">
        <v>860</v>
      </c>
      <c r="K540" s="5">
        <f>+SUMIFS('[1]Mapeo Form 101'!$J$1043:$J$1259,'[1]Mapeo Form 101'!$G$1043:$G$1259,$J540)</f>
        <v>0</v>
      </c>
      <c r="L540" s="4" t="s">
        <v>861</v>
      </c>
      <c r="M540" s="5">
        <f>+SUMIFS('[1]Mapeo Form 101'!$J$1263:$J$1601,'[1]Mapeo Form 101'!$G$1263:$G$1601,$L540)</f>
        <v>0</v>
      </c>
      <c r="N540" s="4" t="s">
        <v>862</v>
      </c>
      <c r="O540" s="5">
        <f>+SUMIFS('[1]Mapeo Form 101'!$L$1049:$L$1600,'[1]Mapeo Form 101'!$K$1049:$K$1600,$N540)</f>
        <v>0</v>
      </c>
    </row>
    <row r="541" spans="1:15" x14ac:dyDescent="0.2">
      <c r="A541" s="8"/>
      <c r="B541" s="8"/>
      <c r="C541" s="2"/>
      <c r="D541" s="2"/>
      <c r="E541" s="56" t="s">
        <v>863</v>
      </c>
      <c r="F541" s="56"/>
      <c r="G541" s="56"/>
      <c r="H541" s="56"/>
      <c r="I541" s="56"/>
      <c r="J541" s="4" t="s">
        <v>864</v>
      </c>
      <c r="K541" s="5">
        <f>+SUMIFS('[1]Mapeo Form 101'!$J$1043:$J$1259,'[1]Mapeo Form 101'!$G$1043:$G$1259,$J541)</f>
        <v>0</v>
      </c>
      <c r="L541" s="4" t="s">
        <v>865</v>
      </c>
      <c r="M541" s="5">
        <f>+SUMIFS('[1]Mapeo Form 101'!$J$1263:$J$1601,'[1]Mapeo Form 101'!$G$1263:$G$1601,$L541)</f>
        <v>0</v>
      </c>
      <c r="N541" s="4" t="s">
        <v>866</v>
      </c>
      <c r="O541" s="5">
        <f>+SUMIFS('[1]Mapeo Form 101'!$L$1049:$L$1600,'[1]Mapeo Form 101'!$K$1049:$K$1600,$N541)</f>
        <v>0</v>
      </c>
    </row>
    <row r="542" spans="1:15" x14ac:dyDescent="0.2">
      <c r="A542" s="8"/>
      <c r="B542" s="8"/>
      <c r="C542" s="2"/>
      <c r="D542" s="2"/>
      <c r="E542" s="56" t="s">
        <v>867</v>
      </c>
      <c r="F542" s="56"/>
      <c r="G542" s="56"/>
      <c r="H542" s="56"/>
      <c r="I542" s="56"/>
      <c r="J542" s="4" t="s">
        <v>868</v>
      </c>
      <c r="K542" s="5">
        <f>+SUMIFS('[1]Mapeo Form 101'!$J$1043:$J$1259,'[1]Mapeo Form 101'!$G$1043:$G$1259,$J542)</f>
        <v>0</v>
      </c>
      <c r="L542" s="4" t="s">
        <v>869</v>
      </c>
      <c r="M542" s="5">
        <f>+SUMIFS('[1]Mapeo Form 101'!$J$1263:$J$1601,'[1]Mapeo Form 101'!$G$1263:$G$1601,$L542)</f>
        <v>0</v>
      </c>
      <c r="N542" s="4" t="s">
        <v>870</v>
      </c>
      <c r="O542" s="5">
        <f>+SUMIFS('[1]Mapeo Form 101'!$L$1049:$L$1600,'[1]Mapeo Form 101'!$K$1049:$K$1600,$N542)</f>
        <v>0</v>
      </c>
    </row>
    <row r="543" spans="1:15" x14ac:dyDescent="0.2">
      <c r="A543" s="8"/>
      <c r="B543" s="8"/>
      <c r="C543" s="2"/>
      <c r="D543" s="2"/>
      <c r="E543" s="56" t="s">
        <v>88</v>
      </c>
      <c r="F543" s="56"/>
      <c r="G543" s="56"/>
      <c r="H543" s="56"/>
      <c r="I543" s="56"/>
      <c r="J543" s="4" t="s">
        <v>871</v>
      </c>
      <c r="K543" s="5">
        <f>+SUMIFS('[1]Mapeo Form 101'!$J$1043:$J$1259,'[1]Mapeo Form 101'!$G$1043:$G$1259,$J543)</f>
        <v>0</v>
      </c>
      <c r="L543" s="4" t="s">
        <v>872</v>
      </c>
      <c r="M543" s="5">
        <f>+SUMIFS('[1]Mapeo Form 101'!$J$1263:$J$1601,'[1]Mapeo Form 101'!$G$1263:$G$1601,$L543)</f>
        <v>0</v>
      </c>
      <c r="N543" s="4" t="s">
        <v>873</v>
      </c>
      <c r="O543" s="5">
        <f>+SUMIFS('[1]Mapeo Form 101'!$L$1049:$L$1600,'[1]Mapeo Form 101'!$K$1049:$K$1600,$N543)</f>
        <v>0</v>
      </c>
    </row>
    <row r="544" spans="1:15" x14ac:dyDescent="0.2">
      <c r="A544" s="8"/>
      <c r="B544" s="8"/>
      <c r="C544" s="2"/>
      <c r="D544" s="56" t="s">
        <v>874</v>
      </c>
      <c r="E544" s="56"/>
      <c r="F544" s="56"/>
      <c r="G544" s="56"/>
      <c r="H544" s="56"/>
      <c r="I544" s="56"/>
      <c r="J544" s="4" t="s">
        <v>875</v>
      </c>
      <c r="K544" s="5">
        <f>+SUMIFS('[1]Mapeo Form 101'!$J$1043:$J$1259,'[1]Mapeo Form 101'!$G$1043:$G$1259,$J544)</f>
        <v>0</v>
      </c>
      <c r="L544" s="4" t="s">
        <v>876</v>
      </c>
      <c r="M544" s="5">
        <f>+SUMIFS('[1]Mapeo Form 101'!$J$1263:$J$1601,'[1]Mapeo Form 101'!$G$1263:$G$1601,$L544)</f>
        <v>0</v>
      </c>
      <c r="N544" s="4" t="s">
        <v>877</v>
      </c>
      <c r="O544" s="5">
        <f>+SUMIFS('[1]Mapeo Form 101'!$L$1049:$L$1600,'[1]Mapeo Form 101'!$K$1049:$K$1600,$N544)</f>
        <v>0</v>
      </c>
    </row>
    <row r="545" spans="1:15" x14ac:dyDescent="0.2">
      <c r="A545" s="8"/>
      <c r="B545" s="8"/>
      <c r="C545" s="2"/>
      <c r="D545" s="56" t="s">
        <v>878</v>
      </c>
      <c r="E545" s="56"/>
      <c r="F545" s="56"/>
      <c r="G545" s="56"/>
      <c r="H545" s="56"/>
      <c r="I545" s="56"/>
      <c r="J545" s="4" t="s">
        <v>879</v>
      </c>
      <c r="K545" s="5">
        <f>+SUMIFS('[1]Mapeo Form 101'!$J$1043:$J$1259,'[1]Mapeo Form 101'!$G$1043:$G$1259,$J545)</f>
        <v>0</v>
      </c>
      <c r="L545" s="4" t="s">
        <v>880</v>
      </c>
      <c r="M545" s="5">
        <f>+SUMIFS('[1]Mapeo Form 101'!$J$1263:$J$1601,'[1]Mapeo Form 101'!$G$1263:$G$1601,$L545)</f>
        <v>0</v>
      </c>
      <c r="N545" s="4" t="s">
        <v>881</v>
      </c>
      <c r="O545" s="5">
        <f>+SUMIFS('[1]Mapeo Form 101'!$L$1049:$L$1600,'[1]Mapeo Form 101'!$K$1049:$K$1600,$N545)</f>
        <v>0</v>
      </c>
    </row>
    <row r="546" spans="1:15" x14ac:dyDescent="0.2">
      <c r="A546" s="8"/>
      <c r="B546" s="8"/>
      <c r="C546" s="62" t="s">
        <v>882</v>
      </c>
      <c r="D546" s="62"/>
      <c r="E546" s="62"/>
      <c r="F546" s="62"/>
      <c r="G546" s="62"/>
      <c r="H546" s="62"/>
      <c r="I546" s="62"/>
      <c r="J546" s="65" t="s">
        <v>110</v>
      </c>
      <c r="K546" s="65"/>
      <c r="L546" s="65" t="s">
        <v>777</v>
      </c>
      <c r="M546" s="65"/>
      <c r="N546" s="65" t="s">
        <v>778</v>
      </c>
      <c r="O546" s="65"/>
    </row>
    <row r="547" spans="1:15" x14ac:dyDescent="0.2">
      <c r="A547" s="2"/>
      <c r="B547" s="2"/>
      <c r="C547" s="2"/>
      <c r="D547" s="56" t="s">
        <v>883</v>
      </c>
      <c r="E547" s="56"/>
      <c r="F547" s="56"/>
      <c r="G547" s="56"/>
      <c r="H547" s="56"/>
      <c r="I547" s="56"/>
      <c r="J547" s="4" t="s">
        <v>884</v>
      </c>
      <c r="K547" s="5">
        <f>+SUMIFS('[1]Mapeo Form 101'!$J$1043:$J$1259,'[1]Mapeo Form 101'!$G$1043:$G$1259,$J547)</f>
        <v>0</v>
      </c>
      <c r="L547" s="4" t="s">
        <v>885</v>
      </c>
      <c r="M547" s="5">
        <f>+SUMIFS('[1]Mapeo Form 101'!$J$1263:$J$1601,'[1]Mapeo Form 101'!$G$1263:$G$1601,$L547)</f>
        <v>0</v>
      </c>
      <c r="N547" s="4" t="s">
        <v>886</v>
      </c>
      <c r="O547" s="5">
        <f>+SUMIFS('[1]Mapeo Form 101'!$L$1049:$L$1600,'[1]Mapeo Form 101'!$K$1049:$K$1600,$N547)</f>
        <v>0</v>
      </c>
    </row>
    <row r="548" spans="1:15" x14ac:dyDescent="0.2">
      <c r="A548" s="2"/>
      <c r="B548" s="2"/>
      <c r="C548" s="2"/>
      <c r="D548" s="56" t="s">
        <v>887</v>
      </c>
      <c r="E548" s="56"/>
      <c r="F548" s="56"/>
      <c r="G548" s="56"/>
      <c r="H548" s="56"/>
      <c r="I548" s="56"/>
      <c r="J548" s="4" t="s">
        <v>888</v>
      </c>
      <c r="K548" s="5">
        <f>+SUMIFS('[1]Mapeo Form 101'!$J$1043:$J$1259,'[1]Mapeo Form 101'!$G$1043:$G$1259,$J548)</f>
        <v>0</v>
      </c>
      <c r="L548" s="4" t="s">
        <v>889</v>
      </c>
      <c r="M548" s="5">
        <f>+SUMIFS('[1]Mapeo Form 101'!$J$1263:$J$1601,'[1]Mapeo Form 101'!$G$1263:$G$1601,$L548)</f>
        <v>0</v>
      </c>
      <c r="N548" s="4" t="s">
        <v>890</v>
      </c>
      <c r="O548" s="5">
        <f>+SUMIFS('[1]Mapeo Form 101'!$L$1049:$L$1600,'[1]Mapeo Form 101'!$K$1049:$K$1600,$N548)</f>
        <v>0</v>
      </c>
    </row>
    <row r="549" spans="1:15" x14ac:dyDescent="0.2">
      <c r="A549" s="2"/>
      <c r="B549" s="2"/>
      <c r="C549" s="2"/>
      <c r="D549" s="62" t="s">
        <v>858</v>
      </c>
      <c r="E549" s="62"/>
      <c r="F549" s="62"/>
      <c r="G549" s="62"/>
      <c r="H549" s="62"/>
      <c r="I549" s="62"/>
      <c r="J549" s="65" t="s">
        <v>110</v>
      </c>
      <c r="K549" s="65"/>
      <c r="L549" s="65" t="s">
        <v>777</v>
      </c>
      <c r="M549" s="65"/>
      <c r="N549" s="65" t="s">
        <v>778</v>
      </c>
      <c r="O549" s="65"/>
    </row>
    <row r="550" spans="1:15" x14ac:dyDescent="0.2">
      <c r="A550" s="2"/>
      <c r="B550" s="2"/>
      <c r="C550" s="2"/>
      <c r="D550" s="2"/>
      <c r="E550" s="56" t="s">
        <v>516</v>
      </c>
      <c r="F550" s="56"/>
      <c r="G550" s="56"/>
      <c r="H550" s="56"/>
      <c r="I550" s="56"/>
      <c r="J550" s="4" t="s">
        <v>891</v>
      </c>
      <c r="K550" s="5">
        <f>+SUMIFS('[1]Mapeo Form 101'!$J$1043:$J$1259,'[1]Mapeo Form 101'!$G$1043:$G$1259,$J550)</f>
        <v>0</v>
      </c>
      <c r="L550" s="4" t="s">
        <v>892</v>
      </c>
      <c r="M550" s="5">
        <f>+SUMIFS('[1]Mapeo Form 101'!$J$1263:$J$1601,'[1]Mapeo Form 101'!$G$1263:$G$1601,$L550)</f>
        <v>0</v>
      </c>
      <c r="N550" s="4" t="s">
        <v>893</v>
      </c>
      <c r="O550" s="5">
        <f>+SUMIFS('[1]Mapeo Form 101'!$L$1049:$L$1600,'[1]Mapeo Form 101'!$K$1049:$K$1600,$N550)</f>
        <v>0</v>
      </c>
    </row>
    <row r="551" spans="1:15" x14ac:dyDescent="0.2">
      <c r="A551" s="2"/>
      <c r="B551" s="2"/>
      <c r="C551" s="2"/>
      <c r="D551" s="2"/>
      <c r="E551" s="56" t="s">
        <v>894</v>
      </c>
      <c r="F551" s="56"/>
      <c r="G551" s="56"/>
      <c r="H551" s="56"/>
      <c r="I551" s="56"/>
      <c r="J551" s="4" t="s">
        <v>895</v>
      </c>
      <c r="K551" s="5">
        <f>+SUMIFS('[1]Mapeo Form 101'!$J$1043:$J$1259,'[1]Mapeo Form 101'!$G$1043:$G$1259,$J551)</f>
        <v>0</v>
      </c>
      <c r="L551" s="4" t="s">
        <v>896</v>
      </c>
      <c r="M551" s="5">
        <f>+SUMIFS('[1]Mapeo Form 101'!$J$1263:$J$1601,'[1]Mapeo Form 101'!$G$1263:$G$1601,$L551)</f>
        <v>0</v>
      </c>
      <c r="N551" s="4" t="s">
        <v>897</v>
      </c>
      <c r="O551" s="5">
        <f>+SUMIFS('[1]Mapeo Form 101'!$L$1049:$L$1600,'[1]Mapeo Form 101'!$K$1049:$K$1600,$N551)</f>
        <v>0</v>
      </c>
    </row>
    <row r="552" spans="1:15" x14ac:dyDescent="0.2">
      <c r="A552" s="2"/>
      <c r="B552" s="2"/>
      <c r="C552" s="2"/>
      <c r="D552" s="2"/>
      <c r="E552" s="56" t="s">
        <v>88</v>
      </c>
      <c r="F552" s="56"/>
      <c r="G552" s="56"/>
      <c r="H552" s="56"/>
      <c r="I552" s="56"/>
      <c r="J552" s="4" t="s">
        <v>898</v>
      </c>
      <c r="K552" s="5">
        <f>+SUMIFS('[1]Mapeo Form 101'!$J$1043:$J$1259,'[1]Mapeo Form 101'!$G$1043:$G$1259,$J552)</f>
        <v>0</v>
      </c>
      <c r="L552" s="4" t="s">
        <v>899</v>
      </c>
      <c r="M552" s="5">
        <f>+SUMIFS('[1]Mapeo Form 101'!$J$1263:$J$1601,'[1]Mapeo Form 101'!$G$1263:$G$1601,$L552)</f>
        <v>0</v>
      </c>
      <c r="N552" s="4" t="s">
        <v>900</v>
      </c>
      <c r="O552" s="5">
        <f>+SUMIFS('[1]Mapeo Form 101'!$L$1049:$L$1600,'[1]Mapeo Form 101'!$K$1049:$K$1600,$N552)</f>
        <v>0</v>
      </c>
    </row>
    <row r="553" spans="1:15" x14ac:dyDescent="0.2">
      <c r="A553" s="2"/>
      <c r="B553" s="2"/>
      <c r="C553" s="2"/>
      <c r="D553" s="67" t="s">
        <v>901</v>
      </c>
      <c r="E553" s="67"/>
      <c r="F553" s="67"/>
      <c r="G553" s="67"/>
      <c r="H553" s="67"/>
      <c r="I553" s="67"/>
      <c r="J553" s="4" t="s">
        <v>902</v>
      </c>
      <c r="K553" s="10">
        <f>+SUMIFS('[1]Mapeo Form 101'!$J$1043:$J$1259,'[1]Mapeo Form 101'!$G$1043:$G$1259,$J553)</f>
        <v>0</v>
      </c>
      <c r="L553" s="4" t="s">
        <v>903</v>
      </c>
      <c r="M553" s="10">
        <f>+SUMIFS('[1]Mapeo Form 101'!$J$1263:$J$1601,'[1]Mapeo Form 101'!$G$1263:$G$1601,$L553)</f>
        <v>0</v>
      </c>
      <c r="N553" s="4" t="s">
        <v>904</v>
      </c>
      <c r="O553" s="10">
        <f>+SUMIFS('[1]Mapeo Form 101'!$L$1049:$L$1600,'[1]Mapeo Form 101'!$K$1049:$K$1600,$N553)</f>
        <v>0</v>
      </c>
    </row>
    <row r="554" spans="1:15" x14ac:dyDescent="0.2">
      <c r="A554" s="2"/>
      <c r="B554" s="2"/>
      <c r="C554" s="2"/>
      <c r="D554" s="56" t="s">
        <v>905</v>
      </c>
      <c r="E554" s="56"/>
      <c r="F554" s="56"/>
      <c r="G554" s="56"/>
      <c r="H554" s="56"/>
      <c r="I554" s="56"/>
      <c r="J554" s="4" t="s">
        <v>906</v>
      </c>
      <c r="K554" s="5">
        <f>+SUMIFS('[1]Mapeo Form 101'!$J$1043:$J$1259,'[1]Mapeo Form 101'!$G$1043:$G$1259,$J554)</f>
        <v>0</v>
      </c>
      <c r="L554" s="4" t="s">
        <v>907</v>
      </c>
      <c r="M554" s="5">
        <f>+SUMIFS('[1]Mapeo Form 101'!$J$1263:$J$1601,'[1]Mapeo Form 101'!$G$1263:$G$1601,$L554)</f>
        <v>0</v>
      </c>
      <c r="N554" s="4" t="s">
        <v>908</v>
      </c>
      <c r="O554" s="5">
        <f>+SUMIFS('[1]Mapeo Form 101'!$L$1049:$L$1600,'[1]Mapeo Form 101'!$K$1049:$K$1600,$N554)</f>
        <v>0</v>
      </c>
    </row>
    <row r="555" spans="1:15" x14ac:dyDescent="0.2">
      <c r="A555" s="8"/>
      <c r="B555" s="8"/>
      <c r="C555" s="51" t="s">
        <v>909</v>
      </c>
      <c r="D555" s="51"/>
      <c r="E555" s="51"/>
      <c r="F555" s="51"/>
      <c r="G555" s="51"/>
      <c r="H555" s="51"/>
      <c r="I555" s="51"/>
      <c r="J555" s="65" t="s">
        <v>110</v>
      </c>
      <c r="K555" s="65"/>
      <c r="L555" s="65" t="s">
        <v>777</v>
      </c>
      <c r="M555" s="65"/>
      <c r="N555" s="65" t="s">
        <v>778</v>
      </c>
      <c r="O555" s="65"/>
    </row>
    <row r="556" spans="1:15" x14ac:dyDescent="0.2">
      <c r="A556" s="8"/>
      <c r="B556" s="8"/>
      <c r="C556" s="2"/>
      <c r="D556" s="56" t="s">
        <v>910</v>
      </c>
      <c r="E556" s="56"/>
      <c r="F556" s="56"/>
      <c r="G556" s="56"/>
      <c r="H556" s="56"/>
      <c r="I556" s="56"/>
      <c r="J556" s="70" t="s">
        <v>727</v>
      </c>
      <c r="K556" s="70"/>
      <c r="L556" s="4" t="s">
        <v>911</v>
      </c>
      <c r="M556" s="5">
        <f>+SUMIFS('[1]Mapeo Form 101'!$J$1263:$J$1601,'[1]Mapeo Form 101'!$G$1263:$G$1601,$L556)</f>
        <v>0</v>
      </c>
      <c r="N556" s="4" t="s">
        <v>912</v>
      </c>
      <c r="O556" s="5">
        <f>+SUMIFS('[1]Mapeo Form 101'!$L$1049:$L$1600,'[1]Mapeo Form 101'!$K$1049:$K$1600,$N556)</f>
        <v>0</v>
      </c>
    </row>
    <row r="557" spans="1:15" x14ac:dyDescent="0.2">
      <c r="A557" s="8"/>
      <c r="B557" s="8"/>
      <c r="C557" s="2"/>
      <c r="D557" s="56" t="s">
        <v>609</v>
      </c>
      <c r="E557" s="56"/>
      <c r="F557" s="56"/>
      <c r="G557" s="56"/>
      <c r="H557" s="56"/>
      <c r="I557" s="56"/>
      <c r="J557" s="4" t="s">
        <v>913</v>
      </c>
      <c r="K557" s="5">
        <f>+SUMIFS('[1]Mapeo Form 101'!$J$1043:$J$1259,'[1]Mapeo Form 101'!$G$1043:$G$1259,$J557)</f>
        <v>0</v>
      </c>
      <c r="L557" s="4" t="s">
        <v>914</v>
      </c>
      <c r="M557" s="5">
        <f>+SUMIFS('[1]Mapeo Form 101'!$J$1263:$J$1601,'[1]Mapeo Form 101'!$G$1263:$G$1601,$L557)</f>
        <v>0</v>
      </c>
      <c r="N557" s="4" t="s">
        <v>915</v>
      </c>
      <c r="O557" s="5">
        <f>+SUMIFS('[1]Mapeo Form 101'!$L$1049:$L$1600,'[1]Mapeo Form 101'!$K$1049:$K$1600,$N557)</f>
        <v>0</v>
      </c>
    </row>
    <row r="558" spans="1:15" x14ac:dyDescent="0.2">
      <c r="A558" s="8"/>
      <c r="B558" s="8"/>
      <c r="C558" s="2"/>
      <c r="D558" s="56" t="s">
        <v>612</v>
      </c>
      <c r="E558" s="56"/>
      <c r="F558" s="56"/>
      <c r="G558" s="56"/>
      <c r="H558" s="56"/>
      <c r="I558" s="56"/>
      <c r="J558" s="70" t="s">
        <v>727</v>
      </c>
      <c r="K558" s="70"/>
      <c r="L558" s="4" t="s">
        <v>916</v>
      </c>
      <c r="M558" s="5">
        <f>+SUMIFS('[1]Mapeo Form 101'!$J$1263:$J$1601,'[1]Mapeo Form 101'!$G$1263:$G$1601,$L558)</f>
        <v>0</v>
      </c>
      <c r="N558" s="4" t="s">
        <v>917</v>
      </c>
      <c r="O558" s="5">
        <f>+SUMIFS('[1]Mapeo Form 101'!$L$1049:$L$1600,'[1]Mapeo Form 101'!$K$1049:$K$1600,$N558)</f>
        <v>0</v>
      </c>
    </row>
    <row r="559" spans="1:15" x14ac:dyDescent="0.2">
      <c r="A559" s="8"/>
      <c r="B559" s="8"/>
      <c r="C559" s="2"/>
      <c r="D559" s="56" t="s">
        <v>615</v>
      </c>
      <c r="E559" s="56"/>
      <c r="F559" s="56"/>
      <c r="G559" s="56"/>
      <c r="H559" s="56"/>
      <c r="I559" s="56"/>
      <c r="J559" s="70" t="s">
        <v>727</v>
      </c>
      <c r="K559" s="70"/>
      <c r="L559" s="4" t="s">
        <v>918</v>
      </c>
      <c r="M559" s="5">
        <f>+SUMIFS('[1]Mapeo Form 101'!$J$1263:$J$1601,'[1]Mapeo Form 101'!$G$1263:$G$1601,$L559)</f>
        <v>0</v>
      </c>
      <c r="N559" s="4" t="s">
        <v>919</v>
      </c>
      <c r="O559" s="5">
        <f>+SUMIFS('[1]Mapeo Form 101'!$L$1049:$L$1600,'[1]Mapeo Form 101'!$K$1049:$K$1600,$N559)</f>
        <v>0</v>
      </c>
    </row>
    <row r="560" spans="1:15" x14ac:dyDescent="0.2">
      <c r="A560" s="8"/>
      <c r="B560" s="8"/>
      <c r="C560" s="2"/>
      <c r="D560" s="56" t="s">
        <v>618</v>
      </c>
      <c r="E560" s="56"/>
      <c r="F560" s="56"/>
      <c r="G560" s="56"/>
      <c r="H560" s="56"/>
      <c r="I560" s="56"/>
      <c r="J560" s="4" t="s">
        <v>920</v>
      </c>
      <c r="K560" s="5">
        <f>+SUMIFS('[1]Mapeo Form 101'!$J$1043:$J$1259,'[1]Mapeo Form 101'!$G$1043:$G$1259,$J560)</f>
        <v>0</v>
      </c>
      <c r="L560" s="4" t="s">
        <v>921</v>
      </c>
      <c r="M560" s="5">
        <f>+SUMIFS('[1]Mapeo Form 101'!$J$1263:$J$1601,'[1]Mapeo Form 101'!$G$1263:$G$1601,$L560)</f>
        <v>0</v>
      </c>
      <c r="N560" s="4" t="s">
        <v>922</v>
      </c>
      <c r="O560" s="5">
        <f>+SUMIFS('[1]Mapeo Form 101'!$L$1049:$L$1600,'[1]Mapeo Form 101'!$K$1049:$K$1600,$N560)</f>
        <v>0</v>
      </c>
    </row>
    <row r="561" spans="1:15" x14ac:dyDescent="0.2">
      <c r="A561" s="8"/>
      <c r="B561" s="8"/>
      <c r="C561" s="2"/>
      <c r="D561" s="56" t="s">
        <v>621</v>
      </c>
      <c r="E561" s="56"/>
      <c r="F561" s="56"/>
      <c r="G561" s="56"/>
      <c r="H561" s="56"/>
      <c r="I561" s="56"/>
      <c r="J561" s="4" t="s">
        <v>923</v>
      </c>
      <c r="K561" s="5">
        <f>+SUMIFS('[1]Mapeo Form 101'!$J$1043:$J$1259,'[1]Mapeo Form 101'!$G$1043:$G$1259,$J561)</f>
        <v>0</v>
      </c>
      <c r="L561" s="4" t="s">
        <v>924</v>
      </c>
      <c r="M561" s="5">
        <f>+SUMIFS('[1]Mapeo Form 101'!$J$1263:$J$1601,'[1]Mapeo Form 101'!$G$1263:$G$1601,$L561)</f>
        <v>0</v>
      </c>
      <c r="N561" s="4" t="s">
        <v>925</v>
      </c>
      <c r="O561" s="5">
        <f>+SUMIFS('[1]Mapeo Form 101'!$L$1049:$L$1600,'[1]Mapeo Form 101'!$K$1049:$K$1600,$N561)</f>
        <v>0</v>
      </c>
    </row>
    <row r="562" spans="1:15" x14ac:dyDescent="0.2">
      <c r="A562" s="8"/>
      <c r="B562" s="8"/>
      <c r="C562" s="2"/>
      <c r="D562" s="56" t="s">
        <v>624</v>
      </c>
      <c r="E562" s="56"/>
      <c r="F562" s="56"/>
      <c r="G562" s="56"/>
      <c r="H562" s="56"/>
      <c r="I562" s="56"/>
      <c r="J562" s="70" t="s">
        <v>727</v>
      </c>
      <c r="K562" s="70"/>
      <c r="L562" s="4" t="s">
        <v>926</v>
      </c>
      <c r="M562" s="5">
        <f>+SUMIFS('[1]Mapeo Form 101'!$J$1263:$J$1601,'[1]Mapeo Form 101'!$G$1263:$G$1601,$L562)</f>
        <v>0</v>
      </c>
      <c r="N562" s="4" t="s">
        <v>927</v>
      </c>
      <c r="O562" s="5">
        <f>+SUMIFS('[1]Mapeo Form 101'!$L$1049:$L$1600,'[1]Mapeo Form 101'!$K$1049:$K$1600,$N562)</f>
        <v>0</v>
      </c>
    </row>
    <row r="563" spans="1:15" x14ac:dyDescent="0.2">
      <c r="A563" s="8"/>
      <c r="B563" s="8"/>
      <c r="C563" s="2"/>
      <c r="D563" s="56" t="s">
        <v>627</v>
      </c>
      <c r="E563" s="56"/>
      <c r="F563" s="56"/>
      <c r="G563" s="56"/>
      <c r="H563" s="56"/>
      <c r="I563" s="56"/>
      <c r="J563" s="70" t="s">
        <v>727</v>
      </c>
      <c r="K563" s="70"/>
      <c r="L563" s="4" t="s">
        <v>928</v>
      </c>
      <c r="M563" s="5">
        <f>+SUMIFS('[1]Mapeo Form 101'!$J$1263:$J$1601,'[1]Mapeo Form 101'!$G$1263:$G$1601,$L563)</f>
        <v>0</v>
      </c>
      <c r="N563" s="4" t="s">
        <v>929</v>
      </c>
      <c r="O563" s="5">
        <f>+SUMIFS('[1]Mapeo Form 101'!$L$1049:$L$1600,'[1]Mapeo Form 101'!$K$1049:$K$1600,$N563)</f>
        <v>0</v>
      </c>
    </row>
    <row r="564" spans="1:15" x14ac:dyDescent="0.2">
      <c r="A564" s="8"/>
      <c r="B564" s="8"/>
      <c r="C564" s="2"/>
      <c r="D564" s="56" t="s">
        <v>630</v>
      </c>
      <c r="E564" s="56"/>
      <c r="F564" s="56"/>
      <c r="G564" s="56"/>
      <c r="H564" s="56"/>
      <c r="I564" s="56"/>
      <c r="J564" s="70" t="s">
        <v>727</v>
      </c>
      <c r="K564" s="70"/>
      <c r="L564" s="4" t="s">
        <v>930</v>
      </c>
      <c r="M564" s="5">
        <f>+SUMIFS('[1]Mapeo Form 101'!$J$1263:$J$1601,'[1]Mapeo Form 101'!$G$1263:$G$1601,$L564)</f>
        <v>0</v>
      </c>
      <c r="N564" s="4" t="s">
        <v>931</v>
      </c>
      <c r="O564" s="5">
        <f>+SUMIFS('[1]Mapeo Form 101'!$L$1049:$L$1600,'[1]Mapeo Form 101'!$K$1049:$K$1600,$N564)</f>
        <v>0</v>
      </c>
    </row>
    <row r="565" spans="1:15" x14ac:dyDescent="0.2">
      <c r="A565" s="8"/>
      <c r="B565" s="8"/>
      <c r="C565" s="2"/>
      <c r="D565" s="56" t="s">
        <v>398</v>
      </c>
      <c r="E565" s="56"/>
      <c r="F565" s="56"/>
      <c r="G565" s="56"/>
      <c r="H565" s="56"/>
      <c r="I565" s="56"/>
      <c r="J565" s="4" t="s">
        <v>932</v>
      </c>
      <c r="K565" s="5">
        <f>+SUMIFS('[1]Mapeo Form 101'!$J$1043:$J$1259,'[1]Mapeo Form 101'!$G$1043:$G$1259,$J565)</f>
        <v>0</v>
      </c>
      <c r="L565" s="4" t="s">
        <v>933</v>
      </c>
      <c r="M565" s="5">
        <f>+SUMIFS('[1]Mapeo Form 101'!$J$1263:$J$1601,'[1]Mapeo Form 101'!$G$1263:$G$1601,$L565)</f>
        <v>0</v>
      </c>
      <c r="N565" s="4" t="s">
        <v>934</v>
      </c>
      <c r="O565" s="5">
        <f>+SUMIFS('[1]Mapeo Form 101'!$L$1049:$L$1600,'[1]Mapeo Form 101'!$K$1049:$K$1600,$N565)</f>
        <v>0</v>
      </c>
    </row>
    <row r="566" spans="1:15" x14ac:dyDescent="0.2">
      <c r="A566" s="8"/>
      <c r="B566" s="8"/>
      <c r="C566" s="51" t="s">
        <v>935</v>
      </c>
      <c r="D566" s="51"/>
      <c r="E566" s="51"/>
      <c r="F566" s="51"/>
      <c r="G566" s="51"/>
      <c r="H566" s="51"/>
      <c r="I566" s="51"/>
      <c r="J566" s="65" t="s">
        <v>110</v>
      </c>
      <c r="K566" s="65"/>
      <c r="L566" s="65" t="s">
        <v>777</v>
      </c>
      <c r="M566" s="65"/>
      <c r="N566" s="65" t="s">
        <v>778</v>
      </c>
      <c r="O566" s="65"/>
    </row>
    <row r="567" spans="1:15" x14ac:dyDescent="0.2">
      <c r="A567" s="8"/>
      <c r="B567" s="8"/>
      <c r="C567" s="2"/>
      <c r="D567" s="56" t="s">
        <v>384</v>
      </c>
      <c r="E567" s="56"/>
      <c r="F567" s="56"/>
      <c r="G567" s="56"/>
      <c r="H567" s="56"/>
      <c r="I567" s="56"/>
      <c r="J567" s="4" t="s">
        <v>936</v>
      </c>
      <c r="K567" s="5">
        <f>+SUMIFS('[1]Mapeo Form 101'!$J$1043:$J$1259,'[1]Mapeo Form 101'!$G$1043:$G$1259,$J567)</f>
        <v>0</v>
      </c>
      <c r="L567" s="4" t="s">
        <v>937</v>
      </c>
      <c r="M567" s="5">
        <f>+SUMIFS('[1]Mapeo Form 101'!$J$1263:$J$1601,'[1]Mapeo Form 101'!$G$1263:$G$1601,$L567)</f>
        <v>0</v>
      </c>
      <c r="N567" s="4" t="s">
        <v>938</v>
      </c>
      <c r="O567" s="5">
        <f>+SUMIFS('[1]Mapeo Form 101'!$L$1049:$L$1600,'[1]Mapeo Form 101'!$K$1049:$K$1600,$N567)</f>
        <v>0</v>
      </c>
    </row>
    <row r="568" spans="1:15" x14ac:dyDescent="0.2">
      <c r="A568" s="8"/>
      <c r="B568" s="8"/>
      <c r="C568" s="2"/>
      <c r="D568" s="56" t="s">
        <v>638</v>
      </c>
      <c r="E568" s="56"/>
      <c r="F568" s="56"/>
      <c r="G568" s="56"/>
      <c r="H568" s="56"/>
      <c r="I568" s="56"/>
      <c r="J568" s="4" t="s">
        <v>939</v>
      </c>
      <c r="K568" s="5">
        <f>+SUMIFS('[1]Mapeo Form 101'!$J$1043:$J$1259,'[1]Mapeo Form 101'!$G$1043:$G$1259,$J568)</f>
        <v>0</v>
      </c>
      <c r="L568" s="4" t="s">
        <v>940</v>
      </c>
      <c r="M568" s="5">
        <f>+SUMIFS('[1]Mapeo Form 101'!$J$1263:$J$1601,'[1]Mapeo Form 101'!$G$1263:$G$1601,$L568)</f>
        <v>0</v>
      </c>
      <c r="N568" s="4" t="s">
        <v>941</v>
      </c>
      <c r="O568" s="5">
        <f>+SUMIFS('[1]Mapeo Form 101'!$L$1049:$L$1600,'[1]Mapeo Form 101'!$K$1049:$K$1600,$N568)</f>
        <v>0</v>
      </c>
    </row>
    <row r="569" spans="1:15" x14ac:dyDescent="0.2">
      <c r="A569" s="8"/>
      <c r="B569" s="8"/>
      <c r="C569" s="2"/>
      <c r="D569" s="56" t="s">
        <v>388</v>
      </c>
      <c r="E569" s="56"/>
      <c r="F569" s="56"/>
      <c r="G569" s="56"/>
      <c r="H569" s="56"/>
      <c r="I569" s="56"/>
      <c r="J569" s="70" t="s">
        <v>727</v>
      </c>
      <c r="K569" s="70"/>
      <c r="L569" s="4" t="s">
        <v>942</v>
      </c>
      <c r="M569" s="5">
        <f>+SUMIFS('[1]Mapeo Form 101'!$J$1263:$J$1601,'[1]Mapeo Form 101'!$G$1263:$G$1601,$L569)</f>
        <v>0</v>
      </c>
      <c r="N569" s="4" t="s">
        <v>943</v>
      </c>
      <c r="O569" s="5">
        <f>+SUMIFS('[1]Mapeo Form 101'!$L$1049:$L$1600,'[1]Mapeo Form 101'!$K$1049:$K$1600,$N569)</f>
        <v>0</v>
      </c>
    </row>
    <row r="570" spans="1:15" x14ac:dyDescent="0.2">
      <c r="A570" s="8"/>
      <c r="B570" s="8"/>
      <c r="C570" s="2"/>
      <c r="D570" s="56" t="s">
        <v>390</v>
      </c>
      <c r="E570" s="56"/>
      <c r="F570" s="56"/>
      <c r="G570" s="56"/>
      <c r="H570" s="56"/>
      <c r="I570" s="56"/>
      <c r="J570" s="70" t="s">
        <v>727</v>
      </c>
      <c r="K570" s="70"/>
      <c r="L570" s="4" t="s">
        <v>944</v>
      </c>
      <c r="M570" s="5">
        <f>+SUMIFS('[1]Mapeo Form 101'!$J$1263:$J$1601,'[1]Mapeo Form 101'!$G$1263:$G$1601,$L570)</f>
        <v>0</v>
      </c>
      <c r="N570" s="4" t="s">
        <v>945</v>
      </c>
      <c r="O570" s="5">
        <f>+SUMIFS('[1]Mapeo Form 101'!$L$1049:$L$1600,'[1]Mapeo Form 101'!$K$1049:$K$1600,$N570)</f>
        <v>0</v>
      </c>
    </row>
    <row r="571" spans="1:15" x14ac:dyDescent="0.2">
      <c r="A571" s="8"/>
      <c r="B571" s="8"/>
      <c r="C571" s="2"/>
      <c r="D571" s="56" t="s">
        <v>392</v>
      </c>
      <c r="E571" s="56"/>
      <c r="F571" s="56"/>
      <c r="G571" s="56"/>
      <c r="H571" s="56"/>
      <c r="I571" s="56"/>
      <c r="J571" s="70" t="s">
        <v>727</v>
      </c>
      <c r="K571" s="70"/>
      <c r="L571" s="4" t="s">
        <v>946</v>
      </c>
      <c r="M571" s="5">
        <f>+SUMIFS('[1]Mapeo Form 101'!$J$1263:$J$1601,'[1]Mapeo Form 101'!$G$1263:$G$1601,$L571)</f>
        <v>0</v>
      </c>
      <c r="N571" s="4" t="s">
        <v>947</v>
      </c>
      <c r="O571" s="5">
        <f>+SUMIFS('[1]Mapeo Form 101'!$L$1049:$L$1600,'[1]Mapeo Form 101'!$K$1049:$K$1600,$N571)</f>
        <v>0</v>
      </c>
    </row>
    <row r="572" spans="1:15" x14ac:dyDescent="0.2">
      <c r="A572" s="8"/>
      <c r="B572" s="8"/>
      <c r="C572" s="2"/>
      <c r="D572" s="56" t="s">
        <v>394</v>
      </c>
      <c r="E572" s="56"/>
      <c r="F572" s="56"/>
      <c r="G572" s="56"/>
      <c r="H572" s="56"/>
      <c r="I572" s="56"/>
      <c r="J572" s="70" t="s">
        <v>727</v>
      </c>
      <c r="K572" s="70"/>
      <c r="L572" s="4" t="s">
        <v>948</v>
      </c>
      <c r="M572" s="5">
        <f>+SUMIFS('[1]Mapeo Form 101'!$J$1263:$J$1601,'[1]Mapeo Form 101'!$G$1263:$G$1601,$L572)</f>
        <v>0</v>
      </c>
      <c r="N572" s="4" t="s">
        <v>949</v>
      </c>
      <c r="O572" s="5">
        <f>+SUMIFS('[1]Mapeo Form 101'!$L$1049:$L$1600,'[1]Mapeo Form 101'!$K$1049:$K$1600,$N572)</f>
        <v>0</v>
      </c>
    </row>
    <row r="573" spans="1:15" x14ac:dyDescent="0.2">
      <c r="A573" s="8"/>
      <c r="B573" s="8"/>
      <c r="C573" s="2"/>
      <c r="D573" s="56" t="s">
        <v>396</v>
      </c>
      <c r="E573" s="56"/>
      <c r="F573" s="56"/>
      <c r="G573" s="56"/>
      <c r="H573" s="56"/>
      <c r="I573" s="56"/>
      <c r="J573" s="4" t="s">
        <v>950</v>
      </c>
      <c r="K573" s="5">
        <f>+SUMIFS('[1]Mapeo Form 101'!$J$1043:$J$1259,'[1]Mapeo Form 101'!$G$1043:$G$1259,$J573)</f>
        <v>0</v>
      </c>
      <c r="L573" s="4" t="s">
        <v>951</v>
      </c>
      <c r="M573" s="5">
        <f>+SUMIFS('[1]Mapeo Form 101'!$J$1263:$J$1601,'[1]Mapeo Form 101'!$G$1263:$G$1601,$L573)</f>
        <v>0</v>
      </c>
      <c r="N573" s="4" t="s">
        <v>952</v>
      </c>
      <c r="O573" s="5">
        <f>+SUMIFS('[1]Mapeo Form 101'!$L$1049:$L$1600,'[1]Mapeo Form 101'!$K$1049:$K$1600,$N573)</f>
        <v>0</v>
      </c>
    </row>
    <row r="574" spans="1:15" x14ac:dyDescent="0.2">
      <c r="A574" s="8"/>
      <c r="B574" s="8"/>
      <c r="C574" s="2"/>
      <c r="D574" s="56" t="s">
        <v>88</v>
      </c>
      <c r="E574" s="56"/>
      <c r="F574" s="56"/>
      <c r="G574" s="56"/>
      <c r="H574" s="56"/>
      <c r="I574" s="56"/>
      <c r="J574" s="4" t="s">
        <v>953</v>
      </c>
      <c r="K574" s="5">
        <f>+SUMIFS('[1]Mapeo Form 101'!$J$1043:$J$1259,'[1]Mapeo Form 101'!$G$1043:$G$1259,$J574)</f>
        <v>0</v>
      </c>
      <c r="L574" s="4" t="s">
        <v>954</v>
      </c>
      <c r="M574" s="5">
        <f>+SUMIFS('[1]Mapeo Form 101'!$J$1263:$J$1601,'[1]Mapeo Form 101'!$G$1263:$G$1601,$L574)</f>
        <v>0</v>
      </c>
      <c r="N574" s="4" t="s">
        <v>955</v>
      </c>
      <c r="O574" s="5">
        <f>+SUMIFS('[1]Mapeo Form 101'!$L$1049:$L$1600,'[1]Mapeo Form 101'!$K$1049:$K$1600,$N574)</f>
        <v>0</v>
      </c>
    </row>
    <row r="575" spans="1:15" x14ac:dyDescent="0.2">
      <c r="A575" s="8"/>
      <c r="B575" s="8"/>
      <c r="C575" s="62" t="s">
        <v>956</v>
      </c>
      <c r="D575" s="62"/>
      <c r="E575" s="62"/>
      <c r="F575" s="62"/>
      <c r="G575" s="62"/>
      <c r="H575" s="62"/>
      <c r="I575" s="62"/>
      <c r="J575" s="65" t="s">
        <v>110</v>
      </c>
      <c r="K575" s="65"/>
      <c r="L575" s="65" t="s">
        <v>777</v>
      </c>
      <c r="M575" s="65"/>
      <c r="N575" s="65" t="s">
        <v>778</v>
      </c>
      <c r="O575" s="65"/>
    </row>
    <row r="576" spans="1:15" x14ac:dyDescent="0.2">
      <c r="A576" s="2"/>
      <c r="B576" s="2"/>
      <c r="C576" s="2"/>
      <c r="D576" s="56" t="s">
        <v>74</v>
      </c>
      <c r="E576" s="56"/>
      <c r="F576" s="56"/>
      <c r="G576" s="56"/>
      <c r="H576" s="56"/>
      <c r="I576" s="56"/>
      <c r="J576" s="4" t="s">
        <v>957</v>
      </c>
      <c r="K576" s="5">
        <f>+SUMIFS('[1]Mapeo Form 101'!$J$1043:$J$1259,'[1]Mapeo Form 101'!$G$1043:$G$1259,$J576)</f>
        <v>0</v>
      </c>
      <c r="L576" s="4" t="s">
        <v>958</v>
      </c>
      <c r="M576" s="5">
        <f>+SUMIFS('[1]Mapeo Form 101'!$J$1263:$J$1601,'[1]Mapeo Form 101'!$G$1263:$G$1601,$L576)</f>
        <v>0</v>
      </c>
      <c r="N576" s="4" t="s">
        <v>959</v>
      </c>
      <c r="O576" s="5">
        <f>+SUMIFS('[1]Mapeo Form 101'!$L$1049:$L$1600,'[1]Mapeo Form 101'!$K$1049:$K$1600,$N576)</f>
        <v>0</v>
      </c>
    </row>
    <row r="577" spans="1:16" x14ac:dyDescent="0.2">
      <c r="A577" s="2"/>
      <c r="B577" s="2"/>
      <c r="C577" s="2"/>
      <c r="D577" s="56" t="s">
        <v>76</v>
      </c>
      <c r="E577" s="56" t="s">
        <v>727</v>
      </c>
      <c r="F577" s="56"/>
      <c r="G577" s="56"/>
      <c r="H577" s="56"/>
      <c r="I577" s="56"/>
      <c r="J577" s="4" t="s">
        <v>960</v>
      </c>
      <c r="K577" s="5">
        <f>+SUMIFS('[1]Mapeo Form 101'!$J$1043:$J$1259,'[1]Mapeo Form 101'!$G$1043:$G$1259,$J577)</f>
        <v>0</v>
      </c>
      <c r="L577" s="4" t="s">
        <v>961</v>
      </c>
      <c r="M577" s="5">
        <f>+SUMIFS('[1]Mapeo Form 101'!$J$1263:$J$1601,'[1]Mapeo Form 101'!$G$1263:$G$1601,$L577)</f>
        <v>0</v>
      </c>
      <c r="N577" s="4" t="s">
        <v>962</v>
      </c>
      <c r="O577" s="5">
        <f>+SUMIFS('[1]Mapeo Form 101'!$L$1049:$L$1600,'[1]Mapeo Form 101'!$K$1049:$K$1600,$N577)</f>
        <v>0</v>
      </c>
    </row>
    <row r="578" spans="1:16" x14ac:dyDescent="0.2">
      <c r="A578" s="2"/>
      <c r="B578" s="2"/>
      <c r="C578" s="51" t="s">
        <v>963</v>
      </c>
      <c r="D578" s="51"/>
      <c r="E578" s="51"/>
      <c r="F578" s="51"/>
      <c r="G578" s="51"/>
      <c r="H578" s="51"/>
      <c r="I578" s="51"/>
      <c r="J578" s="65" t="s">
        <v>110</v>
      </c>
      <c r="K578" s="65"/>
      <c r="L578" s="65" t="s">
        <v>777</v>
      </c>
      <c r="M578" s="65"/>
      <c r="N578" s="65" t="s">
        <v>778</v>
      </c>
      <c r="O578" s="65"/>
    </row>
    <row r="579" spans="1:16" x14ac:dyDescent="0.2">
      <c r="A579" s="2"/>
      <c r="B579" s="2"/>
      <c r="C579" s="2"/>
      <c r="D579" s="50" t="s">
        <v>964</v>
      </c>
      <c r="E579" s="50"/>
      <c r="F579" s="50"/>
      <c r="G579" s="50"/>
      <c r="H579" s="50"/>
      <c r="I579" s="50"/>
      <c r="J579" s="70" t="s">
        <v>727</v>
      </c>
      <c r="K579" s="70"/>
      <c r="L579" s="4" t="s">
        <v>965</v>
      </c>
      <c r="M579" s="5">
        <f>+SUMIFS('[1]Mapeo Form 101'!$J$1263:$J$1601,'[1]Mapeo Form 101'!$G$1263:$G$1601,$L579)</f>
        <v>0</v>
      </c>
      <c r="N579" s="4" t="s">
        <v>966</v>
      </c>
      <c r="O579" s="5">
        <f>+SUMIFS('[1]Mapeo Form 101'!$L$1049:$L$1600,'[1]Mapeo Form 101'!$K$1049:$K$1600,$N579)</f>
        <v>0</v>
      </c>
    </row>
    <row r="580" spans="1:16" s="14" customFormat="1" x14ac:dyDescent="0.2">
      <c r="A580" s="21"/>
      <c r="B580" s="21"/>
      <c r="C580" s="21"/>
      <c r="D580" s="50" t="s">
        <v>967</v>
      </c>
      <c r="E580" s="50"/>
      <c r="F580" s="50" t="s">
        <v>417</v>
      </c>
      <c r="G580" s="50"/>
      <c r="H580" s="50" t="s">
        <v>417</v>
      </c>
      <c r="I580" s="50"/>
      <c r="J580" s="70"/>
      <c r="K580" s="70"/>
      <c r="L580" s="4" t="s">
        <v>968</v>
      </c>
      <c r="M580" s="5">
        <f>+SUMIFS('[1]Mapeo Form 101'!$J$1263:$J$1601,'[1]Mapeo Form 101'!$G$1263:$G$1601,$L580)</f>
        <v>0</v>
      </c>
      <c r="N580" s="4" t="s">
        <v>969</v>
      </c>
      <c r="O580" s="5">
        <f>+SUMIFS('[1]Mapeo Form 101'!$L$1049:$L$1600,'[1]Mapeo Form 101'!$K$1049:$K$1600,$N580)</f>
        <v>0</v>
      </c>
      <c r="P580" s="1"/>
    </row>
    <row r="581" spans="1:16" x14ac:dyDescent="0.2">
      <c r="A581" s="2"/>
      <c r="B581" s="2"/>
      <c r="C581" s="2"/>
      <c r="D581" s="50" t="s">
        <v>970</v>
      </c>
      <c r="E581" s="50"/>
      <c r="F581" s="50" t="s">
        <v>417</v>
      </c>
      <c r="G581" s="50"/>
      <c r="H581" s="50" t="s">
        <v>417</v>
      </c>
      <c r="I581" s="50"/>
      <c r="J581" s="4" t="s">
        <v>971</v>
      </c>
      <c r="K581" s="5">
        <f>+SUMIFS('[1]Mapeo Form 101'!$J$1043:$J$1259,'[1]Mapeo Form 101'!$G$1043:$G$1259,$J581)</f>
        <v>0</v>
      </c>
      <c r="L581" s="4" t="s">
        <v>972</v>
      </c>
      <c r="M581" s="5">
        <v>651</v>
      </c>
      <c r="N581" s="4" t="s">
        <v>973</v>
      </c>
      <c r="O581" s="5">
        <f>+SUMIFS('[1]Mapeo Form 101'!$L$1049:$L$1600,'[1]Mapeo Form 101'!$K$1049:$K$1600,$N581)</f>
        <v>0</v>
      </c>
    </row>
    <row r="582" spans="1:16" x14ac:dyDescent="0.2">
      <c r="A582" s="2"/>
      <c r="B582" s="2"/>
      <c r="C582" s="2"/>
      <c r="D582" s="50" t="s">
        <v>974</v>
      </c>
      <c r="E582" s="50"/>
      <c r="F582" s="50" t="s">
        <v>417</v>
      </c>
      <c r="G582" s="50"/>
      <c r="H582" s="50" t="s">
        <v>417</v>
      </c>
      <c r="I582" s="50"/>
      <c r="J582" s="70" t="s">
        <v>727</v>
      </c>
      <c r="K582" s="70"/>
      <c r="L582" s="4" t="s">
        <v>975</v>
      </c>
      <c r="M582" s="5">
        <f>+SUMIFS('[1]Mapeo Form 101'!$J$1263:$J$1601,'[1]Mapeo Form 101'!$G$1263:$G$1601,$L582)</f>
        <v>0</v>
      </c>
      <c r="N582" s="4" t="s">
        <v>976</v>
      </c>
      <c r="O582" s="5">
        <f>+SUMIFS('[1]Mapeo Form 101'!$L$1049:$L$1600,'[1]Mapeo Form 101'!$K$1049:$K$1600,$N582)</f>
        <v>0</v>
      </c>
    </row>
    <row r="583" spans="1:16" x14ac:dyDescent="0.2">
      <c r="A583" s="2"/>
      <c r="B583" s="2"/>
      <c r="C583" s="2"/>
      <c r="D583" s="50" t="s">
        <v>977</v>
      </c>
      <c r="E583" s="50"/>
      <c r="F583" s="50" t="s">
        <v>417</v>
      </c>
      <c r="G583" s="50"/>
      <c r="H583" s="50" t="s">
        <v>417</v>
      </c>
      <c r="I583" s="50"/>
      <c r="J583" s="70" t="s">
        <v>727</v>
      </c>
      <c r="K583" s="70"/>
      <c r="L583" s="4" t="s">
        <v>978</v>
      </c>
      <c r="M583" s="5">
        <f>+SUMIFS('[1]Mapeo Form 101'!$J$1263:$J$1601,'[1]Mapeo Form 101'!$G$1263:$G$1601,$L583)</f>
        <v>0</v>
      </c>
      <c r="N583" s="4" t="s">
        <v>979</v>
      </c>
      <c r="O583" s="5">
        <f>+SUMIFS('[1]Mapeo Form 101'!$L$1049:$L$1600,'[1]Mapeo Form 101'!$K$1049:$K$1600,$N583)</f>
        <v>0</v>
      </c>
    </row>
    <row r="584" spans="1:16" x14ac:dyDescent="0.2">
      <c r="A584" s="2"/>
      <c r="B584" s="2"/>
      <c r="C584" s="2"/>
      <c r="D584" s="50" t="s">
        <v>980</v>
      </c>
      <c r="E584" s="50"/>
      <c r="F584" s="50" t="s">
        <v>417</v>
      </c>
      <c r="G584" s="50"/>
      <c r="H584" s="50" t="s">
        <v>417</v>
      </c>
      <c r="I584" s="50"/>
      <c r="J584" s="70" t="s">
        <v>727</v>
      </c>
      <c r="K584" s="70"/>
      <c r="L584" s="4" t="s">
        <v>981</v>
      </c>
      <c r="M584" s="5">
        <v>25852</v>
      </c>
      <c r="N584" s="4" t="s">
        <v>982</v>
      </c>
      <c r="O584" s="5">
        <f>+SUMIFS('[1]Mapeo Form 101'!$L$1049:$L$1600,'[1]Mapeo Form 101'!$K$1049:$K$1600,$N584)</f>
        <v>0</v>
      </c>
    </row>
    <row r="585" spans="1:16" x14ac:dyDescent="0.2">
      <c r="A585" s="2"/>
      <c r="B585" s="2"/>
      <c r="C585" s="2"/>
      <c r="D585" s="50" t="s">
        <v>983</v>
      </c>
      <c r="E585" s="50"/>
      <c r="F585" s="50" t="s">
        <v>417</v>
      </c>
      <c r="G585" s="50"/>
      <c r="H585" s="50" t="s">
        <v>417</v>
      </c>
      <c r="I585" s="50"/>
      <c r="J585" s="4" t="s">
        <v>984</v>
      </c>
      <c r="K585" s="5">
        <f>+SUMIFS('[1]Mapeo Form 101'!$J$1043:$J$1259,'[1]Mapeo Form 101'!$G$1043:$G$1259,$J585)</f>
        <v>0</v>
      </c>
      <c r="L585" s="4" t="s">
        <v>985</v>
      </c>
      <c r="M585" s="5">
        <v>1129</v>
      </c>
      <c r="N585" s="4" t="s">
        <v>986</v>
      </c>
      <c r="O585" s="5">
        <f>+SUMIFS('[1]Mapeo Form 101'!$L$1049:$L$1600,'[1]Mapeo Form 101'!$K$1049:$K$1600,$N585)</f>
        <v>0</v>
      </c>
    </row>
    <row r="586" spans="1:16" x14ac:dyDescent="0.2">
      <c r="A586" s="2"/>
      <c r="B586" s="2"/>
      <c r="C586" s="2"/>
      <c r="D586" s="50" t="s">
        <v>987</v>
      </c>
      <c r="E586" s="50"/>
      <c r="F586" s="50" t="s">
        <v>417</v>
      </c>
      <c r="G586" s="50"/>
      <c r="H586" s="50" t="s">
        <v>417</v>
      </c>
      <c r="I586" s="50"/>
      <c r="J586" s="70" t="s">
        <v>727</v>
      </c>
      <c r="K586" s="70"/>
      <c r="L586" s="4" t="s">
        <v>988</v>
      </c>
      <c r="M586" s="5">
        <f>+SUMIFS('[1]Mapeo Form 101'!$J$1263:$J$1601,'[1]Mapeo Form 101'!$G$1263:$G$1601,$L586)</f>
        <v>0</v>
      </c>
      <c r="N586" s="4" t="s">
        <v>989</v>
      </c>
      <c r="O586" s="5">
        <f>+SUMIFS('[1]Mapeo Form 101'!$L$1049:$L$1600,'[1]Mapeo Form 101'!$K$1049:$K$1600,$N586)</f>
        <v>0</v>
      </c>
    </row>
    <row r="587" spans="1:16" x14ac:dyDescent="0.2">
      <c r="A587" s="2"/>
      <c r="B587" s="2"/>
      <c r="C587" s="2"/>
      <c r="D587" s="50" t="s">
        <v>990</v>
      </c>
      <c r="E587" s="50"/>
      <c r="F587" s="50" t="s">
        <v>417</v>
      </c>
      <c r="G587" s="50"/>
      <c r="H587" s="50" t="s">
        <v>417</v>
      </c>
      <c r="I587" s="50"/>
      <c r="J587" s="4" t="s">
        <v>991</v>
      </c>
      <c r="K587" s="5">
        <f>+SUMIFS('[1]Mapeo Form 101'!$J$1043:$J$1259,'[1]Mapeo Form 101'!$G$1043:$G$1259,$J587)</f>
        <v>0</v>
      </c>
      <c r="L587" s="4" t="s">
        <v>992</v>
      </c>
      <c r="M587" s="5">
        <v>10545</v>
      </c>
      <c r="N587" s="4" t="s">
        <v>993</v>
      </c>
      <c r="O587" s="5">
        <f>+SUMIFS('[1]Mapeo Form 101'!$L$1049:$L$1600,'[1]Mapeo Form 101'!$K$1049:$K$1600,$N587)</f>
        <v>0</v>
      </c>
    </row>
    <row r="588" spans="1:16" x14ac:dyDescent="0.2">
      <c r="A588" s="2"/>
      <c r="B588" s="2"/>
      <c r="C588" s="2"/>
      <c r="D588" s="50" t="s">
        <v>994</v>
      </c>
      <c r="E588" s="50"/>
      <c r="F588" s="50" t="s">
        <v>417</v>
      </c>
      <c r="G588" s="50"/>
      <c r="H588" s="50" t="s">
        <v>417</v>
      </c>
      <c r="I588" s="50"/>
      <c r="J588" s="4" t="s">
        <v>995</v>
      </c>
      <c r="K588" s="5">
        <f>+SUMIFS('[1]Mapeo Form 101'!$J$1043:$J$1259,'[1]Mapeo Form 101'!$G$1043:$G$1259,$J588)</f>
        <v>0</v>
      </c>
      <c r="L588" s="4" t="s">
        <v>996</v>
      </c>
      <c r="M588" s="5">
        <f>+SUMIFS('[1]Mapeo Form 101'!$J$1263:$J$1601,'[1]Mapeo Form 101'!$G$1263:$G$1601,$L588)</f>
        <v>0</v>
      </c>
      <c r="N588" s="4" t="s">
        <v>997</v>
      </c>
      <c r="O588" s="5">
        <f>+SUMIFS('[1]Mapeo Form 101'!$L$1049:$L$1600,'[1]Mapeo Form 101'!$K$1049:$K$1600,$N588)</f>
        <v>0</v>
      </c>
    </row>
    <row r="589" spans="1:16" x14ac:dyDescent="0.2">
      <c r="A589" s="2"/>
      <c r="B589" s="2"/>
      <c r="C589" s="2"/>
      <c r="D589" s="50" t="s">
        <v>998</v>
      </c>
      <c r="E589" s="50"/>
      <c r="F589" s="50" t="s">
        <v>417</v>
      </c>
      <c r="G589" s="50"/>
      <c r="H589" s="50" t="s">
        <v>417</v>
      </c>
      <c r="I589" s="50"/>
      <c r="J589" s="4" t="s">
        <v>999</v>
      </c>
      <c r="K589" s="5">
        <v>3753</v>
      </c>
      <c r="L589" s="4" t="s">
        <v>1000</v>
      </c>
      <c r="M589" s="5">
        <v>14475</v>
      </c>
      <c r="N589" s="4" t="s">
        <v>1001</v>
      </c>
      <c r="O589" s="5">
        <f>+SUMIFS('[1]Mapeo Form 101'!$L$1049:$L$1600,'[1]Mapeo Form 101'!$K$1049:$K$1600,$N589)</f>
        <v>0</v>
      </c>
    </row>
    <row r="590" spans="1:16" x14ac:dyDescent="0.2">
      <c r="A590" s="2"/>
      <c r="B590" s="2"/>
      <c r="C590" s="2"/>
      <c r="D590" s="50" t="s">
        <v>1002</v>
      </c>
      <c r="E590" s="50"/>
      <c r="F590" s="50" t="s">
        <v>417</v>
      </c>
      <c r="G590" s="50"/>
      <c r="H590" s="50" t="s">
        <v>417</v>
      </c>
      <c r="I590" s="50"/>
      <c r="J590" s="4" t="s">
        <v>1003</v>
      </c>
      <c r="K590" s="5">
        <f>+SUMIFS('[1]Mapeo Form 101'!$J$1043:$J$1259,'[1]Mapeo Form 101'!$G$1043:$G$1259,$J590)</f>
        <v>0</v>
      </c>
      <c r="L590" s="4" t="s">
        <v>1004</v>
      </c>
      <c r="M590" s="5">
        <f>+SUMIFS('[1]Mapeo Form 101'!$J$1263:$J$1601,'[1]Mapeo Form 101'!$G$1263:$G$1601,$L590)</f>
        <v>0</v>
      </c>
      <c r="N590" s="4" t="s">
        <v>1005</v>
      </c>
      <c r="O590" s="5">
        <f>+SUMIFS('[1]Mapeo Form 101'!$L$1049:$L$1600,'[1]Mapeo Form 101'!$K$1049:$K$1600,$N590)</f>
        <v>0</v>
      </c>
    </row>
    <row r="591" spans="1:16" x14ac:dyDescent="0.2">
      <c r="A591" s="2"/>
      <c r="B591" s="2"/>
      <c r="C591" s="2"/>
      <c r="D591" s="50" t="s">
        <v>1006</v>
      </c>
      <c r="E591" s="50"/>
      <c r="F591" s="50" t="s">
        <v>417</v>
      </c>
      <c r="G591" s="50"/>
      <c r="H591" s="50" t="s">
        <v>417</v>
      </c>
      <c r="I591" s="50"/>
      <c r="J591" s="4" t="s">
        <v>1007</v>
      </c>
      <c r="K591" s="5">
        <f>+SUMIFS('[1]Mapeo Form 101'!$J$1043:$J$1259,'[1]Mapeo Form 101'!$G$1043:$G$1259,$J591)</f>
        <v>0</v>
      </c>
      <c r="L591" s="4" t="s">
        <v>1008</v>
      </c>
      <c r="M591" s="5">
        <v>1604</v>
      </c>
      <c r="N591" s="4" t="s">
        <v>1009</v>
      </c>
      <c r="O591" s="5">
        <f>+SUMIFS('[1]Mapeo Form 101'!$L$1049:$L$1600,'[1]Mapeo Form 101'!$K$1049:$K$1600,$N591)</f>
        <v>0</v>
      </c>
    </row>
    <row r="592" spans="1:16" x14ac:dyDescent="0.2">
      <c r="A592" s="2"/>
      <c r="B592" s="2"/>
      <c r="C592" s="2"/>
      <c r="D592" s="51" t="s">
        <v>1010</v>
      </c>
      <c r="E592" s="51"/>
      <c r="F592" s="51"/>
      <c r="G592" s="51"/>
      <c r="H592" s="51"/>
      <c r="I592" s="51"/>
      <c r="J592" s="51"/>
      <c r="K592" s="51"/>
      <c r="L592" s="51"/>
      <c r="M592" s="51"/>
      <c r="N592" s="51"/>
      <c r="O592" s="51"/>
    </row>
    <row r="593" spans="1:15" x14ac:dyDescent="0.2">
      <c r="A593" s="2"/>
      <c r="B593" s="2"/>
      <c r="C593" s="2"/>
      <c r="D593" s="2"/>
      <c r="E593" s="54" t="s">
        <v>36</v>
      </c>
      <c r="F593" s="54"/>
      <c r="G593" s="54"/>
      <c r="H593" s="54"/>
      <c r="I593" s="54"/>
      <c r="J593" s="65" t="s">
        <v>110</v>
      </c>
      <c r="K593" s="65"/>
      <c r="L593" s="65" t="s">
        <v>777</v>
      </c>
      <c r="M593" s="65"/>
      <c r="N593" s="65" t="s">
        <v>778</v>
      </c>
      <c r="O593" s="65"/>
    </row>
    <row r="594" spans="1:15" x14ac:dyDescent="0.2">
      <c r="A594" s="2"/>
      <c r="B594" s="2"/>
      <c r="C594" s="2"/>
      <c r="D594" s="2"/>
      <c r="E594" s="2"/>
      <c r="F594" s="50" t="s">
        <v>682</v>
      </c>
      <c r="G594" s="50"/>
      <c r="H594" s="50"/>
      <c r="I594" s="50"/>
      <c r="J594" s="4" t="s">
        <v>1011</v>
      </c>
      <c r="K594" s="5">
        <f>+SUMIFS('[1]Mapeo Form 101'!$J$1043:$J$1259,'[1]Mapeo Form 101'!$G$1043:$G$1259,$J594)</f>
        <v>0</v>
      </c>
      <c r="L594" s="4" t="s">
        <v>1012</v>
      </c>
      <c r="M594" s="5">
        <f>+SUMIFS('[1]Mapeo Form 101'!$J$1263:$J$1601,'[1]Mapeo Form 101'!$G$1263:$G$1601,$L594)</f>
        <v>0</v>
      </c>
      <c r="N594" s="4" t="s">
        <v>1013</v>
      </c>
      <c r="O594" s="5">
        <f>+SUMIFS('[1]Mapeo Form 101'!$L$1049:$L$1600,'[1]Mapeo Form 101'!$K$1049:$K$1600,$N594)</f>
        <v>0</v>
      </c>
    </row>
    <row r="595" spans="1:15" x14ac:dyDescent="0.2">
      <c r="A595" s="2"/>
      <c r="B595" s="2"/>
      <c r="C595" s="2"/>
      <c r="D595" s="2"/>
      <c r="E595" s="2"/>
      <c r="F595" s="50" t="s">
        <v>40</v>
      </c>
      <c r="G595" s="50"/>
      <c r="H595" s="50"/>
      <c r="I595" s="50"/>
      <c r="J595" s="4" t="s">
        <v>1014</v>
      </c>
      <c r="K595" s="5">
        <f>+SUMIFS('[1]Mapeo Form 101'!$J$1043:$J$1259,'[1]Mapeo Form 101'!$G$1043:$G$1259,$J595)</f>
        <v>0</v>
      </c>
      <c r="L595" s="4" t="s">
        <v>1015</v>
      </c>
      <c r="M595" s="5">
        <f>+SUMIFS('[1]Mapeo Form 101'!$J$1263:$J$1601,'[1]Mapeo Form 101'!$G$1263:$G$1601,$L595)</f>
        <v>0</v>
      </c>
      <c r="N595" s="4" t="s">
        <v>1016</v>
      </c>
      <c r="O595" s="5">
        <f>+SUMIFS('[1]Mapeo Form 101'!$L$1049:$L$1600,'[1]Mapeo Form 101'!$K$1049:$K$1600,$N595)</f>
        <v>0</v>
      </c>
    </row>
    <row r="596" spans="1:15" x14ac:dyDescent="0.2">
      <c r="A596" s="2"/>
      <c r="B596" s="2"/>
      <c r="C596" s="2"/>
      <c r="D596" s="2"/>
      <c r="E596" s="54" t="s">
        <v>44</v>
      </c>
      <c r="F596" s="54"/>
      <c r="G596" s="54"/>
      <c r="H596" s="54"/>
      <c r="I596" s="54"/>
      <c r="J596" s="65" t="s">
        <v>110</v>
      </c>
      <c r="K596" s="65"/>
      <c r="L596" s="65" t="s">
        <v>777</v>
      </c>
      <c r="M596" s="65"/>
      <c r="N596" s="65" t="s">
        <v>778</v>
      </c>
      <c r="O596" s="65"/>
    </row>
    <row r="597" spans="1:15" x14ac:dyDescent="0.2">
      <c r="A597" s="2"/>
      <c r="B597" s="2"/>
      <c r="C597" s="2"/>
      <c r="D597" s="2"/>
      <c r="E597" s="2"/>
      <c r="F597" s="50" t="s">
        <v>682</v>
      </c>
      <c r="G597" s="50"/>
      <c r="H597" s="50"/>
      <c r="I597" s="50"/>
      <c r="J597" s="4" t="s">
        <v>1017</v>
      </c>
      <c r="K597" s="5">
        <f>+SUMIFS('[1]Mapeo Form 101'!$J$1043:$J$1259,'[1]Mapeo Form 101'!$G$1043:$G$1259,$J597)</f>
        <v>0</v>
      </c>
      <c r="L597" s="4" t="s">
        <v>1018</v>
      </c>
      <c r="M597" s="5">
        <f>+SUMIFS('[1]Mapeo Form 101'!$J$1263:$J$1601,'[1]Mapeo Form 101'!$G$1263:$G$1601,$L597)</f>
        <v>0</v>
      </c>
      <c r="N597" s="4" t="s">
        <v>1019</v>
      </c>
      <c r="O597" s="5">
        <f>+SUMIFS('[1]Mapeo Form 101'!$L$1049:$L$1600,'[1]Mapeo Form 101'!$K$1049:$K$1600,$N597)</f>
        <v>0</v>
      </c>
    </row>
    <row r="598" spans="1:15" x14ac:dyDescent="0.2">
      <c r="A598" s="2"/>
      <c r="B598" s="2"/>
      <c r="C598" s="2"/>
      <c r="D598" s="2"/>
      <c r="E598" s="2"/>
      <c r="F598" s="50" t="s">
        <v>40</v>
      </c>
      <c r="G598" s="50"/>
      <c r="H598" s="50"/>
      <c r="I598" s="50"/>
      <c r="J598" s="4" t="s">
        <v>1020</v>
      </c>
      <c r="K598" s="5">
        <f>+SUMIFS('[1]Mapeo Form 101'!$J$1043:$J$1259,'[1]Mapeo Form 101'!$G$1043:$G$1259,$J598)</f>
        <v>0</v>
      </c>
      <c r="L598" s="4" t="s">
        <v>1021</v>
      </c>
      <c r="M598" s="5">
        <f>+SUMIFS('[1]Mapeo Form 101'!$J$1263:$J$1601,'[1]Mapeo Form 101'!$G$1263:$G$1601,$L598)</f>
        <v>0</v>
      </c>
      <c r="N598" s="4" t="s">
        <v>1022</v>
      </c>
      <c r="O598" s="5">
        <f>+SUMIFS('[1]Mapeo Form 101'!$L$1049:$L$1600,'[1]Mapeo Form 101'!$K$1049:$K$1600,$N598)</f>
        <v>0</v>
      </c>
    </row>
    <row r="599" spans="1:15" x14ac:dyDescent="0.2">
      <c r="A599" s="2"/>
      <c r="B599" s="2"/>
      <c r="C599" s="2"/>
      <c r="D599" s="51" t="s">
        <v>1023</v>
      </c>
      <c r="E599" s="51" t="s">
        <v>417</v>
      </c>
      <c r="F599" s="51"/>
      <c r="G599" s="51" t="s">
        <v>417</v>
      </c>
      <c r="H599" s="51"/>
      <c r="I599" s="51"/>
      <c r="J599" s="51"/>
      <c r="K599" s="51"/>
      <c r="L599" s="51"/>
      <c r="M599" s="51"/>
      <c r="N599" s="51"/>
      <c r="O599" s="51"/>
    </row>
    <row r="600" spans="1:15" x14ac:dyDescent="0.2">
      <c r="A600" s="2"/>
      <c r="B600" s="2"/>
      <c r="C600" s="2"/>
      <c r="D600" s="2"/>
      <c r="E600" s="54" t="s">
        <v>36</v>
      </c>
      <c r="F600" s="54"/>
      <c r="G600" s="54"/>
      <c r="H600" s="54"/>
      <c r="I600" s="54"/>
      <c r="J600" s="65" t="s">
        <v>110</v>
      </c>
      <c r="K600" s="65"/>
      <c r="L600" s="65" t="s">
        <v>777</v>
      </c>
      <c r="M600" s="65"/>
      <c r="N600" s="65" t="s">
        <v>778</v>
      </c>
      <c r="O600" s="65"/>
    </row>
    <row r="601" spans="1:15" x14ac:dyDescent="0.2">
      <c r="A601" s="2"/>
      <c r="B601" s="2"/>
      <c r="C601" s="2"/>
      <c r="D601" s="2"/>
      <c r="E601" s="2"/>
      <c r="F601" s="50" t="s">
        <v>682</v>
      </c>
      <c r="G601" s="50"/>
      <c r="H601" s="50"/>
      <c r="I601" s="50"/>
      <c r="J601" s="4" t="s">
        <v>1024</v>
      </c>
      <c r="K601" s="5">
        <f>+SUMIFS('[1]Mapeo Form 101'!$J$1043:$J$1259,'[1]Mapeo Form 101'!$G$1043:$G$1259,$J601)</f>
        <v>0</v>
      </c>
      <c r="L601" s="4" t="s">
        <v>1025</v>
      </c>
      <c r="M601" s="5">
        <f>+SUMIFS('[1]Mapeo Form 101'!$J$1263:$J$1601,'[1]Mapeo Form 101'!$G$1263:$G$1601,$L601)</f>
        <v>0</v>
      </c>
      <c r="N601" s="4" t="s">
        <v>1026</v>
      </c>
      <c r="O601" s="5">
        <f>+SUMIFS('[1]Mapeo Form 101'!$L$1049:$L$1600,'[1]Mapeo Form 101'!$K$1049:$K$1600,$N601)</f>
        <v>0</v>
      </c>
    </row>
    <row r="602" spans="1:15" x14ac:dyDescent="0.2">
      <c r="A602" s="2"/>
      <c r="B602" s="2"/>
      <c r="C602" s="2"/>
      <c r="D602" s="2"/>
      <c r="E602" s="2"/>
      <c r="F602" s="50" t="s">
        <v>40</v>
      </c>
      <c r="G602" s="50"/>
      <c r="H602" s="50"/>
      <c r="I602" s="50"/>
      <c r="J602" s="4" t="s">
        <v>1027</v>
      </c>
      <c r="K602" s="5">
        <f>+SUMIFS('[1]Mapeo Form 101'!$J$1043:$J$1259,'[1]Mapeo Form 101'!$G$1043:$G$1259,$J602)</f>
        <v>0</v>
      </c>
      <c r="L602" s="4" t="s">
        <v>1028</v>
      </c>
      <c r="M602" s="5">
        <f>+SUMIFS('[1]Mapeo Form 101'!$J$1263:$J$1601,'[1]Mapeo Form 101'!$G$1263:$G$1601,$L602)</f>
        <v>0</v>
      </c>
      <c r="N602" s="4" t="s">
        <v>1029</v>
      </c>
      <c r="O602" s="5">
        <f>+SUMIFS('[1]Mapeo Form 101'!$L$1049:$L$1600,'[1]Mapeo Form 101'!$K$1049:$K$1600,$N602)</f>
        <v>0</v>
      </c>
    </row>
    <row r="603" spans="1:15" x14ac:dyDescent="0.2">
      <c r="A603" s="2"/>
      <c r="B603" s="2"/>
      <c r="C603" s="2"/>
      <c r="D603" s="2"/>
      <c r="E603" s="54" t="s">
        <v>44</v>
      </c>
      <c r="F603" s="54"/>
      <c r="G603" s="54"/>
      <c r="H603" s="54"/>
      <c r="I603" s="54"/>
      <c r="J603" s="65" t="s">
        <v>110</v>
      </c>
      <c r="K603" s="65"/>
      <c r="L603" s="65" t="s">
        <v>777</v>
      </c>
      <c r="M603" s="65"/>
      <c r="N603" s="65" t="s">
        <v>778</v>
      </c>
      <c r="O603" s="65"/>
    </row>
    <row r="604" spans="1:15" x14ac:dyDescent="0.2">
      <c r="A604" s="2"/>
      <c r="B604" s="2"/>
      <c r="C604" s="2"/>
      <c r="D604" s="2"/>
      <c r="E604" s="2"/>
      <c r="F604" s="50" t="s">
        <v>682</v>
      </c>
      <c r="G604" s="50"/>
      <c r="H604" s="50"/>
      <c r="I604" s="50"/>
      <c r="J604" s="4" t="s">
        <v>1030</v>
      </c>
      <c r="K604" s="5">
        <f>+SUMIFS('[1]Mapeo Form 101'!$J$1043:$J$1259,'[1]Mapeo Form 101'!$G$1043:$G$1259,$J604)</f>
        <v>0</v>
      </c>
      <c r="L604" s="4" t="s">
        <v>1031</v>
      </c>
      <c r="M604" s="5">
        <v>10674</v>
      </c>
      <c r="N604" s="4" t="s">
        <v>1032</v>
      </c>
      <c r="O604" s="5">
        <f>+SUMIFS('[1]Mapeo Form 101'!$L$1049:$L$1600,'[1]Mapeo Form 101'!$K$1049:$K$1600,$N604)</f>
        <v>0</v>
      </c>
    </row>
    <row r="605" spans="1:15" x14ac:dyDescent="0.2">
      <c r="A605" s="2"/>
      <c r="B605" s="2"/>
      <c r="C605" s="2"/>
      <c r="D605" s="2"/>
      <c r="E605" s="2"/>
      <c r="F605" s="50" t="s">
        <v>40</v>
      </c>
      <c r="G605" s="50"/>
      <c r="H605" s="50"/>
      <c r="I605" s="50"/>
      <c r="J605" s="4" t="s">
        <v>1033</v>
      </c>
      <c r="K605" s="5">
        <f>+SUMIFS('[1]Mapeo Form 101'!$J$1043:$J$1259,'[1]Mapeo Form 101'!$G$1043:$G$1259,$J605)</f>
        <v>0</v>
      </c>
      <c r="L605" s="4" t="s">
        <v>1034</v>
      </c>
      <c r="M605" s="5">
        <f>+SUMIFS('[1]Mapeo Form 101'!$J$1263:$J$1601,'[1]Mapeo Form 101'!$G$1263:$G$1601,$L605)</f>
        <v>0</v>
      </c>
      <c r="N605" s="4" t="s">
        <v>1035</v>
      </c>
      <c r="O605" s="5">
        <f>+SUMIFS('[1]Mapeo Form 101'!$L$1049:$L$1600,'[1]Mapeo Form 101'!$K$1049:$K$1600,$N605)</f>
        <v>0</v>
      </c>
    </row>
    <row r="606" spans="1:15" x14ac:dyDescent="0.2">
      <c r="A606" s="2"/>
      <c r="B606" s="2"/>
      <c r="C606" s="2"/>
      <c r="D606" s="50" t="s">
        <v>1036</v>
      </c>
      <c r="E606" s="50"/>
      <c r="F606" s="50"/>
      <c r="G606" s="50"/>
      <c r="H606" s="50"/>
      <c r="I606" s="50"/>
      <c r="J606" s="4" t="s">
        <v>1037</v>
      </c>
      <c r="K606" s="5">
        <f>+SUMIFS('[1]Mapeo Form 101'!$J$1043:$J$1259,'[1]Mapeo Form 101'!$G$1043:$G$1259,$J606)</f>
        <v>0</v>
      </c>
      <c r="L606" s="4" t="s">
        <v>1038</v>
      </c>
      <c r="M606" s="5">
        <f>+SUMIFS('[1]Mapeo Form 101'!$J$1263:$J$1601,'[1]Mapeo Form 101'!$G$1263:$G$1601,$L606)</f>
        <v>0</v>
      </c>
      <c r="N606" s="4" t="s">
        <v>1039</v>
      </c>
      <c r="O606" s="5">
        <f>+SUMIFS('[1]Mapeo Form 101'!$L$1049:$L$1600,'[1]Mapeo Form 101'!$K$1049:$K$1600,$N606)</f>
        <v>0</v>
      </c>
    </row>
    <row r="607" spans="1:15" x14ac:dyDescent="0.2">
      <c r="A607" s="2"/>
      <c r="B607" s="2"/>
      <c r="C607" s="2"/>
      <c r="D607" s="50" t="s">
        <v>1040</v>
      </c>
      <c r="E607" s="50"/>
      <c r="F607" s="50"/>
      <c r="G607" s="50"/>
      <c r="H607" s="50"/>
      <c r="I607" s="50"/>
      <c r="J607" s="4" t="s">
        <v>1041</v>
      </c>
      <c r="K607" s="5">
        <f>+SUMIFS('[1]Mapeo Form 101'!$J$1043:$J$1259,'[1]Mapeo Form 101'!$G$1043:$G$1259,$J607)</f>
        <v>0</v>
      </c>
      <c r="L607" s="4" t="s">
        <v>1042</v>
      </c>
      <c r="M607" s="5">
        <f>+SUMIFS('[1]Mapeo Form 101'!$J$1263:$J$1601,'[1]Mapeo Form 101'!$G$1263:$G$1601,$L607)</f>
        <v>0</v>
      </c>
      <c r="N607" s="4" t="s">
        <v>1043</v>
      </c>
      <c r="O607" s="5">
        <f>+SUMIFS('[1]Mapeo Form 101'!$L$1049:$L$1600,'[1]Mapeo Form 101'!$K$1049:$K$1600,$N607)</f>
        <v>0</v>
      </c>
    </row>
    <row r="608" spans="1:15" x14ac:dyDescent="0.2">
      <c r="A608" s="2"/>
      <c r="B608" s="2"/>
      <c r="C608" s="2"/>
      <c r="D608" s="50" t="s">
        <v>1044</v>
      </c>
      <c r="E608" s="50"/>
      <c r="F608" s="50"/>
      <c r="G608" s="50"/>
      <c r="H608" s="50"/>
      <c r="I608" s="50"/>
      <c r="J608" s="4" t="s">
        <v>1045</v>
      </c>
      <c r="K608" s="5">
        <f>+SUMIFS('[1]Mapeo Form 101'!$J$1043:$J$1259,'[1]Mapeo Form 101'!$G$1043:$G$1259,$J608)</f>
        <v>0</v>
      </c>
      <c r="L608" s="4" t="s">
        <v>1046</v>
      </c>
      <c r="M608" s="5">
        <v>6254</v>
      </c>
      <c r="N608" s="4" t="s">
        <v>1047</v>
      </c>
      <c r="O608" s="5">
        <f>+SUMIFS('[1]Mapeo Form 101'!$L$1049:$L$1600,'[1]Mapeo Form 101'!$K$1049:$K$1600,$N608)</f>
        <v>0</v>
      </c>
    </row>
    <row r="609" spans="1:15" x14ac:dyDescent="0.2">
      <c r="A609" s="2"/>
      <c r="B609" s="2"/>
      <c r="C609" s="2"/>
      <c r="D609" s="50" t="s">
        <v>1048</v>
      </c>
      <c r="E609" s="50"/>
      <c r="F609" s="50"/>
      <c r="G609" s="50"/>
      <c r="H609" s="50"/>
      <c r="I609" s="50"/>
      <c r="J609" s="70"/>
      <c r="K609" s="70"/>
      <c r="L609" s="4" t="s">
        <v>1049</v>
      </c>
      <c r="M609" s="5">
        <f>+SUMIFS('[1]Mapeo Form 101'!$J$1263:$J$1601,'[1]Mapeo Form 101'!$G$1263:$G$1601,$L609)</f>
        <v>0</v>
      </c>
      <c r="N609" s="4" t="s">
        <v>1050</v>
      </c>
      <c r="O609" s="5">
        <f>+SUMIFS('[1]Mapeo Form 101'!$L$1049:$L$1600,'[1]Mapeo Form 101'!$K$1049:$K$1600,$N609)</f>
        <v>0</v>
      </c>
    </row>
    <row r="610" spans="1:15" x14ac:dyDescent="0.2">
      <c r="A610" s="2"/>
      <c r="B610" s="2"/>
      <c r="C610" s="2"/>
      <c r="D610" s="50" t="s">
        <v>88</v>
      </c>
      <c r="E610" s="50"/>
      <c r="F610" s="50"/>
      <c r="G610" s="50"/>
      <c r="H610" s="50" t="s">
        <v>417</v>
      </c>
      <c r="I610" s="50"/>
      <c r="J610" s="4" t="s">
        <v>1051</v>
      </c>
      <c r="K610" s="5">
        <f>+SUMIFS('[1]Mapeo Form 101'!$J$1043:$J$1259,'[1]Mapeo Form 101'!$G$1043:$G$1259,$J610)</f>
        <v>0</v>
      </c>
      <c r="L610" s="4" t="s">
        <v>1052</v>
      </c>
      <c r="M610" s="5">
        <v>26223</v>
      </c>
      <c r="N610" s="4" t="s">
        <v>1053</v>
      </c>
      <c r="O610" s="5">
        <v>2347</v>
      </c>
    </row>
    <row r="611" spans="1:15" x14ac:dyDescent="0.2">
      <c r="A611" s="8"/>
      <c r="B611" s="8"/>
      <c r="C611" s="51" t="s">
        <v>1054</v>
      </c>
      <c r="D611" s="51"/>
      <c r="E611" s="51"/>
      <c r="F611" s="51"/>
      <c r="G611" s="51"/>
      <c r="H611" s="51"/>
      <c r="I611" s="51"/>
      <c r="J611" s="51"/>
      <c r="K611" s="51"/>
      <c r="L611" s="51"/>
      <c r="M611" s="51"/>
      <c r="N611" s="51"/>
      <c r="O611" s="51"/>
    </row>
    <row r="612" spans="1:15" x14ac:dyDescent="0.2">
      <c r="A612" s="2"/>
      <c r="B612" s="2"/>
      <c r="C612" s="2"/>
      <c r="D612" s="51" t="s">
        <v>1055</v>
      </c>
      <c r="E612" s="51"/>
      <c r="F612" s="51"/>
      <c r="G612" s="51"/>
      <c r="H612" s="51"/>
      <c r="I612" s="51"/>
      <c r="J612" s="51"/>
      <c r="K612" s="51"/>
      <c r="L612" s="51"/>
      <c r="M612" s="51"/>
      <c r="N612" s="51"/>
      <c r="O612" s="51"/>
    </row>
    <row r="613" spans="1:15" x14ac:dyDescent="0.2">
      <c r="A613" s="2"/>
      <c r="B613" s="2"/>
      <c r="C613" s="2"/>
      <c r="D613" s="2"/>
      <c r="E613" s="51" t="s">
        <v>681</v>
      </c>
      <c r="F613" s="51"/>
      <c r="G613" s="51"/>
      <c r="H613" s="51"/>
      <c r="I613" s="51"/>
      <c r="J613" s="51"/>
      <c r="K613" s="51"/>
      <c r="L613" s="51"/>
      <c r="M613" s="51"/>
      <c r="N613" s="51"/>
      <c r="O613" s="51"/>
    </row>
    <row r="614" spans="1:15" x14ac:dyDescent="0.2">
      <c r="A614" s="2"/>
      <c r="B614" s="2"/>
      <c r="C614" s="2"/>
      <c r="D614" s="2"/>
      <c r="E614" s="2"/>
      <c r="F614" s="62" t="s">
        <v>36</v>
      </c>
      <c r="G614" s="62"/>
      <c r="H614" s="62"/>
      <c r="I614" s="62"/>
      <c r="J614" s="62"/>
      <c r="K614" s="62"/>
      <c r="L614" s="65" t="s">
        <v>777</v>
      </c>
      <c r="M614" s="65"/>
      <c r="N614" s="65" t="s">
        <v>778</v>
      </c>
      <c r="O614" s="65"/>
    </row>
    <row r="615" spans="1:15" x14ac:dyDescent="0.2">
      <c r="A615" s="2"/>
      <c r="B615" s="2"/>
      <c r="C615" s="2"/>
      <c r="D615" s="2"/>
      <c r="E615" s="2"/>
      <c r="F615" s="2"/>
      <c r="G615" s="56" t="s">
        <v>682</v>
      </c>
      <c r="H615" s="56"/>
      <c r="I615" s="56"/>
      <c r="J615" s="56"/>
      <c r="K615" s="56"/>
      <c r="L615" s="4" t="s">
        <v>1056</v>
      </c>
      <c r="M615" s="5">
        <f>+SUMIFS('[1]Mapeo Form 101'!$J$1263:$J$1601,'[1]Mapeo Form 101'!$G$1263:$G$1601,$L615)</f>
        <v>0</v>
      </c>
      <c r="N615" s="4" t="s">
        <v>1057</v>
      </c>
      <c r="O615" s="5">
        <f>+SUMIFS('[1]Mapeo Form 101'!$L$1049:$L$1600,'[1]Mapeo Form 101'!$K$1049:$K$1600,$N615)</f>
        <v>0</v>
      </c>
    </row>
    <row r="616" spans="1:15" x14ac:dyDescent="0.2">
      <c r="A616" s="2"/>
      <c r="B616" s="2"/>
      <c r="C616" s="2"/>
      <c r="D616" s="2"/>
      <c r="E616" s="2"/>
      <c r="F616" s="2"/>
      <c r="G616" s="56" t="s">
        <v>40</v>
      </c>
      <c r="H616" s="56"/>
      <c r="I616" s="56"/>
      <c r="J616" s="56"/>
      <c r="K616" s="56"/>
      <c r="L616" s="4" t="s">
        <v>1058</v>
      </c>
      <c r="M616" s="5">
        <f>+SUMIFS('[1]Mapeo Form 101'!$J$1263:$J$1601,'[1]Mapeo Form 101'!$G$1263:$G$1601,$L616)</f>
        <v>0</v>
      </c>
      <c r="N616" s="4" t="s">
        <v>1059</v>
      </c>
      <c r="O616" s="5">
        <f>+SUMIFS('[1]Mapeo Form 101'!$L$1049:$L$1600,'[1]Mapeo Form 101'!$K$1049:$K$1600,$N616)</f>
        <v>0</v>
      </c>
    </row>
    <row r="617" spans="1:15" x14ac:dyDescent="0.2">
      <c r="A617" s="2"/>
      <c r="B617" s="2"/>
      <c r="C617" s="2"/>
      <c r="D617" s="2"/>
      <c r="E617" s="2"/>
      <c r="F617" s="62" t="s">
        <v>44</v>
      </c>
      <c r="G617" s="62"/>
      <c r="H617" s="62"/>
      <c r="I617" s="62"/>
      <c r="J617" s="62"/>
      <c r="K617" s="62"/>
      <c r="L617" s="65" t="s">
        <v>777</v>
      </c>
      <c r="M617" s="65"/>
      <c r="N617" s="65" t="s">
        <v>778</v>
      </c>
      <c r="O617" s="65"/>
    </row>
    <row r="618" spans="1:15" x14ac:dyDescent="0.2">
      <c r="A618" s="2"/>
      <c r="B618" s="2"/>
      <c r="C618" s="2"/>
      <c r="D618" s="2"/>
      <c r="E618" s="2"/>
      <c r="F618" s="2"/>
      <c r="G618" s="56" t="s">
        <v>682</v>
      </c>
      <c r="H618" s="56"/>
      <c r="I618" s="56"/>
      <c r="J618" s="56"/>
      <c r="K618" s="56"/>
      <c r="L618" s="4" t="s">
        <v>1060</v>
      </c>
      <c r="M618" s="5">
        <f>+SUMIFS('[1]Mapeo Form 101'!$J$1263:$J$1601,'[1]Mapeo Form 101'!$G$1263:$G$1601,$L618)</f>
        <v>0</v>
      </c>
      <c r="N618" s="4" t="s">
        <v>1061</v>
      </c>
      <c r="O618" s="5">
        <f>+SUMIFS('[1]Mapeo Form 101'!$L$1049:$L$1600,'[1]Mapeo Form 101'!$K$1049:$K$1600,$N618)</f>
        <v>0</v>
      </c>
    </row>
    <row r="619" spans="1:15" x14ac:dyDescent="0.2">
      <c r="A619" s="2"/>
      <c r="B619" s="2"/>
      <c r="C619" s="2"/>
      <c r="D619" s="2"/>
      <c r="E619" s="2"/>
      <c r="F619" s="2"/>
      <c r="G619" s="56" t="s">
        <v>40</v>
      </c>
      <c r="H619" s="56"/>
      <c r="I619" s="56"/>
      <c r="J619" s="56"/>
      <c r="K619" s="56"/>
      <c r="L619" s="4" t="s">
        <v>1062</v>
      </c>
      <c r="M619" s="5">
        <f>+SUMIFS('[1]Mapeo Form 101'!$J$1263:$J$1601,'[1]Mapeo Form 101'!$G$1263:$G$1601,$L619)</f>
        <v>0</v>
      </c>
      <c r="N619" s="4" t="s">
        <v>1063</v>
      </c>
      <c r="O619" s="5">
        <f>+SUMIFS('[1]Mapeo Form 101'!$L$1049:$L$1600,'[1]Mapeo Form 101'!$K$1049:$K$1600,$N619)</f>
        <v>0</v>
      </c>
    </row>
    <row r="620" spans="1:15" x14ac:dyDescent="0.2">
      <c r="A620" s="2"/>
      <c r="B620" s="2"/>
      <c r="C620" s="2"/>
      <c r="D620" s="2"/>
      <c r="E620" s="54" t="s">
        <v>691</v>
      </c>
      <c r="F620" s="54"/>
      <c r="G620" s="54"/>
      <c r="H620" s="54"/>
      <c r="I620" s="54"/>
      <c r="J620" s="54"/>
      <c r="K620" s="54"/>
      <c r="L620" s="54"/>
      <c r="M620" s="54"/>
      <c r="N620" s="54"/>
      <c r="O620" s="54"/>
    </row>
    <row r="621" spans="1:15" x14ac:dyDescent="0.2">
      <c r="A621" s="2"/>
      <c r="B621" s="2"/>
      <c r="C621" s="2"/>
      <c r="D621" s="2"/>
      <c r="E621" s="2"/>
      <c r="F621" s="62" t="s">
        <v>36</v>
      </c>
      <c r="G621" s="62"/>
      <c r="H621" s="62"/>
      <c r="I621" s="62"/>
      <c r="J621" s="62"/>
      <c r="K621" s="62"/>
      <c r="L621" s="65" t="s">
        <v>777</v>
      </c>
      <c r="M621" s="65"/>
      <c r="N621" s="65" t="s">
        <v>778</v>
      </c>
      <c r="O621" s="65"/>
    </row>
    <row r="622" spans="1:15" x14ac:dyDescent="0.2">
      <c r="A622" s="2"/>
      <c r="B622" s="2"/>
      <c r="C622" s="2"/>
      <c r="D622" s="2"/>
      <c r="E622" s="2"/>
      <c r="F622" s="2"/>
      <c r="G622" s="56" t="s">
        <v>682</v>
      </c>
      <c r="H622" s="56"/>
      <c r="I622" s="56"/>
      <c r="J622" s="56"/>
      <c r="K622" s="56"/>
      <c r="L622" s="4" t="s">
        <v>1064</v>
      </c>
      <c r="M622" s="5">
        <f>+SUMIFS('[1]Mapeo Form 101'!$J$1263:$J$1601,'[1]Mapeo Form 101'!$G$1263:$G$1601,$L622)</f>
        <v>0</v>
      </c>
      <c r="N622" s="4" t="s">
        <v>1065</v>
      </c>
      <c r="O622" s="5">
        <f>+SUMIFS('[1]Mapeo Form 101'!$L$1049:$L$1600,'[1]Mapeo Form 101'!$K$1049:$K$1600,$N622)</f>
        <v>0</v>
      </c>
    </row>
    <row r="623" spans="1:15" x14ac:dyDescent="0.2">
      <c r="A623" s="2"/>
      <c r="B623" s="2"/>
      <c r="C623" s="2"/>
      <c r="D623" s="2"/>
      <c r="E623" s="2"/>
      <c r="F623" s="2"/>
      <c r="G623" s="56" t="s">
        <v>40</v>
      </c>
      <c r="H623" s="56"/>
      <c r="I623" s="56"/>
      <c r="J623" s="56"/>
      <c r="K623" s="56"/>
      <c r="L623" s="4" t="s">
        <v>1066</v>
      </c>
      <c r="M623" s="5">
        <f>+SUMIFS('[1]Mapeo Form 101'!$J$1263:$J$1601,'[1]Mapeo Form 101'!$G$1263:$G$1601,$L623)</f>
        <v>0</v>
      </c>
      <c r="N623" s="4" t="s">
        <v>1067</v>
      </c>
      <c r="O623" s="5">
        <f>+SUMIFS('[1]Mapeo Form 101'!$L$1049:$L$1600,'[1]Mapeo Form 101'!$K$1049:$K$1600,$N623)</f>
        <v>0</v>
      </c>
    </row>
    <row r="624" spans="1:15" x14ac:dyDescent="0.2">
      <c r="A624" s="2"/>
      <c r="B624" s="2"/>
      <c r="C624" s="2"/>
      <c r="D624" s="2"/>
      <c r="E624" s="2"/>
      <c r="F624" s="62" t="s">
        <v>44</v>
      </c>
      <c r="G624" s="62"/>
      <c r="H624" s="62"/>
      <c r="I624" s="62"/>
      <c r="J624" s="62"/>
      <c r="K624" s="62"/>
      <c r="L624" s="65" t="s">
        <v>777</v>
      </c>
      <c r="M624" s="65"/>
      <c r="N624" s="65" t="s">
        <v>778</v>
      </c>
      <c r="O624" s="65"/>
    </row>
    <row r="625" spans="1:15" x14ac:dyDescent="0.2">
      <c r="A625" s="2"/>
      <c r="B625" s="2"/>
      <c r="C625" s="2"/>
      <c r="D625" s="2"/>
      <c r="E625" s="2"/>
      <c r="F625" s="2"/>
      <c r="G625" s="56" t="s">
        <v>682</v>
      </c>
      <c r="H625" s="56"/>
      <c r="I625" s="56"/>
      <c r="J625" s="56"/>
      <c r="K625" s="56"/>
      <c r="L625" s="4" t="s">
        <v>1068</v>
      </c>
      <c r="M625" s="5">
        <v>828</v>
      </c>
      <c r="N625" s="4" t="s">
        <v>1069</v>
      </c>
      <c r="O625" s="5">
        <f>+SUMIFS('[1]Mapeo Form 101'!$L$1049:$L$1600,'[1]Mapeo Form 101'!$K$1049:$K$1600,$N625)</f>
        <v>0</v>
      </c>
    </row>
    <row r="626" spans="1:15" x14ac:dyDescent="0.2">
      <c r="A626" s="2"/>
      <c r="B626" s="2"/>
      <c r="C626" s="2"/>
      <c r="D626" s="2"/>
      <c r="E626" s="2"/>
      <c r="F626" s="2"/>
      <c r="G626" s="56" t="s">
        <v>40</v>
      </c>
      <c r="H626" s="56"/>
      <c r="I626" s="56"/>
      <c r="J626" s="56"/>
      <c r="K626" s="56"/>
      <c r="L626" s="4" t="s">
        <v>1070</v>
      </c>
      <c r="M626" s="5">
        <f>+SUMIFS('[1]Mapeo Form 101'!$J$1263:$J$1601,'[1]Mapeo Form 101'!$G$1263:$G$1601,$L626)</f>
        <v>0</v>
      </c>
      <c r="N626" s="4" t="s">
        <v>1071</v>
      </c>
      <c r="O626" s="5">
        <f>+SUMIFS('[1]Mapeo Form 101'!$L$1049:$L$1600,'[1]Mapeo Form 101'!$K$1049:$K$1600,$N626)</f>
        <v>0</v>
      </c>
    </row>
    <row r="627" spans="1:15" x14ac:dyDescent="0.2">
      <c r="A627" s="2"/>
      <c r="B627" s="2"/>
      <c r="C627" s="2"/>
      <c r="D627" s="2"/>
      <c r="E627" s="72" t="s">
        <v>700</v>
      </c>
      <c r="F627" s="72"/>
      <c r="G627" s="72"/>
      <c r="H627" s="72"/>
      <c r="I627" s="72"/>
      <c r="J627" s="72"/>
      <c r="K627" s="72"/>
      <c r="L627" s="72"/>
      <c r="M627" s="72"/>
      <c r="N627" s="72"/>
      <c r="O627" s="72"/>
    </row>
    <row r="628" spans="1:15" x14ac:dyDescent="0.2">
      <c r="A628" s="2"/>
      <c r="B628" s="2"/>
      <c r="C628" s="2"/>
      <c r="D628" s="2"/>
      <c r="E628" s="2"/>
      <c r="F628" s="62" t="s">
        <v>36</v>
      </c>
      <c r="G628" s="62"/>
      <c r="H628" s="62"/>
      <c r="I628" s="62"/>
      <c r="J628" s="62"/>
      <c r="K628" s="62"/>
      <c r="L628" s="65" t="s">
        <v>777</v>
      </c>
      <c r="M628" s="65"/>
      <c r="N628" s="65" t="s">
        <v>778</v>
      </c>
      <c r="O628" s="65"/>
    </row>
    <row r="629" spans="1:15" x14ac:dyDescent="0.2">
      <c r="A629" s="2"/>
      <c r="B629" s="2"/>
      <c r="C629" s="2"/>
      <c r="D629" s="2"/>
      <c r="E629" s="2"/>
      <c r="F629" s="2"/>
      <c r="G629" s="56" t="s">
        <v>682</v>
      </c>
      <c r="H629" s="56"/>
      <c r="I629" s="56"/>
      <c r="J629" s="56"/>
      <c r="K629" s="56"/>
      <c r="L629" s="4" t="s">
        <v>1072</v>
      </c>
      <c r="M629" s="5">
        <f>+SUMIFS('[1]Mapeo Form 101'!$J$1263:$J$1601,'[1]Mapeo Form 101'!$G$1263:$G$1601,$L629)</f>
        <v>0</v>
      </c>
      <c r="N629" s="4" t="s">
        <v>1073</v>
      </c>
      <c r="O629" s="5">
        <f>+SUMIFS('[1]Mapeo Form 101'!$L$1049:$L$1600,'[1]Mapeo Form 101'!$K$1049:$K$1600,$N629)</f>
        <v>0</v>
      </c>
    </row>
    <row r="630" spans="1:15" x14ac:dyDescent="0.2">
      <c r="A630" s="2"/>
      <c r="B630" s="2"/>
      <c r="C630" s="2"/>
      <c r="D630" s="2"/>
      <c r="E630" s="2"/>
      <c r="F630" s="2"/>
      <c r="G630" s="56" t="s">
        <v>40</v>
      </c>
      <c r="H630" s="56"/>
      <c r="I630" s="56"/>
      <c r="J630" s="56"/>
      <c r="K630" s="56"/>
      <c r="L630" s="4" t="s">
        <v>1074</v>
      </c>
      <c r="M630" s="5">
        <f>+SUMIFS('[1]Mapeo Form 101'!$J$1263:$J$1601,'[1]Mapeo Form 101'!$G$1263:$G$1601,$L630)</f>
        <v>0</v>
      </c>
      <c r="N630" s="4" t="s">
        <v>1075</v>
      </c>
      <c r="O630" s="5">
        <f>+SUMIFS('[1]Mapeo Form 101'!$L$1049:$L$1600,'[1]Mapeo Form 101'!$K$1049:$K$1600,$N630)</f>
        <v>0</v>
      </c>
    </row>
    <row r="631" spans="1:15" x14ac:dyDescent="0.2">
      <c r="A631" s="2"/>
      <c r="B631" s="2"/>
      <c r="C631" s="2"/>
      <c r="D631" s="2"/>
      <c r="E631" s="2"/>
      <c r="F631" s="62" t="s">
        <v>44</v>
      </c>
      <c r="G631" s="62"/>
      <c r="H631" s="62"/>
      <c r="I631" s="62"/>
      <c r="J631" s="62"/>
      <c r="K631" s="62"/>
      <c r="L631" s="65" t="s">
        <v>777</v>
      </c>
      <c r="M631" s="65"/>
      <c r="N631" s="65" t="s">
        <v>778</v>
      </c>
      <c r="O631" s="65"/>
    </row>
    <row r="632" spans="1:15" x14ac:dyDescent="0.2">
      <c r="A632" s="2"/>
      <c r="B632" s="2"/>
      <c r="C632" s="2"/>
      <c r="D632" s="2"/>
      <c r="E632" s="2"/>
      <c r="F632" s="2"/>
      <c r="G632" s="56" t="s">
        <v>682</v>
      </c>
      <c r="H632" s="56"/>
      <c r="I632" s="56"/>
      <c r="J632" s="56"/>
      <c r="K632" s="56"/>
      <c r="L632" s="4" t="s">
        <v>1076</v>
      </c>
      <c r="M632" s="5">
        <f>+SUMIFS('[1]Mapeo Form 101'!$J$1263:$J$1601,'[1]Mapeo Form 101'!$G$1263:$G$1601,$L632)</f>
        <v>0</v>
      </c>
      <c r="N632" s="4" t="s">
        <v>1077</v>
      </c>
      <c r="O632" s="5">
        <f>+SUMIFS('[1]Mapeo Form 101'!$L$1049:$L$1600,'[1]Mapeo Form 101'!$K$1049:$K$1600,$N632)</f>
        <v>0</v>
      </c>
    </row>
    <row r="633" spans="1:15" x14ac:dyDescent="0.2">
      <c r="A633" s="2"/>
      <c r="B633" s="2"/>
      <c r="C633" s="2"/>
      <c r="D633" s="2"/>
      <c r="E633" s="2"/>
      <c r="F633" s="2"/>
      <c r="G633" s="56" t="s">
        <v>40</v>
      </c>
      <c r="H633" s="56"/>
      <c r="I633" s="56"/>
      <c r="J633" s="56"/>
      <c r="K633" s="56"/>
      <c r="L633" s="4" t="s">
        <v>1078</v>
      </c>
      <c r="M633" s="5">
        <f>+SUMIFS('[1]Mapeo Form 101'!$J$1263:$J$1601,'[1]Mapeo Form 101'!$G$1263:$G$1601,$L633)</f>
        <v>0</v>
      </c>
      <c r="N633" s="4" t="s">
        <v>1079</v>
      </c>
      <c r="O633" s="5">
        <f>+SUMIFS('[1]Mapeo Form 101'!$L$1049:$L$1600,'[1]Mapeo Form 101'!$K$1049:$K$1600,$N633)</f>
        <v>0</v>
      </c>
    </row>
    <row r="634" spans="1:15" x14ac:dyDescent="0.2">
      <c r="A634" s="2"/>
      <c r="B634" s="2"/>
      <c r="C634" s="2"/>
      <c r="D634" s="2"/>
      <c r="E634" s="72" t="s">
        <v>1080</v>
      </c>
      <c r="F634" s="72"/>
      <c r="G634" s="72"/>
      <c r="H634" s="72"/>
      <c r="I634" s="72"/>
      <c r="J634" s="72"/>
      <c r="K634" s="72"/>
      <c r="L634" s="72"/>
      <c r="M634" s="72"/>
      <c r="N634" s="72"/>
      <c r="O634" s="72"/>
    </row>
    <row r="635" spans="1:15" x14ac:dyDescent="0.2">
      <c r="A635" s="2"/>
      <c r="B635" s="2"/>
      <c r="C635" s="2"/>
      <c r="D635" s="2"/>
      <c r="E635" s="2"/>
      <c r="F635" s="62" t="s">
        <v>36</v>
      </c>
      <c r="G635" s="62"/>
      <c r="H635" s="62"/>
      <c r="I635" s="62"/>
      <c r="J635" s="62"/>
      <c r="K635" s="62"/>
      <c r="L635" s="65" t="s">
        <v>777</v>
      </c>
      <c r="M635" s="65"/>
      <c r="N635" s="65" t="s">
        <v>778</v>
      </c>
      <c r="O635" s="65"/>
    </row>
    <row r="636" spans="1:15" x14ac:dyDescent="0.2">
      <c r="A636" s="2"/>
      <c r="B636" s="2"/>
      <c r="C636" s="2"/>
      <c r="D636" s="2"/>
      <c r="E636" s="2"/>
      <c r="F636" s="2"/>
      <c r="G636" s="56" t="s">
        <v>682</v>
      </c>
      <c r="H636" s="56"/>
      <c r="I636" s="56"/>
      <c r="J636" s="56"/>
      <c r="K636" s="56"/>
      <c r="L636" s="4" t="s">
        <v>1081</v>
      </c>
      <c r="M636" s="5">
        <f>+SUMIFS('[1]Mapeo Form 101'!$J$1263:$J$1601,'[1]Mapeo Form 101'!$G$1263:$G$1601,$L636)</f>
        <v>0</v>
      </c>
      <c r="N636" s="4" t="s">
        <v>1082</v>
      </c>
      <c r="O636" s="5">
        <f>+SUMIFS('[1]Mapeo Form 101'!$L$1049:$L$1600,'[1]Mapeo Form 101'!$K$1049:$K$1600,$N636)</f>
        <v>0</v>
      </c>
    </row>
    <row r="637" spans="1:15" x14ac:dyDescent="0.2">
      <c r="A637" s="2"/>
      <c r="B637" s="2"/>
      <c r="C637" s="2"/>
      <c r="D637" s="2"/>
      <c r="E637" s="2"/>
      <c r="F637" s="2"/>
      <c r="G637" s="56" t="s">
        <v>40</v>
      </c>
      <c r="H637" s="56"/>
      <c r="I637" s="56"/>
      <c r="J637" s="56"/>
      <c r="K637" s="56"/>
      <c r="L637" s="4" t="s">
        <v>1083</v>
      </c>
      <c r="M637" s="5">
        <f>+SUMIFS('[1]Mapeo Form 101'!$J$1263:$J$1601,'[1]Mapeo Form 101'!$G$1263:$G$1601,$L637)</f>
        <v>0</v>
      </c>
      <c r="N637" s="4" t="s">
        <v>1084</v>
      </c>
      <c r="O637" s="5">
        <f>+SUMIFS('[1]Mapeo Form 101'!$L$1049:$L$1600,'[1]Mapeo Form 101'!$K$1049:$K$1600,$N637)</f>
        <v>0</v>
      </c>
    </row>
    <row r="638" spans="1:15" x14ac:dyDescent="0.2">
      <c r="A638" s="2"/>
      <c r="B638" s="2"/>
      <c r="C638" s="2"/>
      <c r="D638" s="2"/>
      <c r="E638" s="2"/>
      <c r="F638" s="62" t="s">
        <v>44</v>
      </c>
      <c r="G638" s="62"/>
      <c r="H638" s="62"/>
      <c r="I638" s="62"/>
      <c r="J638" s="62"/>
      <c r="K638" s="62"/>
      <c r="L638" s="65" t="s">
        <v>777</v>
      </c>
      <c r="M638" s="65"/>
      <c r="N638" s="65" t="s">
        <v>778</v>
      </c>
      <c r="O638" s="65"/>
    </row>
    <row r="639" spans="1:15" x14ac:dyDescent="0.2">
      <c r="A639" s="2"/>
      <c r="B639" s="2"/>
      <c r="C639" s="2"/>
      <c r="D639" s="2"/>
      <c r="E639" s="2"/>
      <c r="F639" s="2"/>
      <c r="G639" s="56" t="s">
        <v>682</v>
      </c>
      <c r="H639" s="56"/>
      <c r="I639" s="56"/>
      <c r="J639" s="56"/>
      <c r="K639" s="56"/>
      <c r="L639" s="4" t="s">
        <v>1085</v>
      </c>
      <c r="M639" s="5">
        <f>+SUMIFS('[1]Mapeo Form 101'!$J$1263:$J$1601,'[1]Mapeo Form 101'!$G$1263:$G$1601,$L639)</f>
        <v>0</v>
      </c>
      <c r="N639" s="4" t="s">
        <v>1086</v>
      </c>
      <c r="O639" s="5">
        <f>+SUMIFS('[1]Mapeo Form 101'!$L$1049:$L$1600,'[1]Mapeo Form 101'!$K$1049:$K$1600,$N639)</f>
        <v>0</v>
      </c>
    </row>
    <row r="640" spans="1:15" x14ac:dyDescent="0.2">
      <c r="A640" s="2"/>
      <c r="B640" s="2"/>
      <c r="C640" s="2"/>
      <c r="D640" s="2"/>
      <c r="E640" s="2"/>
      <c r="F640" s="2"/>
      <c r="G640" s="56" t="s">
        <v>40</v>
      </c>
      <c r="H640" s="56"/>
      <c r="I640" s="56"/>
      <c r="J640" s="56"/>
      <c r="K640" s="56"/>
      <c r="L640" s="4" t="s">
        <v>1087</v>
      </c>
      <c r="M640" s="5">
        <f>+SUMIFS('[1]Mapeo Form 101'!$J$1263:$J$1601,'[1]Mapeo Form 101'!$G$1263:$G$1601,$L640)</f>
        <v>0</v>
      </c>
      <c r="N640" s="4" t="s">
        <v>1088</v>
      </c>
      <c r="O640" s="5">
        <f>+SUMIFS('[1]Mapeo Form 101'!$L$1049:$L$1600,'[1]Mapeo Form 101'!$K$1049:$K$1600,$N640)</f>
        <v>0</v>
      </c>
    </row>
    <row r="641" spans="1:15" x14ac:dyDescent="0.2">
      <c r="A641" s="2"/>
      <c r="B641" s="2"/>
      <c r="C641" s="2"/>
      <c r="D641" s="2"/>
      <c r="E641" s="67" t="s">
        <v>1089</v>
      </c>
      <c r="F641" s="67"/>
      <c r="G641" s="67"/>
      <c r="H641" s="67"/>
      <c r="I641" s="67"/>
      <c r="J641" s="67"/>
      <c r="K641" s="67"/>
      <c r="L641" s="4" t="s">
        <v>1090</v>
      </c>
      <c r="M641" s="10">
        <f>+SUMIFS('[1]Mapeo Form 101'!$J$1263:$J$1601,'[1]Mapeo Form 101'!$G$1263:$G$1601,$L641)</f>
        <v>0</v>
      </c>
      <c r="N641" s="4" t="s">
        <v>1091</v>
      </c>
      <c r="O641" s="10">
        <f>+SUMIFS('[1]Mapeo Form 101'!$L$1049:$L$1600,'[1]Mapeo Form 101'!$K$1049:$K$1600,$N641)</f>
        <v>0</v>
      </c>
    </row>
    <row r="642" spans="1:15" x14ac:dyDescent="0.2">
      <c r="A642" s="2"/>
      <c r="B642" s="2"/>
      <c r="C642" s="2"/>
      <c r="D642" s="2"/>
      <c r="E642" s="56" t="s">
        <v>1092</v>
      </c>
      <c r="F642" s="56"/>
      <c r="G642" s="56"/>
      <c r="H642" s="56"/>
      <c r="I642" s="56"/>
      <c r="J642" s="56"/>
      <c r="K642" s="56"/>
      <c r="L642" s="4" t="s">
        <v>1093</v>
      </c>
      <c r="M642" s="5">
        <f>+SUMIFS('[1]Mapeo Form 101'!$J$1263:$J$1601,'[1]Mapeo Form 101'!$G$1263:$G$1601,$L642)</f>
        <v>0</v>
      </c>
      <c r="N642" s="4" t="s">
        <v>1094</v>
      </c>
      <c r="O642" s="5">
        <f>+SUMIFS('[1]Mapeo Form 101'!$L$1049:$L$1600,'[1]Mapeo Form 101'!$K$1049:$K$1600,$N642)</f>
        <v>0</v>
      </c>
    </row>
    <row r="643" spans="1:15" x14ac:dyDescent="0.2">
      <c r="A643" s="2"/>
      <c r="B643" s="2"/>
      <c r="C643" s="2"/>
      <c r="D643" s="2"/>
      <c r="E643" s="56" t="s">
        <v>1095</v>
      </c>
      <c r="F643" s="56"/>
      <c r="G643" s="56"/>
      <c r="H643" s="56"/>
      <c r="I643" s="56"/>
      <c r="J643" s="56"/>
      <c r="K643" s="56"/>
      <c r="L643" s="4" t="s">
        <v>1096</v>
      </c>
      <c r="M643" s="5">
        <f>+SUMIFS('[1]Mapeo Form 101'!$J$1263:$J$1601,'[1]Mapeo Form 101'!$G$1263:$G$1601,$L643)</f>
        <v>0</v>
      </c>
      <c r="N643" s="4" t="s">
        <v>1097</v>
      </c>
      <c r="O643" s="5">
        <f>+SUMIFS('[1]Mapeo Form 101'!$L$1049:$L$1600,'[1]Mapeo Form 101'!$K$1049:$K$1600,$N643)</f>
        <v>0</v>
      </c>
    </row>
    <row r="644" spans="1:15" x14ac:dyDescent="0.2">
      <c r="A644" s="2"/>
      <c r="B644" s="2"/>
      <c r="C644" s="2"/>
      <c r="D644" s="2"/>
      <c r="E644" s="56" t="s">
        <v>88</v>
      </c>
      <c r="F644" s="56"/>
      <c r="G644" s="56"/>
      <c r="H644" s="56"/>
      <c r="I644" s="56"/>
      <c r="J644" s="56"/>
      <c r="K644" s="56"/>
      <c r="L644" s="4" t="s">
        <v>1098</v>
      </c>
      <c r="M644" s="5">
        <f>+SUMIFS('[1]Mapeo Form 101'!$J$1263:$J$1601,'[1]Mapeo Form 101'!$G$1263:$G$1601,$L644)</f>
        <v>0</v>
      </c>
      <c r="N644" s="4" t="s">
        <v>1099</v>
      </c>
      <c r="O644" s="5">
        <f>+SUMIFS('[1]Mapeo Form 101'!$L$1049:$L$1600,'[1]Mapeo Form 101'!$K$1049:$K$1600,$N644)</f>
        <v>0</v>
      </c>
    </row>
    <row r="645" spans="1:15" x14ac:dyDescent="0.2">
      <c r="A645" s="2"/>
      <c r="B645" s="2"/>
      <c r="C645" s="2"/>
      <c r="D645" s="56" t="s">
        <v>1100</v>
      </c>
      <c r="E645" s="56"/>
      <c r="F645" s="56"/>
      <c r="G645" s="56"/>
      <c r="H645" s="56"/>
      <c r="I645" s="56"/>
      <c r="J645" s="56"/>
      <c r="K645" s="56"/>
      <c r="L645" s="4" t="s">
        <v>1101</v>
      </c>
      <c r="M645" s="5">
        <f>+SUMIFS('[1]Mapeo Form 101'!$J$1263:$J$1601,'[1]Mapeo Form 101'!$G$1263:$G$1601,$L645)</f>
        <v>0</v>
      </c>
      <c r="N645" s="4" t="s">
        <v>1102</v>
      </c>
      <c r="O645" s="5">
        <f>+SUMIFS('[1]Mapeo Form 101'!$L$1049:$L$1600,'[1]Mapeo Form 101'!$K$1049:$K$1600,$N645)</f>
        <v>0</v>
      </c>
    </row>
    <row r="646" spans="1:15" x14ac:dyDescent="0.2">
      <c r="A646" s="2"/>
      <c r="B646" s="2"/>
      <c r="C646" s="2"/>
      <c r="D646" s="56" t="s">
        <v>88</v>
      </c>
      <c r="E646" s="56"/>
      <c r="F646" s="56"/>
      <c r="G646" s="56"/>
      <c r="H646" s="56"/>
      <c r="I646" s="56"/>
      <c r="J646" s="56"/>
      <c r="K646" s="56"/>
      <c r="L646" s="4" t="s">
        <v>1103</v>
      </c>
      <c r="M646" s="5">
        <f>+SUMIFS('[1]Mapeo Form 101'!$J$1263:$J$1601,'[1]Mapeo Form 101'!$G$1263:$G$1601,$L646)</f>
        <v>0</v>
      </c>
      <c r="N646" s="4" t="s">
        <v>1104</v>
      </c>
      <c r="O646" s="5">
        <f>+SUMIFS('[1]Mapeo Form 101'!$L$1049:$L$1600,'[1]Mapeo Form 101'!$K$1049:$K$1600,$N646)</f>
        <v>0</v>
      </c>
    </row>
    <row r="647" spans="1:15" x14ac:dyDescent="0.2">
      <c r="A647" s="2"/>
      <c r="B647" s="2"/>
      <c r="C647" s="50" t="s">
        <v>1105</v>
      </c>
      <c r="D647" s="50"/>
      <c r="E647" s="50"/>
      <c r="F647" s="50"/>
      <c r="G647" s="50"/>
      <c r="H647" s="50"/>
      <c r="I647" s="50"/>
      <c r="J647" s="50"/>
      <c r="K647" s="50"/>
      <c r="L647" s="4" t="s">
        <v>1106</v>
      </c>
      <c r="M647" s="5">
        <f>+SUMIFS('[1]Mapeo Form 101'!$J$1263:$J$1601,'[1]Mapeo Form 101'!$G$1263:$G$1601,$L647)</f>
        <v>0</v>
      </c>
      <c r="N647" s="4" t="s">
        <v>1107</v>
      </c>
      <c r="O647" s="5">
        <f>+SUMIFS('[1]Mapeo Form 101'!$L$1049:$L$1600,'[1]Mapeo Form 101'!$K$1049:$K$1600,$N647)</f>
        <v>0</v>
      </c>
    </row>
    <row r="648" spans="1:15" x14ac:dyDescent="0.2">
      <c r="A648" s="8"/>
      <c r="B648" s="73" t="s">
        <v>1108</v>
      </c>
      <c r="C648" s="74"/>
      <c r="D648" s="74"/>
      <c r="E648" s="74"/>
      <c r="F648" s="74"/>
      <c r="G648" s="74"/>
      <c r="H648" s="74"/>
      <c r="I648" s="75"/>
      <c r="J648" s="6" t="s">
        <v>1109</v>
      </c>
      <c r="K648" s="7">
        <f>+SUM(K511:K647)</f>
        <v>1067331</v>
      </c>
      <c r="L648" s="76"/>
      <c r="M648" s="76"/>
      <c r="N648" s="76"/>
      <c r="O648" s="76"/>
    </row>
    <row r="649" spans="1:15" x14ac:dyDescent="0.2">
      <c r="A649" s="8"/>
      <c r="B649" s="77" t="s">
        <v>1110</v>
      </c>
      <c r="C649" s="78"/>
      <c r="D649" s="78"/>
      <c r="E649" s="78"/>
      <c r="F649" s="78"/>
      <c r="G649" s="78"/>
      <c r="H649" s="78"/>
      <c r="I649" s="78"/>
      <c r="J649" s="78"/>
      <c r="K649" s="79"/>
      <c r="L649" s="6" t="s">
        <v>1111</v>
      </c>
      <c r="M649" s="22">
        <f>+SUM(M525:M647)</f>
        <v>175592</v>
      </c>
      <c r="N649" s="76"/>
      <c r="O649" s="76"/>
    </row>
    <row r="650" spans="1:15" x14ac:dyDescent="0.2">
      <c r="A650" s="8"/>
      <c r="B650" s="53" t="s">
        <v>1112</v>
      </c>
      <c r="C650" s="53"/>
      <c r="D650" s="53"/>
      <c r="E650" s="53"/>
      <c r="F650" s="53"/>
      <c r="G650" s="53"/>
      <c r="H650" s="53"/>
      <c r="I650" s="53"/>
      <c r="J650" s="53"/>
      <c r="K650" s="53"/>
      <c r="L650" s="53"/>
      <c r="M650" s="53"/>
      <c r="N650" s="6" t="s">
        <v>1113</v>
      </c>
      <c r="O650" s="7">
        <f>+K648+M649</f>
        <v>1242923</v>
      </c>
    </row>
    <row r="651" spans="1:15" x14ac:dyDescent="0.2">
      <c r="A651" s="2"/>
      <c r="B651" s="50" t="s">
        <v>1114</v>
      </c>
      <c r="C651" s="50"/>
      <c r="D651" s="50"/>
      <c r="E651" s="50"/>
      <c r="F651" s="50"/>
      <c r="G651" s="50"/>
      <c r="H651" s="50"/>
      <c r="I651" s="50"/>
      <c r="J651" s="50"/>
      <c r="K651" s="50"/>
      <c r="L651" s="50"/>
      <c r="M651" s="50"/>
      <c r="N651" s="4" t="s">
        <v>1115</v>
      </c>
      <c r="O651" s="5">
        <f>+'[1]Mapeo Form 101'!J1605</f>
        <v>0</v>
      </c>
    </row>
    <row r="652" spans="1:15" x14ac:dyDescent="0.2">
      <c r="A652" s="2"/>
      <c r="B652" s="50" t="s">
        <v>1116</v>
      </c>
      <c r="C652" s="50"/>
      <c r="D652" s="50"/>
      <c r="E652" s="50"/>
      <c r="F652" s="50"/>
      <c r="G652" s="50"/>
      <c r="H652" s="50"/>
      <c r="I652" s="50"/>
      <c r="J652" s="50"/>
      <c r="K652" s="50"/>
      <c r="L652" s="50"/>
      <c r="M652" s="50"/>
      <c r="N652" s="4" t="s">
        <v>1117</v>
      </c>
      <c r="O652" s="5">
        <f>+'[1]Mapeo Form 101'!J1607</f>
        <v>0</v>
      </c>
    </row>
    <row r="653" spans="1:15" x14ac:dyDescent="0.2">
      <c r="A653" s="2"/>
      <c r="B653" s="50" t="s">
        <v>1118</v>
      </c>
      <c r="C653" s="50"/>
      <c r="D653" s="50"/>
      <c r="E653" s="50"/>
      <c r="F653" s="50"/>
      <c r="G653" s="50"/>
      <c r="H653" s="50"/>
      <c r="I653" s="50"/>
      <c r="J653" s="50"/>
      <c r="K653" s="50"/>
      <c r="L653" s="50"/>
      <c r="M653" s="50"/>
      <c r="N653" s="4" t="s">
        <v>1119</v>
      </c>
      <c r="O653" s="5">
        <f>+'[1]Mapeo Form 101'!J1609</f>
        <v>0</v>
      </c>
    </row>
    <row r="654" spans="1:15" x14ac:dyDescent="0.2">
      <c r="A654" s="2"/>
      <c r="B654" s="50" t="s">
        <v>1120</v>
      </c>
      <c r="C654" s="50"/>
      <c r="D654" s="50"/>
      <c r="E654" s="50"/>
      <c r="F654" s="50"/>
      <c r="G654" s="50"/>
      <c r="H654" s="50"/>
      <c r="I654" s="50"/>
      <c r="J654" s="50"/>
      <c r="K654" s="50"/>
      <c r="L654" s="50"/>
      <c r="M654" s="50"/>
      <c r="N654" s="4" t="s">
        <v>1121</v>
      </c>
      <c r="O654" s="5">
        <f>+'[1]Mapeo Form 101'!J1611</f>
        <v>0</v>
      </c>
    </row>
    <row r="655" spans="1:15" x14ac:dyDescent="0.2">
      <c r="A655" s="2"/>
      <c r="B655" s="50" t="s">
        <v>1122</v>
      </c>
      <c r="C655" s="50"/>
      <c r="D655" s="50"/>
      <c r="E655" s="50"/>
      <c r="F655" s="50"/>
      <c r="G655" s="50"/>
      <c r="H655" s="50"/>
      <c r="I655" s="50"/>
      <c r="J655" s="50"/>
      <c r="K655" s="50"/>
      <c r="L655" s="50"/>
      <c r="M655" s="50"/>
      <c r="N655" s="4" t="s">
        <v>1123</v>
      </c>
      <c r="O655" s="5">
        <f>+'[1]Mapeo Form 101'!J1613</f>
        <v>0</v>
      </c>
    </row>
    <row r="656" spans="1:15" x14ac:dyDescent="0.2">
      <c r="A656" s="2"/>
      <c r="B656" s="50" t="s">
        <v>1124</v>
      </c>
      <c r="C656" s="50"/>
      <c r="D656" s="50"/>
      <c r="E656" s="50"/>
      <c r="F656" s="50"/>
      <c r="G656" s="50"/>
      <c r="H656" s="50"/>
      <c r="I656" s="50"/>
      <c r="J656" s="50"/>
      <c r="K656" s="50"/>
      <c r="L656" s="50"/>
      <c r="M656" s="50"/>
      <c r="N656" s="4" t="s">
        <v>1125</v>
      </c>
      <c r="O656" s="5">
        <f>+'[1]Mapeo Form 101'!J1615</f>
        <v>0</v>
      </c>
    </row>
    <row r="657" spans="1:15" x14ac:dyDescent="0.2">
      <c r="A657" s="2"/>
      <c r="B657" s="50" t="s">
        <v>1126</v>
      </c>
      <c r="C657" s="50"/>
      <c r="D657" s="50"/>
      <c r="E657" s="50"/>
      <c r="F657" s="50"/>
      <c r="G657" s="50"/>
      <c r="H657" s="50"/>
      <c r="I657" s="50"/>
      <c r="J657" s="50"/>
      <c r="K657" s="50"/>
      <c r="L657" s="50"/>
      <c r="M657" s="50"/>
      <c r="N657" s="4" t="s">
        <v>1127</v>
      </c>
      <c r="O657" s="5">
        <f>+'[1]Mapeo Form 101'!J1617</f>
        <v>0</v>
      </c>
    </row>
    <row r="658" spans="1:15" x14ac:dyDescent="0.2">
      <c r="A658" s="2"/>
      <c r="B658" s="50" t="s">
        <v>1128</v>
      </c>
      <c r="C658" s="50"/>
      <c r="D658" s="50"/>
      <c r="E658" s="50"/>
      <c r="F658" s="50"/>
      <c r="G658" s="50"/>
      <c r="H658" s="50"/>
      <c r="I658" s="50"/>
      <c r="J658" s="50"/>
      <c r="K658" s="50"/>
      <c r="L658" s="50"/>
      <c r="M658" s="50"/>
      <c r="N658" s="4" t="s">
        <v>1129</v>
      </c>
      <c r="O658" s="5">
        <f>+'[1]Mapeo Form 101'!J1619</f>
        <v>0</v>
      </c>
    </row>
    <row r="659" spans="1:15" x14ac:dyDescent="0.2">
      <c r="A659" s="51" t="s">
        <v>1130</v>
      </c>
      <c r="B659" s="51"/>
      <c r="C659" s="51"/>
      <c r="D659" s="51"/>
      <c r="E659" s="51"/>
      <c r="F659" s="51"/>
      <c r="G659" s="51"/>
      <c r="H659" s="51"/>
      <c r="I659" s="51"/>
      <c r="J659" s="51"/>
      <c r="K659" s="51"/>
      <c r="L659" s="51"/>
      <c r="M659" s="51"/>
      <c r="N659" s="51"/>
      <c r="O659" s="51"/>
    </row>
    <row r="660" spans="1:15" x14ac:dyDescent="0.2">
      <c r="A660" s="2"/>
      <c r="B660" s="61" t="s">
        <v>1131</v>
      </c>
      <c r="C660" s="61"/>
      <c r="D660" s="61"/>
      <c r="E660" s="61"/>
      <c r="F660" s="61"/>
      <c r="G660" s="61"/>
      <c r="H660" s="61"/>
      <c r="I660" s="61"/>
      <c r="J660" s="61"/>
      <c r="K660" s="61"/>
      <c r="L660" s="61"/>
      <c r="M660" s="61"/>
      <c r="N660" s="6" t="s">
        <v>1132</v>
      </c>
      <c r="O660" s="7">
        <f>+IF(O493-O650&gt;0,O493-O650,0)</f>
        <v>16802</v>
      </c>
    </row>
    <row r="661" spans="1:15" x14ac:dyDescent="0.2">
      <c r="A661" s="2"/>
      <c r="B661" s="61" t="s">
        <v>1133</v>
      </c>
      <c r="C661" s="61"/>
      <c r="D661" s="61"/>
      <c r="E661" s="61"/>
      <c r="F661" s="61"/>
      <c r="G661" s="61"/>
      <c r="H661" s="61"/>
      <c r="I661" s="61"/>
      <c r="J661" s="61"/>
      <c r="K661" s="61"/>
      <c r="L661" s="61"/>
      <c r="M661" s="61"/>
      <c r="N661" s="6" t="s">
        <v>1134</v>
      </c>
      <c r="O661" s="7">
        <f>+IF(O493-O650&lt;0,-(O493-O650),0)</f>
        <v>0</v>
      </c>
    </row>
    <row r="662" spans="1:15" x14ac:dyDescent="0.2">
      <c r="A662" s="2"/>
      <c r="B662" s="2"/>
      <c r="C662" s="51" t="s">
        <v>1135</v>
      </c>
      <c r="D662" s="51"/>
      <c r="E662" s="51"/>
      <c r="F662" s="51"/>
      <c r="G662" s="51"/>
      <c r="H662" s="51"/>
      <c r="I662" s="51"/>
      <c r="J662" s="51"/>
      <c r="K662" s="51"/>
      <c r="L662" s="65" t="s">
        <v>1136</v>
      </c>
      <c r="M662" s="65"/>
      <c r="N662" s="65" t="s">
        <v>1137</v>
      </c>
      <c r="O662" s="65"/>
    </row>
    <row r="663" spans="1:15" x14ac:dyDescent="0.2">
      <c r="A663" s="2"/>
      <c r="B663" s="2"/>
      <c r="C663" s="2"/>
      <c r="D663" s="56" t="s">
        <v>1138</v>
      </c>
      <c r="E663" s="56"/>
      <c r="F663" s="56"/>
      <c r="G663" s="56"/>
      <c r="H663" s="56"/>
      <c r="I663" s="56"/>
      <c r="J663" s="56"/>
      <c r="K663" s="56"/>
      <c r="L663" s="4" t="s">
        <v>1139</v>
      </c>
      <c r="M663" s="23"/>
      <c r="N663" s="4" t="s">
        <v>1140</v>
      </c>
      <c r="O663" s="5"/>
    </row>
    <row r="664" spans="1:15" x14ac:dyDescent="0.2">
      <c r="A664" s="2"/>
      <c r="B664" s="2"/>
      <c r="C664" s="2"/>
      <c r="D664" s="56" t="s">
        <v>1141</v>
      </c>
      <c r="E664" s="56"/>
      <c r="F664" s="56"/>
      <c r="G664" s="56"/>
      <c r="H664" s="56"/>
      <c r="I664" s="56"/>
      <c r="J664" s="56"/>
      <c r="K664" s="56"/>
      <c r="L664" s="4" t="s">
        <v>1142</v>
      </c>
      <c r="M664" s="23"/>
      <c r="N664" s="4" t="s">
        <v>1143</v>
      </c>
      <c r="O664" s="5"/>
    </row>
    <row r="665" spans="1:15" x14ac:dyDescent="0.2">
      <c r="A665" s="2"/>
      <c r="B665" s="2"/>
      <c r="C665" s="2"/>
      <c r="D665" s="56" t="s">
        <v>1144</v>
      </c>
      <c r="E665" s="56"/>
      <c r="F665" s="56"/>
      <c r="G665" s="56"/>
      <c r="H665" s="56"/>
      <c r="I665" s="56"/>
      <c r="J665" s="56"/>
      <c r="K665" s="80"/>
      <c r="L665" s="81" t="s">
        <v>727</v>
      </c>
      <c r="M665" s="70"/>
      <c r="N665" s="4" t="s">
        <v>1145</v>
      </c>
      <c r="O665" s="5">
        <f>+O660</f>
        <v>16802</v>
      </c>
    </row>
    <row r="666" spans="1:15" x14ac:dyDescent="0.2">
      <c r="A666" s="2"/>
      <c r="B666" s="2"/>
      <c r="C666" s="51" t="s">
        <v>1146</v>
      </c>
      <c r="D666" s="51"/>
      <c r="E666" s="51"/>
      <c r="F666" s="51"/>
      <c r="G666" s="51"/>
      <c r="H666" s="51"/>
      <c r="I666" s="51"/>
      <c r="J666" s="51"/>
      <c r="K666" s="51"/>
      <c r="L666" s="51"/>
      <c r="M666" s="51"/>
      <c r="N666" s="51"/>
      <c r="O666" s="51"/>
    </row>
    <row r="667" spans="1:15" x14ac:dyDescent="0.2">
      <c r="A667" s="2"/>
      <c r="B667" s="2"/>
      <c r="C667" s="2"/>
      <c r="D667" s="56" t="s">
        <v>1147</v>
      </c>
      <c r="E667" s="56"/>
      <c r="F667" s="56"/>
      <c r="G667" s="56"/>
      <c r="H667" s="56"/>
      <c r="I667" s="56"/>
      <c r="J667" s="56"/>
      <c r="K667" s="56"/>
      <c r="L667" s="56"/>
      <c r="M667" s="56"/>
      <c r="N667" s="4" t="s">
        <v>1148</v>
      </c>
      <c r="O667" s="5">
        <f>-O665*0.15</f>
        <v>-2520.2999999999997</v>
      </c>
    </row>
    <row r="668" spans="1:15" x14ac:dyDescent="0.2">
      <c r="A668" s="2"/>
      <c r="B668" s="2"/>
      <c r="C668" s="2"/>
      <c r="D668" s="56" t="s">
        <v>1149</v>
      </c>
      <c r="E668" s="56"/>
      <c r="F668" s="56"/>
      <c r="G668" s="56"/>
      <c r="H668" s="56"/>
      <c r="I668" s="56"/>
      <c r="J668" s="56"/>
      <c r="K668" s="56"/>
      <c r="L668" s="56"/>
      <c r="M668" s="56"/>
      <c r="N668" s="4" t="s">
        <v>1150</v>
      </c>
      <c r="O668" s="5">
        <v>0</v>
      </c>
    </row>
    <row r="669" spans="1:15" x14ac:dyDescent="0.2">
      <c r="A669" s="2"/>
      <c r="B669" s="2"/>
      <c r="C669" s="2"/>
      <c r="D669" s="59" t="s">
        <v>1151</v>
      </c>
      <c r="E669" s="59"/>
      <c r="F669" s="59"/>
      <c r="G669" s="59"/>
      <c r="H669" s="59"/>
      <c r="I669" s="59"/>
      <c r="J669" s="59"/>
      <c r="K669" s="59"/>
      <c r="L669" s="59"/>
      <c r="M669" s="59"/>
      <c r="N669" s="4" t="s">
        <v>1152</v>
      </c>
      <c r="O669" s="5">
        <f>-SUM(O394:O491)</f>
        <v>0</v>
      </c>
    </row>
    <row r="670" spans="1:15" x14ac:dyDescent="0.2">
      <c r="A670" s="2"/>
      <c r="B670" s="2"/>
      <c r="C670" s="2"/>
      <c r="D670" s="56" t="s">
        <v>1153</v>
      </c>
      <c r="E670" s="56"/>
      <c r="F670" s="56"/>
      <c r="G670" s="56"/>
      <c r="H670" s="56"/>
      <c r="I670" s="56"/>
      <c r="J670" s="56"/>
      <c r="K670" s="56"/>
      <c r="L670" s="56"/>
      <c r="M670" s="56"/>
      <c r="N670" s="4" t="s">
        <v>1154</v>
      </c>
      <c r="O670" s="5">
        <f>+SUM(O512:O647)-O671-O672</f>
        <v>9744</v>
      </c>
    </row>
    <row r="671" spans="1:15" x14ac:dyDescent="0.2">
      <c r="A671" s="2"/>
      <c r="B671" s="2"/>
      <c r="C671" s="2"/>
      <c r="D671" s="56" t="s">
        <v>1155</v>
      </c>
      <c r="E671" s="56"/>
      <c r="F671" s="56"/>
      <c r="G671" s="56"/>
      <c r="H671" s="56"/>
      <c r="I671" s="56"/>
      <c r="J671" s="56"/>
      <c r="K671" s="56"/>
      <c r="L671" s="56"/>
      <c r="M671" s="56"/>
      <c r="N671" s="4" t="s">
        <v>1156</v>
      </c>
      <c r="O671" s="5">
        <v>0</v>
      </c>
    </row>
    <row r="672" spans="1:15" x14ac:dyDescent="0.2">
      <c r="A672" s="2"/>
      <c r="B672" s="2"/>
      <c r="C672" s="2"/>
      <c r="D672" s="56" t="s">
        <v>1157</v>
      </c>
      <c r="E672" s="56"/>
      <c r="F672" s="56"/>
      <c r="G672" s="56"/>
      <c r="H672" s="56"/>
      <c r="I672" s="56"/>
      <c r="J672" s="56"/>
      <c r="K672" s="56"/>
      <c r="L672" s="56"/>
      <c r="M672" s="56"/>
      <c r="N672" s="4" t="s">
        <v>1158</v>
      </c>
      <c r="O672" s="5">
        <v>0</v>
      </c>
    </row>
    <row r="673" spans="1:16" x14ac:dyDescent="0.2">
      <c r="A673" s="2"/>
      <c r="B673" s="2"/>
      <c r="C673" s="2"/>
      <c r="D673" s="56" t="s">
        <v>1159</v>
      </c>
      <c r="E673" s="56"/>
      <c r="F673" s="56"/>
      <c r="G673" s="56"/>
      <c r="H673" s="56"/>
      <c r="I673" s="56"/>
      <c r="J673" s="56"/>
      <c r="K673" s="56"/>
      <c r="L673" s="56"/>
      <c r="M673" s="56"/>
      <c r="N673" s="4" t="s">
        <v>1160</v>
      </c>
      <c r="O673" s="5">
        <v>0</v>
      </c>
    </row>
    <row r="674" spans="1:16" x14ac:dyDescent="0.2">
      <c r="A674" s="2"/>
      <c r="B674" s="2"/>
      <c r="C674" s="2"/>
      <c r="D674" s="56" t="s">
        <v>1161</v>
      </c>
      <c r="E674" s="56"/>
      <c r="F674" s="56"/>
      <c r="G674" s="56"/>
      <c r="H674" s="56"/>
      <c r="I674" s="56"/>
      <c r="J674" s="56"/>
      <c r="K674" s="56"/>
      <c r="L674" s="56"/>
      <c r="M674" s="56"/>
      <c r="N674" s="4" t="s">
        <v>1162</v>
      </c>
      <c r="O674" s="5">
        <v>0</v>
      </c>
    </row>
    <row r="675" spans="1:16" x14ac:dyDescent="0.2">
      <c r="A675" s="2"/>
      <c r="B675" s="2"/>
      <c r="C675" s="2"/>
      <c r="D675" s="56" t="s">
        <v>1163</v>
      </c>
      <c r="E675" s="56"/>
      <c r="F675" s="56"/>
      <c r="G675" s="56"/>
      <c r="H675" s="56"/>
      <c r="I675" s="56"/>
      <c r="J675" s="56"/>
      <c r="K675" s="56"/>
      <c r="L675" s="56"/>
      <c r="M675" s="56"/>
      <c r="N675" s="4" t="s">
        <v>1164</v>
      </c>
      <c r="O675" s="5">
        <v>0</v>
      </c>
    </row>
    <row r="676" spans="1:16" x14ac:dyDescent="0.2">
      <c r="A676" s="2"/>
      <c r="B676" s="2"/>
      <c r="C676" s="2"/>
      <c r="D676" s="56" t="s">
        <v>1165</v>
      </c>
      <c r="E676" s="56"/>
      <c r="F676" s="56"/>
      <c r="G676" s="56"/>
      <c r="H676" s="56"/>
      <c r="I676" s="56"/>
      <c r="J676" s="56"/>
      <c r="K676" s="56"/>
      <c r="L676" s="56"/>
      <c r="M676" s="56"/>
      <c r="N676" s="4" t="s">
        <v>1166</v>
      </c>
      <c r="O676" s="5">
        <f>-O680-O681-O685-O686-O690-O693</f>
        <v>0</v>
      </c>
    </row>
    <row r="677" spans="1:16" x14ac:dyDescent="0.2">
      <c r="A677" s="2"/>
      <c r="B677" s="2"/>
      <c r="C677" s="2"/>
      <c r="D677" s="56" t="s">
        <v>1167</v>
      </c>
      <c r="E677" s="56"/>
      <c r="F677" s="56"/>
      <c r="G677" s="56"/>
      <c r="H677" s="56"/>
      <c r="I677" s="56"/>
      <c r="J677" s="56"/>
      <c r="K677" s="56"/>
      <c r="L677" s="56"/>
      <c r="M677" s="56"/>
      <c r="N677" s="4" t="s">
        <v>1168</v>
      </c>
      <c r="O677" s="5">
        <f>+O682+O683+O687+O688+O691+O694</f>
        <v>0</v>
      </c>
    </row>
    <row r="678" spans="1:16" s="24" customFormat="1" x14ac:dyDescent="0.2">
      <c r="A678" s="8"/>
      <c r="B678" s="8"/>
      <c r="C678" s="8"/>
      <c r="D678" s="8"/>
      <c r="E678" s="82" t="s">
        <v>1169</v>
      </c>
      <c r="F678" s="83"/>
      <c r="G678" s="83"/>
      <c r="H678" s="83"/>
      <c r="I678" s="83"/>
      <c r="J678" s="83"/>
      <c r="K678" s="83"/>
      <c r="L678" s="83"/>
      <c r="M678" s="83"/>
      <c r="N678" s="83"/>
      <c r="O678" s="84"/>
      <c r="P678" s="1"/>
    </row>
    <row r="679" spans="1:16" s="24" customFormat="1" x14ac:dyDescent="0.2">
      <c r="A679" s="8"/>
      <c r="B679" s="8"/>
      <c r="C679" s="8"/>
      <c r="D679" s="8"/>
      <c r="E679" s="85" t="s">
        <v>1170</v>
      </c>
      <c r="F679" s="85"/>
      <c r="G679" s="85"/>
      <c r="H679" s="85"/>
      <c r="I679" s="85"/>
      <c r="J679" s="85"/>
      <c r="K679" s="85"/>
      <c r="L679" s="85"/>
      <c r="M679" s="85"/>
      <c r="N679" s="25"/>
      <c r="O679" s="26"/>
      <c r="P679" s="1"/>
    </row>
    <row r="680" spans="1:16" s="24" customFormat="1" x14ac:dyDescent="0.2">
      <c r="A680" s="8"/>
      <c r="B680" s="8"/>
      <c r="C680" s="8"/>
      <c r="D680" s="8"/>
      <c r="E680" s="86" t="s">
        <v>1171</v>
      </c>
      <c r="F680" s="87"/>
      <c r="G680" s="87"/>
      <c r="H680" s="87"/>
      <c r="I680" s="87"/>
      <c r="J680" s="87"/>
      <c r="K680" s="87"/>
      <c r="L680" s="87"/>
      <c r="M680" s="88"/>
      <c r="N680" s="4" t="s">
        <v>1172</v>
      </c>
      <c r="O680" s="27">
        <v>0</v>
      </c>
      <c r="P680" s="1"/>
    </row>
    <row r="681" spans="1:16" s="24" customFormat="1" x14ac:dyDescent="0.2">
      <c r="A681" s="8"/>
      <c r="B681" s="8"/>
      <c r="C681" s="8"/>
      <c r="D681" s="8"/>
      <c r="E681" s="28" t="s">
        <v>1173</v>
      </c>
      <c r="F681" s="29"/>
      <c r="G681" s="29"/>
      <c r="H681" s="29"/>
      <c r="I681" s="29"/>
      <c r="J681" s="29"/>
      <c r="K681" s="29"/>
      <c r="L681" s="29"/>
      <c r="M681" s="30"/>
      <c r="N681" s="4" t="s">
        <v>1174</v>
      </c>
      <c r="O681" s="27">
        <v>0</v>
      </c>
      <c r="P681" s="1"/>
    </row>
    <row r="682" spans="1:16" s="24" customFormat="1" x14ac:dyDescent="0.2">
      <c r="A682" s="8"/>
      <c r="B682" s="8"/>
      <c r="C682" s="8"/>
      <c r="D682" s="8"/>
      <c r="E682" s="89" t="s">
        <v>1175</v>
      </c>
      <c r="F682" s="90"/>
      <c r="G682" s="90"/>
      <c r="H682" s="90"/>
      <c r="I682" s="90"/>
      <c r="J682" s="90"/>
      <c r="K682" s="90"/>
      <c r="L682" s="90"/>
      <c r="M682" s="91"/>
      <c r="N682" s="4" t="s">
        <v>1176</v>
      </c>
      <c r="O682" s="27">
        <v>0</v>
      </c>
      <c r="P682" s="1"/>
    </row>
    <row r="683" spans="1:16" s="24" customFormat="1" x14ac:dyDescent="0.2">
      <c r="A683" s="8"/>
      <c r="B683" s="8"/>
      <c r="C683" s="8"/>
      <c r="D683" s="8"/>
      <c r="E683" s="89" t="s">
        <v>1177</v>
      </c>
      <c r="F683" s="90"/>
      <c r="G683" s="90"/>
      <c r="H683" s="90"/>
      <c r="I683" s="90"/>
      <c r="J683" s="90"/>
      <c r="K683" s="90"/>
      <c r="L683" s="90"/>
      <c r="M683" s="91"/>
      <c r="N683" s="4" t="s">
        <v>1178</v>
      </c>
      <c r="O683" s="27">
        <v>0</v>
      </c>
      <c r="P683" s="1"/>
    </row>
    <row r="684" spans="1:16" s="24" customFormat="1" x14ac:dyDescent="0.2">
      <c r="A684" s="8"/>
      <c r="B684" s="8"/>
      <c r="C684" s="8"/>
      <c r="D684" s="8"/>
      <c r="E684" s="92" t="s">
        <v>1179</v>
      </c>
      <c r="F684" s="85"/>
      <c r="G684" s="85"/>
      <c r="H684" s="85"/>
      <c r="I684" s="85"/>
      <c r="J684" s="85"/>
      <c r="K684" s="85"/>
      <c r="L684" s="85"/>
      <c r="M684" s="85"/>
      <c r="N684" s="25"/>
      <c r="O684" s="26"/>
      <c r="P684" s="1"/>
    </row>
    <row r="685" spans="1:16" s="24" customFormat="1" x14ac:dyDescent="0.2">
      <c r="A685" s="8"/>
      <c r="B685" s="8"/>
      <c r="C685" s="8"/>
      <c r="D685" s="8"/>
      <c r="E685" s="86" t="s">
        <v>1180</v>
      </c>
      <c r="F685" s="87"/>
      <c r="G685" s="87"/>
      <c r="H685" s="87"/>
      <c r="I685" s="87"/>
      <c r="J685" s="87"/>
      <c r="K685" s="87"/>
      <c r="L685" s="87"/>
      <c r="M685" s="93"/>
      <c r="N685" s="4" t="s">
        <v>1181</v>
      </c>
      <c r="O685" s="27">
        <v>0</v>
      </c>
      <c r="P685" s="1"/>
    </row>
    <row r="686" spans="1:16" s="24" customFormat="1" x14ac:dyDescent="0.2">
      <c r="A686" s="8"/>
      <c r="B686" s="8"/>
      <c r="C686" s="8"/>
      <c r="D686" s="8"/>
      <c r="E686" s="89" t="s">
        <v>1182</v>
      </c>
      <c r="F686" s="90"/>
      <c r="G686" s="90"/>
      <c r="H686" s="90"/>
      <c r="I686" s="90"/>
      <c r="J686" s="90"/>
      <c r="K686" s="90"/>
      <c r="L686" s="90"/>
      <c r="M686" s="91"/>
      <c r="N686" s="4" t="s">
        <v>1183</v>
      </c>
      <c r="O686" s="27">
        <v>0</v>
      </c>
      <c r="P686" s="1"/>
    </row>
    <row r="687" spans="1:16" s="24" customFormat="1" x14ac:dyDescent="0.2">
      <c r="A687" s="8"/>
      <c r="B687" s="8"/>
      <c r="C687" s="8"/>
      <c r="D687" s="8"/>
      <c r="E687" s="89" t="s">
        <v>1184</v>
      </c>
      <c r="F687" s="90"/>
      <c r="G687" s="90"/>
      <c r="H687" s="90"/>
      <c r="I687" s="90"/>
      <c r="J687" s="90"/>
      <c r="K687" s="90"/>
      <c r="L687" s="90"/>
      <c r="M687" s="91"/>
      <c r="N687" s="4" t="s">
        <v>1185</v>
      </c>
      <c r="O687" s="27">
        <v>0</v>
      </c>
      <c r="P687" s="1"/>
    </row>
    <row r="688" spans="1:16" s="24" customFormat="1" x14ac:dyDescent="0.2">
      <c r="A688" s="8"/>
      <c r="B688" s="8"/>
      <c r="C688" s="8"/>
      <c r="D688" s="8"/>
      <c r="E688" s="89" t="s">
        <v>1186</v>
      </c>
      <c r="F688" s="90"/>
      <c r="G688" s="90"/>
      <c r="H688" s="90"/>
      <c r="I688" s="90"/>
      <c r="J688" s="90"/>
      <c r="K688" s="90"/>
      <c r="L688" s="90"/>
      <c r="M688" s="91"/>
      <c r="N688" s="4" t="s">
        <v>1187</v>
      </c>
      <c r="O688" s="27">
        <v>0</v>
      </c>
      <c r="P688" s="1"/>
    </row>
    <row r="689" spans="1:16" s="24" customFormat="1" x14ac:dyDescent="0.2">
      <c r="A689" s="8"/>
      <c r="B689" s="8"/>
      <c r="C689" s="8"/>
      <c r="D689" s="8"/>
      <c r="E689" s="92" t="s">
        <v>1188</v>
      </c>
      <c r="F689" s="85"/>
      <c r="G689" s="85"/>
      <c r="H689" s="85"/>
      <c r="I689" s="85"/>
      <c r="J689" s="85"/>
      <c r="K689" s="85"/>
      <c r="L689" s="85"/>
      <c r="M689" s="85"/>
      <c r="N689" s="25"/>
      <c r="O689" s="26"/>
      <c r="P689" s="1"/>
    </row>
    <row r="690" spans="1:16" s="24" customFormat="1" x14ac:dyDescent="0.2">
      <c r="A690" s="8"/>
      <c r="B690" s="8"/>
      <c r="C690" s="8"/>
      <c r="D690" s="8"/>
      <c r="E690" s="86" t="s">
        <v>1189</v>
      </c>
      <c r="F690" s="87"/>
      <c r="G690" s="87"/>
      <c r="H690" s="87"/>
      <c r="I690" s="87"/>
      <c r="J690" s="87"/>
      <c r="K690" s="87"/>
      <c r="L690" s="87"/>
      <c r="M690" s="93"/>
      <c r="N690" s="4" t="s">
        <v>1190</v>
      </c>
      <c r="O690" s="27">
        <v>0</v>
      </c>
      <c r="P690" s="1"/>
    </row>
    <row r="691" spans="1:16" s="24" customFormat="1" x14ac:dyDescent="0.2">
      <c r="A691" s="8"/>
      <c r="B691" s="8"/>
      <c r="C691" s="8"/>
      <c r="D691" s="8"/>
      <c r="E691" s="89" t="s">
        <v>1191</v>
      </c>
      <c r="F691" s="90"/>
      <c r="G691" s="90"/>
      <c r="H691" s="90"/>
      <c r="I691" s="90"/>
      <c r="J691" s="90"/>
      <c r="K691" s="90"/>
      <c r="L691" s="90"/>
      <c r="M691" s="91"/>
      <c r="N691" s="4" t="s">
        <v>1192</v>
      </c>
      <c r="O691" s="27">
        <v>0</v>
      </c>
      <c r="P691" s="1"/>
    </row>
    <row r="692" spans="1:16" s="24" customFormat="1" x14ac:dyDescent="0.2">
      <c r="A692" s="8"/>
      <c r="B692" s="8"/>
      <c r="C692" s="8"/>
      <c r="D692" s="8"/>
      <c r="E692" s="92" t="s">
        <v>1193</v>
      </c>
      <c r="F692" s="85"/>
      <c r="G692" s="85"/>
      <c r="H692" s="85"/>
      <c r="I692" s="85"/>
      <c r="J692" s="85"/>
      <c r="K692" s="85"/>
      <c r="L692" s="85"/>
      <c r="M692" s="85"/>
      <c r="N692" s="25"/>
      <c r="O692" s="26"/>
      <c r="P692" s="1"/>
    </row>
    <row r="693" spans="1:16" s="24" customFormat="1" x14ac:dyDescent="0.2">
      <c r="A693" s="8"/>
      <c r="B693" s="8"/>
      <c r="C693" s="8"/>
      <c r="D693" s="8"/>
      <c r="E693" s="86" t="s">
        <v>1194</v>
      </c>
      <c r="F693" s="87"/>
      <c r="G693" s="87"/>
      <c r="H693" s="87"/>
      <c r="I693" s="87"/>
      <c r="J693" s="87"/>
      <c r="K693" s="87"/>
      <c r="L693" s="87"/>
      <c r="M693" s="93"/>
      <c r="N693" s="4" t="s">
        <v>1195</v>
      </c>
      <c r="O693" s="27">
        <v>0</v>
      </c>
      <c r="P693" s="1"/>
    </row>
    <row r="694" spans="1:16" s="24" customFormat="1" x14ac:dyDescent="0.2">
      <c r="A694" s="8"/>
      <c r="B694" s="8"/>
      <c r="C694" s="8"/>
      <c r="D694" s="8"/>
      <c r="E694" s="89" t="s">
        <v>1196</v>
      </c>
      <c r="F694" s="90"/>
      <c r="G694" s="90"/>
      <c r="H694" s="90"/>
      <c r="I694" s="90"/>
      <c r="J694" s="90"/>
      <c r="K694" s="90"/>
      <c r="L694" s="90"/>
      <c r="M694" s="91"/>
      <c r="N694" s="4" t="s">
        <v>1197</v>
      </c>
      <c r="O694" s="27">
        <v>0</v>
      </c>
      <c r="P694" s="1"/>
    </row>
    <row r="695" spans="1:16" x14ac:dyDescent="0.2">
      <c r="A695" s="2"/>
      <c r="B695" s="2"/>
      <c r="C695" s="2"/>
      <c r="D695" s="67" t="s">
        <v>1198</v>
      </c>
      <c r="E695" s="67"/>
      <c r="F695" s="67"/>
      <c r="G695" s="67"/>
      <c r="H695" s="67"/>
      <c r="I695" s="67"/>
      <c r="J695" s="67"/>
      <c r="K695" s="67"/>
      <c r="L695" s="67"/>
      <c r="M695" s="67"/>
      <c r="N695" s="4" t="s">
        <v>1199</v>
      </c>
      <c r="O695" s="10">
        <v>0</v>
      </c>
    </row>
    <row r="696" spans="1:16" x14ac:dyDescent="0.2">
      <c r="A696" s="2"/>
      <c r="B696" s="2"/>
      <c r="C696" s="2"/>
      <c r="D696" s="67" t="s">
        <v>1200</v>
      </c>
      <c r="E696" s="67"/>
      <c r="F696" s="67"/>
      <c r="G696" s="67"/>
      <c r="H696" s="67"/>
      <c r="I696" s="67"/>
      <c r="J696" s="67"/>
      <c r="K696" s="67"/>
      <c r="L696" s="67"/>
      <c r="M696" s="67"/>
      <c r="N696" s="4" t="s">
        <v>1201</v>
      </c>
      <c r="O696" s="10">
        <v>0</v>
      </c>
    </row>
    <row r="697" spans="1:16" x14ac:dyDescent="0.2">
      <c r="A697" s="2"/>
      <c r="B697" s="2"/>
      <c r="C697" s="51" t="s">
        <v>1202</v>
      </c>
      <c r="D697" s="51"/>
      <c r="E697" s="51"/>
      <c r="F697" s="51"/>
      <c r="G697" s="51"/>
      <c r="H697" s="51"/>
      <c r="I697" s="51"/>
      <c r="J697" s="51"/>
      <c r="K697" s="51"/>
      <c r="L697" s="65" t="s">
        <v>1136</v>
      </c>
      <c r="M697" s="65"/>
      <c r="N697" s="65" t="s">
        <v>1137</v>
      </c>
      <c r="O697" s="65"/>
    </row>
    <row r="698" spans="1:16" x14ac:dyDescent="0.2">
      <c r="A698" s="2"/>
      <c r="B698" s="2"/>
      <c r="C698" s="2"/>
      <c r="D698" s="56" t="s">
        <v>1203</v>
      </c>
      <c r="E698" s="56"/>
      <c r="F698" s="56"/>
      <c r="G698" s="56"/>
      <c r="H698" s="56"/>
      <c r="I698" s="56"/>
      <c r="J698" s="56"/>
      <c r="K698" s="56"/>
      <c r="L698" s="4" t="s">
        <v>1204</v>
      </c>
      <c r="M698" s="5">
        <v>0</v>
      </c>
      <c r="N698" s="4" t="s">
        <v>1205</v>
      </c>
      <c r="O698" s="5">
        <v>0</v>
      </c>
    </row>
    <row r="699" spans="1:16" x14ac:dyDescent="0.2">
      <c r="A699" s="2"/>
      <c r="B699" s="2"/>
      <c r="C699" s="2"/>
      <c r="D699" s="56" t="s">
        <v>1206</v>
      </c>
      <c r="E699" s="56"/>
      <c r="F699" s="56"/>
      <c r="G699" s="56"/>
      <c r="H699" s="56" t="s">
        <v>417</v>
      </c>
      <c r="I699" s="56"/>
      <c r="J699" s="56"/>
      <c r="K699" s="56"/>
      <c r="L699" s="4" t="s">
        <v>1207</v>
      </c>
      <c r="M699" s="5">
        <v>0</v>
      </c>
      <c r="N699" s="4" t="s">
        <v>1208</v>
      </c>
      <c r="O699" s="5">
        <v>0</v>
      </c>
    </row>
    <row r="700" spans="1:16" x14ac:dyDescent="0.2">
      <c r="A700" s="2"/>
      <c r="B700" s="2"/>
      <c r="C700" s="2"/>
      <c r="D700" s="56" t="s">
        <v>1209</v>
      </c>
      <c r="E700" s="56"/>
      <c r="F700" s="56"/>
      <c r="G700" s="56"/>
      <c r="H700" s="56" t="s">
        <v>417</v>
      </c>
      <c r="I700" s="56"/>
      <c r="J700" s="56"/>
      <c r="K700" s="56"/>
      <c r="L700" s="4" t="s">
        <v>1210</v>
      </c>
      <c r="M700" s="5">
        <v>0</v>
      </c>
      <c r="N700" s="4" t="s">
        <v>1211</v>
      </c>
      <c r="O700" s="5">
        <v>0</v>
      </c>
    </row>
    <row r="701" spans="1:16" x14ac:dyDescent="0.2">
      <c r="A701" s="2"/>
      <c r="B701" s="2"/>
      <c r="C701" s="2"/>
      <c r="D701" s="56" t="s">
        <v>1212</v>
      </c>
      <c r="E701" s="56"/>
      <c r="F701" s="56"/>
      <c r="G701" s="56"/>
      <c r="H701" s="56" t="s">
        <v>417</v>
      </c>
      <c r="I701" s="56"/>
      <c r="J701" s="56"/>
      <c r="K701" s="56"/>
      <c r="L701" s="4" t="s">
        <v>1213</v>
      </c>
      <c r="M701" s="5">
        <v>0</v>
      </c>
      <c r="N701" s="4" t="s">
        <v>1214</v>
      </c>
      <c r="O701" s="5">
        <v>0</v>
      </c>
    </row>
    <row r="702" spans="1:16" x14ac:dyDescent="0.2">
      <c r="A702" s="2"/>
      <c r="B702" s="2"/>
      <c r="C702" s="2"/>
      <c r="D702" s="56" t="s">
        <v>1215</v>
      </c>
      <c r="E702" s="56"/>
      <c r="F702" s="56"/>
      <c r="G702" s="56"/>
      <c r="H702" s="56" t="s">
        <v>417</v>
      </c>
      <c r="I702" s="56"/>
      <c r="J702" s="56"/>
      <c r="K702" s="56"/>
      <c r="L702" s="4" t="s">
        <v>1216</v>
      </c>
      <c r="M702" s="5">
        <v>0</v>
      </c>
      <c r="N702" s="4" t="s">
        <v>1217</v>
      </c>
      <c r="O702" s="5">
        <v>0</v>
      </c>
    </row>
    <row r="703" spans="1:16" x14ac:dyDescent="0.2">
      <c r="A703" s="2"/>
      <c r="B703" s="2"/>
      <c r="C703" s="2"/>
      <c r="D703" s="67" t="s">
        <v>1218</v>
      </c>
      <c r="E703" s="67"/>
      <c r="F703" s="67"/>
      <c r="G703" s="67"/>
      <c r="H703" s="67"/>
      <c r="I703" s="67"/>
      <c r="J703" s="67"/>
      <c r="K703" s="67"/>
      <c r="L703" s="4" t="s">
        <v>1219</v>
      </c>
      <c r="M703" s="10"/>
      <c r="N703" s="4" t="s">
        <v>1220</v>
      </c>
      <c r="O703" s="10">
        <v>0</v>
      </c>
    </row>
    <row r="704" spans="1:16" x14ac:dyDescent="0.2">
      <c r="A704" s="8"/>
      <c r="B704" s="8"/>
      <c r="C704" s="8"/>
      <c r="D704" s="62" t="s">
        <v>1221</v>
      </c>
      <c r="E704" s="62"/>
      <c r="F704" s="62"/>
      <c r="G704" s="62"/>
      <c r="H704" s="62" t="s">
        <v>417</v>
      </c>
      <c r="I704" s="62"/>
      <c r="J704" s="62"/>
      <c r="K704" s="62"/>
      <c r="L704" s="65" t="s">
        <v>1136</v>
      </c>
      <c r="M704" s="65"/>
      <c r="N704" s="65" t="s">
        <v>1137</v>
      </c>
      <c r="O704" s="65"/>
    </row>
    <row r="705" spans="1:23" x14ac:dyDescent="0.2">
      <c r="A705" s="8"/>
      <c r="B705" s="8"/>
      <c r="C705" s="8"/>
      <c r="D705" s="2"/>
      <c r="E705" s="67" t="s">
        <v>1222</v>
      </c>
      <c r="F705" s="67"/>
      <c r="G705" s="67"/>
      <c r="H705" s="67"/>
      <c r="I705" s="67"/>
      <c r="J705" s="67"/>
      <c r="K705" s="67"/>
      <c r="L705" s="4" t="s">
        <v>1223</v>
      </c>
      <c r="M705" s="10">
        <v>0</v>
      </c>
      <c r="N705" s="4" t="s">
        <v>1224</v>
      </c>
      <c r="O705" s="10">
        <v>0</v>
      </c>
    </row>
    <row r="706" spans="1:23" x14ac:dyDescent="0.2">
      <c r="A706" s="8"/>
      <c r="B706" s="8"/>
      <c r="C706" s="8"/>
      <c r="D706" s="2"/>
      <c r="E706" s="67" t="s">
        <v>1225</v>
      </c>
      <c r="F706" s="67"/>
      <c r="G706" s="67"/>
      <c r="H706" s="67"/>
      <c r="I706" s="67"/>
      <c r="J706" s="67"/>
      <c r="K706" s="67"/>
      <c r="L706" s="4" t="s">
        <v>1226</v>
      </c>
      <c r="M706" s="10">
        <v>0</v>
      </c>
      <c r="N706" s="4" t="s">
        <v>1227</v>
      </c>
      <c r="O706" s="10">
        <v>0</v>
      </c>
    </row>
    <row r="707" spans="1:23" x14ac:dyDescent="0.2">
      <c r="A707" s="8"/>
      <c r="B707" s="8"/>
      <c r="C707" s="8"/>
      <c r="D707" s="62" t="s">
        <v>1228</v>
      </c>
      <c r="E707" s="62"/>
      <c r="F707" s="62"/>
      <c r="G707" s="62"/>
      <c r="H707" s="62" t="s">
        <v>417</v>
      </c>
      <c r="I707" s="62"/>
      <c r="J707" s="62"/>
      <c r="K707" s="62"/>
      <c r="L707" s="65" t="s">
        <v>1136</v>
      </c>
      <c r="M707" s="65"/>
      <c r="N707" s="65" t="s">
        <v>1137</v>
      </c>
      <c r="O707" s="65"/>
    </row>
    <row r="708" spans="1:23" x14ac:dyDescent="0.2">
      <c r="A708" s="8"/>
      <c r="B708" s="8"/>
      <c r="C708" s="8"/>
      <c r="D708" s="2"/>
      <c r="E708" s="67" t="s">
        <v>1229</v>
      </c>
      <c r="F708" s="67"/>
      <c r="G708" s="67"/>
      <c r="H708" s="67"/>
      <c r="I708" s="67"/>
      <c r="J708" s="67"/>
      <c r="K708" s="67"/>
      <c r="L708" s="4" t="s">
        <v>1230</v>
      </c>
      <c r="M708" s="10">
        <v>0</v>
      </c>
      <c r="N708" s="4" t="s">
        <v>1231</v>
      </c>
      <c r="O708" s="10">
        <v>0</v>
      </c>
    </row>
    <row r="709" spans="1:23" x14ac:dyDescent="0.2">
      <c r="A709" s="2"/>
      <c r="B709" s="2"/>
      <c r="C709" s="2"/>
      <c r="D709" s="2"/>
      <c r="E709" s="67" t="s">
        <v>1232</v>
      </c>
      <c r="F709" s="67"/>
      <c r="G709" s="67"/>
      <c r="H709" s="67"/>
      <c r="I709" s="67"/>
      <c r="J709" s="67"/>
      <c r="K709" s="67"/>
      <c r="L709" s="4" t="s">
        <v>1233</v>
      </c>
      <c r="M709" s="10">
        <v>0</v>
      </c>
      <c r="N709" s="4" t="s">
        <v>1234</v>
      </c>
      <c r="O709" s="10">
        <v>0</v>
      </c>
    </row>
    <row r="710" spans="1:23" x14ac:dyDescent="0.2">
      <c r="A710" s="2"/>
      <c r="B710" s="2"/>
      <c r="C710" s="2"/>
      <c r="D710" s="62" t="s">
        <v>1235</v>
      </c>
      <c r="E710" s="62"/>
      <c r="F710" s="62"/>
      <c r="G710" s="62"/>
      <c r="H710" s="62"/>
      <c r="I710" s="62"/>
      <c r="J710" s="62"/>
      <c r="K710" s="62"/>
      <c r="L710" s="65" t="s">
        <v>1136</v>
      </c>
      <c r="M710" s="65"/>
      <c r="N710" s="65" t="s">
        <v>1137</v>
      </c>
      <c r="O710" s="65"/>
    </row>
    <row r="711" spans="1:23" x14ac:dyDescent="0.2">
      <c r="A711" s="2"/>
      <c r="B711" s="2"/>
      <c r="C711" s="2"/>
      <c r="D711" s="2"/>
      <c r="E711" s="56" t="s">
        <v>1236</v>
      </c>
      <c r="F711" s="56"/>
      <c r="G711" s="56"/>
      <c r="H711" s="56"/>
      <c r="I711" s="56"/>
      <c r="J711" s="56"/>
      <c r="K711" s="56"/>
      <c r="L711" s="4" t="s">
        <v>1237</v>
      </c>
      <c r="M711" s="5">
        <v>0</v>
      </c>
      <c r="N711" s="4" t="s">
        <v>1238</v>
      </c>
      <c r="O711" s="5">
        <v>0</v>
      </c>
    </row>
    <row r="712" spans="1:23" x14ac:dyDescent="0.2">
      <c r="A712" s="2"/>
      <c r="B712" s="2"/>
      <c r="C712" s="2"/>
      <c r="D712" s="2"/>
      <c r="E712" s="56" t="s">
        <v>1239</v>
      </c>
      <c r="F712" s="56"/>
      <c r="G712" s="56"/>
      <c r="H712" s="56"/>
      <c r="I712" s="56"/>
      <c r="J712" s="56"/>
      <c r="K712" s="56"/>
      <c r="L712" s="4" t="s">
        <v>1240</v>
      </c>
      <c r="M712" s="5">
        <v>0</v>
      </c>
      <c r="N712" s="4" t="s">
        <v>1241</v>
      </c>
      <c r="O712" s="5">
        <v>0</v>
      </c>
    </row>
    <row r="713" spans="1:23" x14ac:dyDescent="0.2">
      <c r="A713" s="2"/>
      <c r="B713" s="2"/>
      <c r="C713" s="2"/>
      <c r="D713" s="56" t="s">
        <v>1242</v>
      </c>
      <c r="E713" s="56"/>
      <c r="F713" s="56"/>
      <c r="G713" s="56"/>
      <c r="H713" s="56"/>
      <c r="I713" s="56"/>
      <c r="J713" s="56"/>
      <c r="K713" s="80"/>
      <c r="L713" s="94"/>
      <c r="M713" s="95"/>
      <c r="N713" s="4" t="s">
        <v>1243</v>
      </c>
      <c r="O713" s="5">
        <v>0</v>
      </c>
    </row>
    <row r="714" spans="1:23" x14ac:dyDescent="0.2">
      <c r="A714" s="2"/>
      <c r="B714" s="2"/>
      <c r="C714" s="2"/>
      <c r="D714" s="59" t="s">
        <v>1244</v>
      </c>
      <c r="E714" s="59"/>
      <c r="F714" s="59"/>
      <c r="G714" s="59"/>
      <c r="H714" s="59" t="s">
        <v>417</v>
      </c>
      <c r="I714" s="59"/>
      <c r="J714" s="59"/>
      <c r="K714" s="59"/>
      <c r="L714" s="4" t="s">
        <v>1245</v>
      </c>
      <c r="M714" s="5">
        <v>0</v>
      </c>
      <c r="N714" s="4" t="s">
        <v>1246</v>
      </c>
      <c r="O714" s="5">
        <v>0</v>
      </c>
    </row>
    <row r="715" spans="1:23" x14ac:dyDescent="0.2">
      <c r="A715" s="8"/>
      <c r="B715" s="53" t="s">
        <v>1247</v>
      </c>
      <c r="C715" s="53"/>
      <c r="D715" s="53"/>
      <c r="E715" s="53"/>
      <c r="F715" s="53"/>
      <c r="G715" s="53"/>
      <c r="H715" s="53"/>
      <c r="I715" s="53"/>
      <c r="J715" s="53"/>
      <c r="K715" s="53"/>
      <c r="L715" s="53"/>
      <c r="M715" s="53"/>
      <c r="N715" s="6" t="s">
        <v>1248</v>
      </c>
      <c r="O715" s="31">
        <f>+IF(O660+O661+O667+O668+O669+O670+O671+O672+O673+O674+O675+O676+O677+M698+M699+M700+M701+M702+M703+O698+O699+O700+O701+O702+O703+M705+M706+O705+O706+M708+M709+O708+O709+M711+M712+M714+O711+O712+O713+O714&gt;0,O660+O661+O667+O668+O669+O670+O671+O672+O673+O674+O675+O676+O677+M698+M699+M700+M701+M702+M703+O698+O699+O700+O701+O702+O703+M705+M706+O705+O706+M708+M709+O708+O709+M711+M712+M714+O711+O712+O713+O714,0)</f>
        <v>24025.7</v>
      </c>
    </row>
    <row r="716" spans="1:23" x14ac:dyDescent="0.2">
      <c r="A716" s="8"/>
      <c r="B716" s="53" t="s">
        <v>1249</v>
      </c>
      <c r="C716" s="53"/>
      <c r="D716" s="53"/>
      <c r="E716" s="53"/>
      <c r="F716" s="53"/>
      <c r="G716" s="53"/>
      <c r="H716" s="53"/>
      <c r="I716" s="53"/>
      <c r="J716" s="53"/>
      <c r="K716" s="53"/>
      <c r="L716" s="53"/>
      <c r="M716" s="53"/>
      <c r="N716" s="6" t="s">
        <v>1250</v>
      </c>
      <c r="O716" s="7">
        <f>+IF(O660+O661+O667+O668+O669+O670+O671+O672+O673+O674+O675+O676+O677+M698+M699+M700+M701+M702+M703+O698+O699+O700+O701+O702+O703+M705+M706+O705+O706+M708+M709+O708+O709+M711+M712+M714+O711+O712+O713+O714&lt;0,-(O660+O661+O667+O668+O669+O670+O671+O672+O673+O674+O675+O676+O677+M698+M699+M700+M701+M702+M703+O698+O699+O700+O701+O702+O703+M705+M706+O705+O706+M708+M709+O708+O709+M711+M712+M714+O711+O712+O713+O714),0)</f>
        <v>0</v>
      </c>
    </row>
    <row r="717" spans="1:23" x14ac:dyDescent="0.2">
      <c r="A717" s="2"/>
      <c r="B717" s="2"/>
      <c r="C717" s="51" t="s">
        <v>1251</v>
      </c>
      <c r="D717" s="51"/>
      <c r="E717" s="51"/>
      <c r="F717" s="51"/>
      <c r="G717" s="51"/>
      <c r="H717" s="51"/>
      <c r="I717" s="51"/>
      <c r="J717" s="51"/>
      <c r="K717" s="51"/>
      <c r="L717" s="51"/>
      <c r="M717" s="51"/>
      <c r="N717" s="51"/>
      <c r="O717" s="51"/>
      <c r="W717" s="11" t="s">
        <v>1252</v>
      </c>
    </row>
    <row r="718" spans="1:23" x14ac:dyDescent="0.2">
      <c r="A718" s="2"/>
      <c r="B718" s="2"/>
      <c r="C718" s="2"/>
      <c r="D718" s="56" t="s">
        <v>1253</v>
      </c>
      <c r="E718" s="56"/>
      <c r="F718" s="56"/>
      <c r="G718" s="56"/>
      <c r="H718" s="56"/>
      <c r="I718" s="56"/>
      <c r="J718" s="56"/>
      <c r="K718" s="56"/>
      <c r="L718" s="56"/>
      <c r="M718" s="56"/>
      <c r="N718" s="4" t="s">
        <v>1254</v>
      </c>
      <c r="O718" s="5"/>
      <c r="W718" s="11" t="s">
        <v>1255</v>
      </c>
    </row>
    <row r="719" spans="1:23" x14ac:dyDescent="0.2">
      <c r="A719" s="2"/>
      <c r="B719" s="2"/>
      <c r="C719" s="2"/>
      <c r="D719" s="56" t="s">
        <v>1256</v>
      </c>
      <c r="E719" s="56"/>
      <c r="F719" s="56"/>
      <c r="G719" s="56"/>
      <c r="H719" s="56"/>
      <c r="I719" s="56"/>
      <c r="J719" s="56"/>
      <c r="K719" s="56"/>
      <c r="L719" s="56"/>
      <c r="M719" s="56"/>
      <c r="N719" s="4" t="s">
        <v>1257</v>
      </c>
      <c r="O719" s="5">
        <v>0</v>
      </c>
      <c r="W719" s="11" t="s">
        <v>1258</v>
      </c>
    </row>
    <row r="720" spans="1:23" x14ac:dyDescent="0.2">
      <c r="A720" s="2"/>
      <c r="B720" s="2"/>
      <c r="C720" s="2"/>
      <c r="D720" s="56" t="s">
        <v>1259</v>
      </c>
      <c r="E720" s="56"/>
      <c r="F720" s="56"/>
      <c r="G720" s="56"/>
      <c r="H720" s="56"/>
      <c r="I720" s="56"/>
      <c r="J720" s="56"/>
      <c r="K720" s="56"/>
      <c r="L720" s="56"/>
      <c r="M720" s="56"/>
      <c r="N720" s="4" t="s">
        <v>1260</v>
      </c>
      <c r="O720" s="5">
        <v>0</v>
      </c>
    </row>
    <row r="721" spans="1:15" x14ac:dyDescent="0.2">
      <c r="A721" s="2"/>
      <c r="B721" s="2"/>
      <c r="C721" s="51" t="s">
        <v>1261</v>
      </c>
      <c r="D721" s="51"/>
      <c r="E721" s="51"/>
      <c r="F721" s="51"/>
      <c r="G721" s="51"/>
      <c r="H721" s="51"/>
      <c r="I721" s="51"/>
      <c r="J721" s="51"/>
      <c r="K721" s="51"/>
      <c r="L721" s="51"/>
      <c r="M721" s="51"/>
      <c r="N721" s="51"/>
      <c r="O721" s="51"/>
    </row>
    <row r="722" spans="1:15" x14ac:dyDescent="0.2">
      <c r="A722" s="2"/>
      <c r="B722" s="2"/>
      <c r="C722" s="2"/>
      <c r="D722" s="50" t="s">
        <v>1262</v>
      </c>
      <c r="E722" s="50"/>
      <c r="F722" s="50"/>
      <c r="G722" s="50"/>
      <c r="H722" s="50"/>
      <c r="I722" s="50"/>
      <c r="J722" s="50"/>
      <c r="K722" s="50"/>
      <c r="L722" s="50"/>
      <c r="M722" s="50"/>
      <c r="N722" s="4" t="s">
        <v>1263</v>
      </c>
      <c r="O722" s="5"/>
    </row>
    <row r="723" spans="1:15" x14ac:dyDescent="0.2">
      <c r="A723" s="2"/>
      <c r="B723" s="2"/>
      <c r="C723" s="2"/>
      <c r="D723" s="62" t="s">
        <v>1264</v>
      </c>
      <c r="E723" s="62"/>
      <c r="F723" s="62"/>
      <c r="G723" s="62"/>
      <c r="H723" s="62" t="s">
        <v>417</v>
      </c>
      <c r="I723" s="62"/>
      <c r="J723" s="62"/>
      <c r="K723" s="62"/>
      <c r="L723" s="63" t="s">
        <v>1265</v>
      </c>
      <c r="M723" s="63"/>
      <c r="N723" s="63" t="s">
        <v>1266</v>
      </c>
      <c r="O723" s="63"/>
    </row>
    <row r="724" spans="1:15" x14ac:dyDescent="0.2">
      <c r="A724" s="2"/>
      <c r="B724" s="2"/>
      <c r="C724" s="2"/>
      <c r="D724" s="2"/>
      <c r="E724" s="56" t="s">
        <v>1247</v>
      </c>
      <c r="F724" s="56"/>
      <c r="G724" s="56"/>
      <c r="H724" s="56"/>
      <c r="I724" s="56"/>
      <c r="J724" s="56"/>
      <c r="K724" s="56"/>
      <c r="L724" s="4" t="s">
        <v>1267</v>
      </c>
      <c r="M724" s="23"/>
      <c r="N724" s="4" t="s">
        <v>1268</v>
      </c>
      <c r="O724" s="5">
        <f>+O715</f>
        <v>24025.7</v>
      </c>
    </row>
    <row r="725" spans="1:15" x14ac:dyDescent="0.2">
      <c r="A725" s="2"/>
      <c r="B725" s="2"/>
      <c r="C725" s="2"/>
      <c r="D725" s="2"/>
      <c r="E725" s="56" t="s">
        <v>1249</v>
      </c>
      <c r="F725" s="56"/>
      <c r="G725" s="56"/>
      <c r="H725" s="56"/>
      <c r="I725" s="56"/>
      <c r="J725" s="56"/>
      <c r="K725" s="56"/>
      <c r="L725" s="4" t="s">
        <v>1269</v>
      </c>
      <c r="M725" s="23"/>
      <c r="N725" s="4" t="s">
        <v>1270</v>
      </c>
      <c r="O725" s="5">
        <f>+O716</f>
        <v>0</v>
      </c>
    </row>
    <row r="726" spans="1:15" x14ac:dyDescent="0.2">
      <c r="A726" s="2"/>
      <c r="B726" s="2"/>
      <c r="C726" s="2"/>
      <c r="D726" s="61" t="s">
        <v>1271</v>
      </c>
      <c r="E726" s="61"/>
      <c r="F726" s="61"/>
      <c r="G726" s="61"/>
      <c r="H726" s="61" t="s">
        <v>417</v>
      </c>
      <c r="I726" s="61"/>
      <c r="J726" s="61"/>
      <c r="K726" s="61"/>
      <c r="L726" s="6" t="s">
        <v>1272</v>
      </c>
      <c r="M726" s="32"/>
      <c r="N726" s="6" t="s">
        <v>1273</v>
      </c>
      <c r="O726" s="7"/>
    </row>
    <row r="727" spans="1:15" x14ac:dyDescent="0.2">
      <c r="A727" s="2"/>
      <c r="B727" s="2"/>
      <c r="C727" s="2"/>
      <c r="D727" s="61" t="s">
        <v>1274</v>
      </c>
      <c r="E727" s="61"/>
      <c r="F727" s="61"/>
      <c r="G727" s="61"/>
      <c r="H727" s="61" t="s">
        <v>417</v>
      </c>
      <c r="I727" s="61"/>
      <c r="J727" s="61"/>
      <c r="K727" s="61"/>
      <c r="L727" s="6" t="s">
        <v>1275</v>
      </c>
      <c r="M727" s="32"/>
      <c r="N727" s="6" t="s">
        <v>1276</v>
      </c>
      <c r="O727" s="7">
        <f>+O724</f>
        <v>24025.7</v>
      </c>
    </row>
    <row r="728" spans="1:15" x14ac:dyDescent="0.2">
      <c r="A728" s="2"/>
      <c r="B728" s="2"/>
      <c r="C728" s="96" t="s">
        <v>1277</v>
      </c>
      <c r="D728" s="97"/>
      <c r="E728" s="97"/>
      <c r="F728" s="97"/>
      <c r="G728" s="97"/>
      <c r="H728" s="97"/>
      <c r="I728" s="97"/>
      <c r="J728" s="97"/>
      <c r="K728" s="97"/>
      <c r="L728" s="97"/>
      <c r="M728" s="98"/>
      <c r="N728" s="4" t="s">
        <v>1278</v>
      </c>
      <c r="O728" s="5"/>
    </row>
    <row r="729" spans="1:15" x14ac:dyDescent="0.2">
      <c r="A729" s="2"/>
      <c r="B729" s="2"/>
      <c r="C729" s="96" t="s">
        <v>1279</v>
      </c>
      <c r="D729" s="97"/>
      <c r="E729" s="97"/>
      <c r="F729" s="97"/>
      <c r="G729" s="97"/>
      <c r="H729" s="97"/>
      <c r="I729" s="97"/>
      <c r="J729" s="97"/>
      <c r="K729" s="97"/>
      <c r="L729" s="97"/>
      <c r="M729" s="98"/>
      <c r="N729" s="4" t="s">
        <v>1280</v>
      </c>
      <c r="O729" s="5"/>
    </row>
    <row r="730" spans="1:15" x14ac:dyDescent="0.2">
      <c r="A730" s="2"/>
      <c r="B730" s="2"/>
      <c r="C730" s="96" t="s">
        <v>1281</v>
      </c>
      <c r="D730" s="97"/>
      <c r="E730" s="97"/>
      <c r="F730" s="97"/>
      <c r="G730" s="97"/>
      <c r="H730" s="97"/>
      <c r="I730" s="97"/>
      <c r="J730" s="97"/>
      <c r="K730" s="97"/>
      <c r="L730" s="97"/>
      <c r="M730" s="98"/>
      <c r="N730" s="4" t="s">
        <v>1282</v>
      </c>
      <c r="O730" s="5"/>
    </row>
    <row r="731" spans="1:15" x14ac:dyDescent="0.2">
      <c r="A731" s="2"/>
      <c r="B731" s="2"/>
      <c r="C731" s="96" t="s">
        <v>1283</v>
      </c>
      <c r="D731" s="97"/>
      <c r="E731" s="97"/>
      <c r="F731" s="97"/>
      <c r="G731" s="97"/>
      <c r="H731" s="97"/>
      <c r="I731" s="97"/>
      <c r="J731" s="97"/>
      <c r="K731" s="97"/>
      <c r="L731" s="97"/>
      <c r="M731" s="98"/>
      <c r="N731" s="4" t="s">
        <v>1284</v>
      </c>
      <c r="O731" s="33"/>
    </row>
    <row r="732" spans="1:15" x14ac:dyDescent="0.2">
      <c r="A732" s="2"/>
      <c r="B732" s="2"/>
      <c r="C732" s="96" t="s">
        <v>1285</v>
      </c>
      <c r="D732" s="97"/>
      <c r="E732" s="97"/>
      <c r="F732" s="97"/>
      <c r="G732" s="97"/>
      <c r="H732" s="97"/>
      <c r="I732" s="97"/>
      <c r="J732" s="97"/>
      <c r="K732" s="97"/>
      <c r="L732" s="97"/>
      <c r="M732" s="98"/>
      <c r="N732" s="4" t="s">
        <v>1286</v>
      </c>
      <c r="O732" s="5"/>
    </row>
    <row r="733" spans="1:15" x14ac:dyDescent="0.2">
      <c r="A733" s="2"/>
      <c r="B733" s="2"/>
      <c r="C733" s="96" t="s">
        <v>1287</v>
      </c>
      <c r="D733" s="97"/>
      <c r="E733" s="97"/>
      <c r="F733" s="97"/>
      <c r="G733" s="97"/>
      <c r="H733" s="97"/>
      <c r="I733" s="97"/>
      <c r="J733" s="97"/>
      <c r="K733" s="97"/>
      <c r="L733" s="97"/>
      <c r="M733" s="98"/>
      <c r="N733" s="4" t="s">
        <v>1288</v>
      </c>
      <c r="O733" s="33"/>
    </row>
    <row r="734" spans="1:15" x14ac:dyDescent="0.2">
      <c r="A734" s="2"/>
      <c r="B734" s="2"/>
      <c r="C734" s="96" t="s">
        <v>1289</v>
      </c>
      <c r="D734" s="97"/>
      <c r="E734" s="97"/>
      <c r="F734" s="97"/>
      <c r="G734" s="97"/>
      <c r="H734" s="97"/>
      <c r="I734" s="97"/>
      <c r="J734" s="97"/>
      <c r="K734" s="97"/>
      <c r="L734" s="97"/>
      <c r="M734" s="98"/>
      <c r="N734" s="4" t="s">
        <v>1290</v>
      </c>
      <c r="O734" s="5"/>
    </row>
    <row r="735" spans="1:15" x14ac:dyDescent="0.2">
      <c r="A735" s="2"/>
      <c r="B735" s="2"/>
      <c r="C735" s="96" t="s">
        <v>1291</v>
      </c>
      <c r="D735" s="97"/>
      <c r="E735" s="97"/>
      <c r="F735" s="97"/>
      <c r="G735" s="97"/>
      <c r="H735" s="97"/>
      <c r="I735" s="97"/>
      <c r="J735" s="97"/>
      <c r="K735" s="97"/>
      <c r="L735" s="97"/>
      <c r="M735" s="98"/>
      <c r="N735" s="4" t="s">
        <v>1292</v>
      </c>
      <c r="O735" s="33"/>
    </row>
    <row r="736" spans="1:15" x14ac:dyDescent="0.2">
      <c r="A736" s="2"/>
      <c r="B736" s="2"/>
      <c r="C736" s="96" t="s">
        <v>1293</v>
      </c>
      <c r="D736" s="97"/>
      <c r="E736" s="97"/>
      <c r="F736" s="97"/>
      <c r="G736" s="97"/>
      <c r="H736" s="97"/>
      <c r="I736" s="97"/>
      <c r="J736" s="97"/>
      <c r="K736" s="97"/>
      <c r="L736" s="97"/>
      <c r="M736" s="98"/>
      <c r="N736" s="4" t="s">
        <v>1294</v>
      </c>
      <c r="O736" s="33"/>
    </row>
    <row r="737" spans="1:16" x14ac:dyDescent="0.2">
      <c r="A737" s="2"/>
      <c r="B737" s="2"/>
      <c r="C737" s="61" t="s">
        <v>1295</v>
      </c>
      <c r="D737" s="61"/>
      <c r="E737" s="61"/>
      <c r="F737" s="61"/>
      <c r="G737" s="61"/>
      <c r="H737" s="61"/>
      <c r="I737" s="61"/>
      <c r="J737" s="61"/>
      <c r="K737" s="61"/>
      <c r="L737" s="61"/>
      <c r="M737" s="61"/>
      <c r="N737" s="6" t="s">
        <v>1296</v>
      </c>
      <c r="O737" s="34">
        <f>+O727*0.25</f>
        <v>6006.4250000000002</v>
      </c>
    </row>
    <row r="738" spans="1:16" x14ac:dyDescent="0.2">
      <c r="A738" s="2"/>
      <c r="B738" s="2"/>
      <c r="C738" s="96" t="s">
        <v>1297</v>
      </c>
      <c r="D738" s="97"/>
      <c r="E738" s="97"/>
      <c r="F738" s="97"/>
      <c r="G738" s="97"/>
      <c r="H738" s="97"/>
      <c r="I738" s="97"/>
      <c r="J738" s="97"/>
      <c r="K738" s="97"/>
      <c r="L738" s="97"/>
      <c r="M738" s="98"/>
      <c r="N738" s="4" t="s">
        <v>1298</v>
      </c>
      <c r="O738" s="5"/>
    </row>
    <row r="739" spans="1:16" x14ac:dyDescent="0.2">
      <c r="A739" s="2"/>
      <c r="B739" s="2"/>
      <c r="C739" s="96" t="s">
        <v>1299</v>
      </c>
      <c r="D739" s="97"/>
      <c r="E739" s="97"/>
      <c r="F739" s="97"/>
      <c r="G739" s="97"/>
      <c r="H739" s="97"/>
      <c r="I739" s="97"/>
      <c r="J739" s="97"/>
      <c r="K739" s="97"/>
      <c r="L739" s="97"/>
      <c r="M739" s="98"/>
      <c r="N739" s="4" t="s">
        <v>1300</v>
      </c>
      <c r="O739" s="33"/>
    </row>
    <row r="740" spans="1:16" x14ac:dyDescent="0.2">
      <c r="A740" s="2"/>
      <c r="B740" s="2"/>
      <c r="C740" s="96" t="s">
        <v>1301</v>
      </c>
      <c r="D740" s="97"/>
      <c r="E740" s="97"/>
      <c r="F740" s="97"/>
      <c r="G740" s="97"/>
      <c r="H740" s="97"/>
      <c r="I740" s="97"/>
      <c r="J740" s="97"/>
      <c r="K740" s="97"/>
      <c r="L740" s="97"/>
      <c r="M740" s="98"/>
      <c r="N740" s="4" t="s">
        <v>1302</v>
      </c>
      <c r="O740" s="33"/>
    </row>
    <row r="741" spans="1:16" s="24" customFormat="1" x14ac:dyDescent="0.2">
      <c r="A741" s="2"/>
      <c r="B741" s="2"/>
      <c r="C741" s="96" t="s">
        <v>1303</v>
      </c>
      <c r="D741" s="97"/>
      <c r="E741" s="97"/>
      <c r="F741" s="97"/>
      <c r="G741" s="97"/>
      <c r="H741" s="97"/>
      <c r="I741" s="97"/>
      <c r="J741" s="97"/>
      <c r="K741" s="97"/>
      <c r="L741" s="97"/>
      <c r="M741" s="98"/>
      <c r="N741" s="35" t="s">
        <v>1304</v>
      </c>
      <c r="O741" s="33"/>
      <c r="P741" s="1"/>
    </row>
    <row r="742" spans="1:16" x14ac:dyDescent="0.2">
      <c r="A742" s="2"/>
      <c r="B742" s="2"/>
      <c r="C742" s="56" t="s">
        <v>1305</v>
      </c>
      <c r="D742" s="56"/>
      <c r="E742" s="56"/>
      <c r="F742" s="56"/>
      <c r="G742" s="56"/>
      <c r="H742" s="56"/>
      <c r="I742" s="56"/>
      <c r="J742" s="56"/>
      <c r="K742" s="56"/>
      <c r="L742" s="56"/>
      <c r="M742" s="56"/>
      <c r="N742" s="4" t="s">
        <v>1306</v>
      </c>
      <c r="O742" s="5"/>
    </row>
    <row r="743" spans="1:16" x14ac:dyDescent="0.2">
      <c r="A743" s="2"/>
      <c r="B743" s="2"/>
      <c r="C743" s="99" t="s">
        <v>1307</v>
      </c>
      <c r="D743" s="99"/>
      <c r="E743" s="99"/>
      <c r="F743" s="99"/>
      <c r="G743" s="99"/>
      <c r="H743" s="99"/>
      <c r="I743" s="99"/>
      <c r="J743" s="99"/>
      <c r="K743" s="99"/>
      <c r="L743" s="99"/>
      <c r="M743" s="99"/>
      <c r="N743" s="36" t="s">
        <v>1308</v>
      </c>
      <c r="O743" s="5"/>
    </row>
    <row r="744" spans="1:16" x14ac:dyDescent="0.2">
      <c r="A744" s="2"/>
      <c r="B744" s="2"/>
      <c r="C744" s="99" t="s">
        <v>1309</v>
      </c>
      <c r="D744" s="99"/>
      <c r="E744" s="99"/>
      <c r="F744" s="99"/>
      <c r="G744" s="99"/>
      <c r="H744" s="99"/>
      <c r="I744" s="99"/>
      <c r="J744" s="99"/>
      <c r="K744" s="99"/>
      <c r="L744" s="99"/>
      <c r="M744" s="99"/>
      <c r="N744" s="36" t="s">
        <v>1310</v>
      </c>
      <c r="O744" s="5">
        <f>+O742-O743</f>
        <v>0</v>
      </c>
    </row>
    <row r="745" spans="1:16" x14ac:dyDescent="0.2">
      <c r="A745" s="2"/>
      <c r="B745" s="2"/>
      <c r="C745" s="61" t="s">
        <v>1311</v>
      </c>
      <c r="D745" s="61"/>
      <c r="E745" s="61"/>
      <c r="F745" s="61"/>
      <c r="G745" s="61"/>
      <c r="H745" s="61"/>
      <c r="I745" s="61"/>
      <c r="J745" s="61"/>
      <c r="K745" s="61"/>
      <c r="L745" s="61"/>
      <c r="M745" s="61"/>
      <c r="N745" s="6" t="s">
        <v>1312</v>
      </c>
      <c r="O745" s="34">
        <f>+IF(O737-O744&gt;0,O737-O744,0)</f>
        <v>6006.4250000000002</v>
      </c>
    </row>
    <row r="746" spans="1:16" x14ac:dyDescent="0.2">
      <c r="A746" s="2"/>
      <c r="B746" s="2"/>
      <c r="C746" s="61" t="s">
        <v>1313</v>
      </c>
      <c r="D746" s="61"/>
      <c r="E746" s="61"/>
      <c r="F746" s="61"/>
      <c r="G746" s="61"/>
      <c r="H746" s="61"/>
      <c r="I746" s="61"/>
      <c r="J746" s="61"/>
      <c r="K746" s="61"/>
      <c r="L746" s="61"/>
      <c r="M746" s="61"/>
      <c r="N746" s="6" t="s">
        <v>1314</v>
      </c>
      <c r="O746" s="34">
        <f>+IF(O737-O744&lt;0,-(O737-O744),0)</f>
        <v>0</v>
      </c>
    </row>
    <row r="747" spans="1:16" s="24" customFormat="1" x14ac:dyDescent="0.2">
      <c r="A747" s="2"/>
      <c r="B747" s="2"/>
      <c r="C747" s="96" t="s">
        <v>1315</v>
      </c>
      <c r="D747" s="97"/>
      <c r="E747" s="97"/>
      <c r="F747" s="97"/>
      <c r="G747" s="97"/>
      <c r="H747" s="97"/>
      <c r="I747" s="97"/>
      <c r="J747" s="97"/>
      <c r="K747" s="97"/>
      <c r="L747" s="97"/>
      <c r="M747" s="98"/>
      <c r="N747" s="35" t="s">
        <v>1316</v>
      </c>
      <c r="O747" s="33"/>
      <c r="P747" s="1"/>
    </row>
    <row r="748" spans="1:16" s="24" customFormat="1" x14ac:dyDescent="0.2">
      <c r="A748" s="2"/>
      <c r="B748" s="2"/>
      <c r="C748" s="96" t="s">
        <v>1317</v>
      </c>
      <c r="D748" s="97"/>
      <c r="E748" s="97"/>
      <c r="F748" s="97"/>
      <c r="G748" s="97"/>
      <c r="H748" s="97"/>
      <c r="I748" s="97"/>
      <c r="J748" s="97"/>
      <c r="K748" s="97"/>
      <c r="L748" s="97"/>
      <c r="M748" s="98"/>
      <c r="N748" s="35" t="s">
        <v>1318</v>
      </c>
      <c r="O748" s="33">
        <v>0</v>
      </c>
      <c r="P748" s="1"/>
    </row>
    <row r="749" spans="1:16" s="24" customFormat="1" x14ac:dyDescent="0.2">
      <c r="A749" s="2"/>
      <c r="B749" s="2"/>
      <c r="C749" s="96" t="s">
        <v>1319</v>
      </c>
      <c r="D749" s="97"/>
      <c r="E749" s="97"/>
      <c r="F749" s="97"/>
      <c r="G749" s="97"/>
      <c r="H749" s="97"/>
      <c r="I749" s="97"/>
      <c r="J749" s="97"/>
      <c r="K749" s="97"/>
      <c r="L749" s="97"/>
      <c r="M749" s="98"/>
      <c r="N749" s="35" t="s">
        <v>1320</v>
      </c>
      <c r="O749" s="33"/>
      <c r="P749" s="1"/>
    </row>
    <row r="750" spans="1:16" s="24" customFormat="1" x14ac:dyDescent="0.2">
      <c r="A750" s="2"/>
      <c r="B750" s="2"/>
      <c r="C750" s="96" t="s">
        <v>1321</v>
      </c>
      <c r="D750" s="97"/>
      <c r="E750" s="97"/>
      <c r="F750" s="97"/>
      <c r="G750" s="97"/>
      <c r="H750" s="97"/>
      <c r="I750" s="97"/>
      <c r="J750" s="97"/>
      <c r="K750" s="97"/>
      <c r="L750" s="97"/>
      <c r="M750" s="98"/>
      <c r="N750" s="35" t="s">
        <v>1322</v>
      </c>
      <c r="O750" s="33"/>
      <c r="P750" s="1"/>
    </row>
    <row r="751" spans="1:16" s="24" customFormat="1" x14ac:dyDescent="0.2">
      <c r="A751" s="2"/>
      <c r="B751" s="2"/>
      <c r="C751" s="96" t="s">
        <v>1323</v>
      </c>
      <c r="D751" s="97"/>
      <c r="E751" s="97"/>
      <c r="F751" s="97"/>
      <c r="G751" s="97"/>
      <c r="H751" s="97"/>
      <c r="I751" s="97"/>
      <c r="J751" s="97"/>
      <c r="K751" s="97"/>
      <c r="L751" s="97"/>
      <c r="M751" s="98"/>
      <c r="N751" s="35" t="s">
        <v>1324</v>
      </c>
      <c r="O751" s="33"/>
      <c r="P751" s="1"/>
    </row>
    <row r="752" spans="1:16" s="24" customFormat="1" x14ac:dyDescent="0.2">
      <c r="A752" s="2"/>
      <c r="B752" s="2"/>
      <c r="C752" s="100" t="s">
        <v>1325</v>
      </c>
      <c r="D752" s="101"/>
      <c r="E752" s="101"/>
      <c r="F752" s="101"/>
      <c r="G752" s="101"/>
      <c r="H752" s="101"/>
      <c r="I752" s="101"/>
      <c r="J752" s="101"/>
      <c r="K752" s="101"/>
      <c r="L752" s="101"/>
      <c r="M752" s="102"/>
      <c r="N752" s="35" t="s">
        <v>1326</v>
      </c>
      <c r="O752" s="27"/>
      <c r="P752" s="1"/>
    </row>
    <row r="753" spans="1:16" s="24" customFormat="1" x14ac:dyDescent="0.2">
      <c r="A753" s="2"/>
      <c r="B753" s="2"/>
      <c r="C753" s="100" t="s">
        <v>1327</v>
      </c>
      <c r="D753" s="101"/>
      <c r="E753" s="101"/>
      <c r="F753" s="101"/>
      <c r="G753" s="101"/>
      <c r="H753" s="101"/>
      <c r="I753" s="101"/>
      <c r="J753" s="101"/>
      <c r="K753" s="101"/>
      <c r="L753" s="101"/>
      <c r="M753" s="102"/>
      <c r="N753" s="35" t="s">
        <v>1328</v>
      </c>
      <c r="O753" s="27"/>
      <c r="P753" s="1"/>
    </row>
    <row r="754" spans="1:16" s="24" customFormat="1" x14ac:dyDescent="0.2">
      <c r="A754" s="2"/>
      <c r="B754" s="2"/>
      <c r="C754" s="100" t="s">
        <v>1329</v>
      </c>
      <c r="D754" s="101"/>
      <c r="E754" s="101"/>
      <c r="F754" s="101"/>
      <c r="G754" s="101"/>
      <c r="H754" s="101"/>
      <c r="I754" s="101"/>
      <c r="J754" s="101"/>
      <c r="K754" s="101"/>
      <c r="L754" s="101"/>
      <c r="M754" s="102"/>
      <c r="N754" s="35" t="s">
        <v>1330</v>
      </c>
      <c r="O754" s="27"/>
      <c r="P754" s="1"/>
    </row>
    <row r="755" spans="1:16" s="24" customFormat="1" x14ac:dyDescent="0.2">
      <c r="A755" s="2"/>
      <c r="B755" s="2"/>
      <c r="C755" s="100" t="s">
        <v>1331</v>
      </c>
      <c r="D755" s="101"/>
      <c r="E755" s="101"/>
      <c r="F755" s="101"/>
      <c r="G755" s="101"/>
      <c r="H755" s="101"/>
      <c r="I755" s="101"/>
      <c r="J755" s="101"/>
      <c r="K755" s="101"/>
      <c r="L755" s="101"/>
      <c r="M755" s="102"/>
      <c r="N755" s="35" t="s">
        <v>1332</v>
      </c>
      <c r="O755" s="27"/>
      <c r="P755" s="1"/>
    </row>
    <row r="756" spans="1:16" x14ac:dyDescent="0.2">
      <c r="A756" s="2"/>
      <c r="B756" s="2"/>
      <c r="C756" s="103" t="s">
        <v>1333</v>
      </c>
      <c r="D756" s="103"/>
      <c r="E756" s="103"/>
      <c r="F756" s="103"/>
      <c r="G756" s="103"/>
      <c r="H756" s="103"/>
      <c r="I756" s="103"/>
      <c r="J756" s="103"/>
      <c r="K756" s="103"/>
      <c r="L756" s="103"/>
      <c r="M756" s="103"/>
      <c r="N756" s="4" t="s">
        <v>1334</v>
      </c>
      <c r="O756" s="5"/>
    </row>
    <row r="757" spans="1:16" x14ac:dyDescent="0.2">
      <c r="A757" s="2"/>
      <c r="B757" s="2"/>
      <c r="C757" s="51" t="s">
        <v>1335</v>
      </c>
      <c r="D757" s="51"/>
      <c r="E757" s="51"/>
      <c r="F757" s="51"/>
      <c r="G757" s="51"/>
      <c r="H757" s="51"/>
      <c r="I757" s="51"/>
      <c r="J757" s="51"/>
      <c r="K757" s="51"/>
      <c r="L757" s="51"/>
      <c r="M757" s="51"/>
      <c r="N757" s="51"/>
      <c r="O757" s="51"/>
    </row>
    <row r="758" spans="1:16" x14ac:dyDescent="0.2">
      <c r="A758" s="8"/>
      <c r="B758" s="8"/>
      <c r="C758" s="8"/>
      <c r="D758" s="104" t="s">
        <v>1336</v>
      </c>
      <c r="E758" s="105"/>
      <c r="F758" s="105"/>
      <c r="G758" s="105"/>
      <c r="H758" s="105"/>
      <c r="I758" s="105"/>
      <c r="J758" s="105"/>
      <c r="K758" s="105"/>
      <c r="L758" s="105"/>
      <c r="M758" s="106"/>
      <c r="N758" s="4" t="s">
        <v>1337</v>
      </c>
      <c r="O758" s="5">
        <v>0</v>
      </c>
    </row>
    <row r="759" spans="1:16" x14ac:dyDescent="0.2">
      <c r="A759" s="8"/>
      <c r="B759" s="8"/>
      <c r="C759" s="8"/>
      <c r="D759" s="104" t="s">
        <v>1338</v>
      </c>
      <c r="E759" s="105"/>
      <c r="F759" s="105"/>
      <c r="G759" s="105"/>
      <c r="H759" s="105"/>
      <c r="I759" s="105"/>
      <c r="J759" s="105"/>
      <c r="K759" s="105"/>
      <c r="L759" s="105"/>
      <c r="M759" s="106"/>
      <c r="N759" s="4" t="s">
        <v>1339</v>
      </c>
      <c r="O759" s="5"/>
    </row>
    <row r="760" spans="1:16" x14ac:dyDescent="0.2">
      <c r="A760" s="2"/>
      <c r="B760" s="2"/>
      <c r="C760" s="103" t="s">
        <v>1340</v>
      </c>
      <c r="D760" s="103"/>
      <c r="E760" s="103"/>
      <c r="F760" s="103"/>
      <c r="G760" s="103"/>
      <c r="H760" s="103"/>
      <c r="I760" s="103"/>
      <c r="J760" s="103"/>
      <c r="K760" s="103"/>
      <c r="L760" s="103"/>
      <c r="M760" s="103"/>
      <c r="N760" s="4" t="s">
        <v>1341</v>
      </c>
      <c r="O760" s="5"/>
    </row>
    <row r="761" spans="1:16" x14ac:dyDescent="0.2">
      <c r="A761" s="2"/>
      <c r="B761" s="2"/>
      <c r="C761" s="103" t="s">
        <v>1342</v>
      </c>
      <c r="D761" s="103"/>
      <c r="E761" s="103"/>
      <c r="F761" s="103"/>
      <c r="G761" s="103"/>
      <c r="H761" s="103"/>
      <c r="I761" s="103"/>
      <c r="J761" s="103"/>
      <c r="K761" s="103"/>
      <c r="L761" s="103"/>
      <c r="M761" s="103"/>
      <c r="N761" s="4" t="s">
        <v>1343</v>
      </c>
      <c r="O761" s="5"/>
    </row>
    <row r="762" spans="1:16" x14ac:dyDescent="0.2">
      <c r="A762" s="2"/>
      <c r="B762" s="2"/>
      <c r="C762" s="103" t="s">
        <v>1344</v>
      </c>
      <c r="D762" s="103"/>
      <c r="E762" s="103"/>
      <c r="F762" s="103"/>
      <c r="G762" s="103"/>
      <c r="H762" s="103"/>
      <c r="I762" s="103"/>
      <c r="J762" s="103"/>
      <c r="K762" s="103"/>
      <c r="L762" s="103"/>
      <c r="M762" s="103"/>
      <c r="N762" s="4" t="s">
        <v>1345</v>
      </c>
      <c r="O762" s="5"/>
    </row>
    <row r="763" spans="1:16" x14ac:dyDescent="0.2">
      <c r="A763" s="2"/>
      <c r="B763" s="2"/>
      <c r="C763" s="103" t="s">
        <v>1346</v>
      </c>
      <c r="D763" s="103"/>
      <c r="E763" s="103"/>
      <c r="F763" s="103"/>
      <c r="G763" s="103"/>
      <c r="H763" s="103"/>
      <c r="I763" s="103"/>
      <c r="J763" s="103"/>
      <c r="K763" s="103"/>
      <c r="L763" s="103"/>
      <c r="M763" s="103"/>
      <c r="N763" s="4" t="s">
        <v>1347</v>
      </c>
      <c r="O763" s="5"/>
    </row>
    <row r="764" spans="1:16" x14ac:dyDescent="0.2">
      <c r="A764" s="2"/>
      <c r="B764" s="2"/>
      <c r="C764" s="103" t="s">
        <v>1348</v>
      </c>
      <c r="D764" s="103"/>
      <c r="E764" s="103"/>
      <c r="F764" s="103"/>
      <c r="G764" s="103"/>
      <c r="H764" s="103"/>
      <c r="I764" s="103"/>
      <c r="J764" s="103"/>
      <c r="K764" s="103"/>
      <c r="L764" s="103"/>
      <c r="M764" s="103"/>
      <c r="N764" s="4" t="s">
        <v>1349</v>
      </c>
      <c r="O764" s="5"/>
    </row>
    <row r="765" spans="1:16" x14ac:dyDescent="0.2">
      <c r="A765" s="8"/>
      <c r="B765" s="107" t="s">
        <v>1350</v>
      </c>
      <c r="C765" s="107"/>
      <c r="D765" s="107"/>
      <c r="E765" s="107"/>
      <c r="F765" s="107"/>
      <c r="G765" s="107"/>
      <c r="H765" s="107"/>
      <c r="I765" s="107"/>
      <c r="J765" s="107"/>
      <c r="K765" s="107"/>
      <c r="L765" s="107"/>
      <c r="M765" s="107"/>
      <c r="N765" s="6" t="s">
        <v>1351</v>
      </c>
      <c r="O765" s="37">
        <f>+IF(O745-O748-O749-O750-O751-O752-O753-O754-O755-O756-O758-O759&gt;0,O745-O748-O749-O750-O751-O752-O753-O754-O755-O756-O758-O759,0)</f>
        <v>6006.4250000000002</v>
      </c>
    </row>
    <row r="766" spans="1:16" x14ac:dyDescent="0.2">
      <c r="A766" s="8"/>
      <c r="B766" s="107" t="s">
        <v>1352</v>
      </c>
      <c r="C766" s="107"/>
      <c r="D766" s="107"/>
      <c r="E766" s="107"/>
      <c r="F766" s="107"/>
      <c r="G766" s="107"/>
      <c r="H766" s="107"/>
      <c r="I766" s="107"/>
      <c r="J766" s="107"/>
      <c r="K766" s="107"/>
      <c r="L766" s="107"/>
      <c r="M766" s="107"/>
      <c r="N766" s="6" t="s">
        <v>1353</v>
      </c>
      <c r="O766" s="37">
        <f>+IF(O745-O748-O749-O750-O751-O752-O753-O754-O755-O756-O758-O759&lt;0,-(O745-O748-O749-O750-O751-O752-O753-O754-O755-O756-O758-O759),0)</f>
        <v>0</v>
      </c>
    </row>
    <row r="767" spans="1:16" x14ac:dyDescent="0.2">
      <c r="A767" s="2"/>
      <c r="B767" s="2"/>
      <c r="C767" s="103" t="s">
        <v>1354</v>
      </c>
      <c r="D767" s="103"/>
      <c r="E767" s="103"/>
      <c r="F767" s="103"/>
      <c r="G767" s="103"/>
      <c r="H767" s="103"/>
      <c r="I767" s="103"/>
      <c r="J767" s="103"/>
      <c r="K767" s="103"/>
      <c r="L767" s="103"/>
      <c r="M767" s="103"/>
      <c r="N767" s="4" t="s">
        <v>1355</v>
      </c>
      <c r="O767" s="5"/>
    </row>
    <row r="768" spans="1:16" x14ac:dyDescent="0.2">
      <c r="A768" s="8"/>
      <c r="B768" s="8"/>
      <c r="C768" s="38"/>
      <c r="D768" s="108" t="s">
        <v>1356</v>
      </c>
      <c r="E768" s="109"/>
      <c r="F768" s="109"/>
      <c r="G768" s="109"/>
      <c r="H768" s="109"/>
      <c r="I768" s="109"/>
      <c r="J768" s="109"/>
      <c r="K768" s="109"/>
      <c r="L768" s="109"/>
      <c r="M768" s="109"/>
      <c r="N768" s="109"/>
      <c r="O768" s="110"/>
    </row>
    <row r="769" spans="1:16" s="24" customFormat="1" x14ac:dyDescent="0.2">
      <c r="A769" s="8"/>
      <c r="B769" s="8"/>
      <c r="C769" s="8"/>
      <c r="D769" s="111" t="s">
        <v>1357</v>
      </c>
      <c r="E769" s="111"/>
      <c r="F769" s="111"/>
      <c r="G769" s="111"/>
      <c r="H769" s="111"/>
      <c r="I769" s="111"/>
      <c r="J769" s="111"/>
      <c r="K769" s="111"/>
      <c r="L769" s="111"/>
      <c r="M769" s="112"/>
      <c r="N769" s="25"/>
      <c r="O769" s="26"/>
      <c r="P769" s="1"/>
    </row>
    <row r="770" spans="1:16" s="24" customFormat="1" x14ac:dyDescent="0.2">
      <c r="A770" s="8"/>
      <c r="B770" s="8"/>
      <c r="C770" s="8"/>
      <c r="D770" s="113" t="s">
        <v>1358</v>
      </c>
      <c r="E770" s="113"/>
      <c r="F770" s="113"/>
      <c r="G770" s="113"/>
      <c r="H770" s="113"/>
      <c r="I770" s="113"/>
      <c r="J770" s="113"/>
      <c r="K770" s="113"/>
      <c r="L770" s="113"/>
      <c r="M770" s="113"/>
      <c r="N770" s="4" t="s">
        <v>1359</v>
      </c>
      <c r="O770" s="27"/>
      <c r="P770" s="1"/>
    </row>
    <row r="771" spans="1:16" s="24" customFormat="1" x14ac:dyDescent="0.2">
      <c r="A771" s="8"/>
      <c r="B771" s="8"/>
      <c r="C771" s="8"/>
      <c r="D771" s="113" t="s">
        <v>1360</v>
      </c>
      <c r="E771" s="113"/>
      <c r="F771" s="113"/>
      <c r="G771" s="113"/>
      <c r="H771" s="113"/>
      <c r="I771" s="113"/>
      <c r="J771" s="113"/>
      <c r="K771" s="113"/>
      <c r="L771" s="113"/>
      <c r="M771" s="113"/>
      <c r="N771" s="4" t="s">
        <v>1361</v>
      </c>
      <c r="O771" s="27"/>
      <c r="P771" s="1"/>
    </row>
    <row r="772" spans="1:16" s="24" customFormat="1" x14ac:dyDescent="0.2">
      <c r="A772" s="8"/>
      <c r="B772" s="8"/>
      <c r="C772" s="8"/>
      <c r="D772" s="39"/>
      <c r="E772" s="115" t="s">
        <v>1362</v>
      </c>
      <c r="F772" s="116"/>
      <c r="G772" s="116"/>
      <c r="H772" s="116"/>
      <c r="I772" s="116"/>
      <c r="J772" s="116"/>
      <c r="K772" s="116"/>
      <c r="L772" s="116"/>
      <c r="M772" s="117"/>
      <c r="N772" s="4" t="s">
        <v>1363</v>
      </c>
      <c r="O772" s="27"/>
      <c r="P772" s="1"/>
    </row>
    <row r="773" spans="1:16" s="24" customFormat="1" x14ac:dyDescent="0.2">
      <c r="A773" s="8"/>
      <c r="B773" s="8"/>
      <c r="C773" s="8"/>
      <c r="D773" s="39"/>
      <c r="E773" s="115" t="s">
        <v>1364</v>
      </c>
      <c r="F773" s="116"/>
      <c r="G773" s="116"/>
      <c r="H773" s="116"/>
      <c r="I773" s="116"/>
      <c r="J773" s="116"/>
      <c r="K773" s="116"/>
      <c r="L773" s="116"/>
      <c r="M773" s="117"/>
      <c r="N773" s="4" t="s">
        <v>1365</v>
      </c>
      <c r="O773" s="27"/>
      <c r="P773" s="1"/>
    </row>
    <row r="774" spans="1:16" s="24" customFormat="1" x14ac:dyDescent="0.2">
      <c r="A774" s="8"/>
      <c r="B774" s="8"/>
      <c r="C774" s="8"/>
      <c r="D774" s="113" t="s">
        <v>1366</v>
      </c>
      <c r="E774" s="113"/>
      <c r="F774" s="113"/>
      <c r="G774" s="113"/>
      <c r="H774" s="113"/>
      <c r="I774" s="113"/>
      <c r="J774" s="113"/>
      <c r="K774" s="113"/>
      <c r="L774" s="113"/>
      <c r="M774" s="113"/>
      <c r="N774" s="4" t="s">
        <v>1367</v>
      </c>
      <c r="O774" s="27"/>
      <c r="P774" s="1"/>
    </row>
    <row r="775" spans="1:16" s="24" customFormat="1" x14ac:dyDescent="0.2">
      <c r="A775" s="8"/>
      <c r="B775" s="8"/>
      <c r="C775" s="8"/>
      <c r="D775" s="113" t="s">
        <v>1368</v>
      </c>
      <c r="E775" s="113"/>
      <c r="F775" s="113"/>
      <c r="G775" s="113"/>
      <c r="H775" s="113"/>
      <c r="I775" s="113"/>
      <c r="J775" s="113"/>
      <c r="K775" s="113"/>
      <c r="L775" s="113"/>
      <c r="M775" s="113"/>
      <c r="N775" s="4" t="s">
        <v>1369</v>
      </c>
      <c r="O775" s="27"/>
      <c r="P775" s="1"/>
    </row>
    <row r="776" spans="1:16" s="24" customFormat="1" x14ac:dyDescent="0.2">
      <c r="A776" s="8"/>
      <c r="B776" s="8"/>
      <c r="C776" s="8"/>
      <c r="D776" s="113" t="s">
        <v>1370</v>
      </c>
      <c r="E776" s="113"/>
      <c r="F776" s="113"/>
      <c r="G776" s="113"/>
      <c r="H776" s="113"/>
      <c r="I776" s="113"/>
      <c r="J776" s="113"/>
      <c r="K776" s="113"/>
      <c r="L776" s="113"/>
      <c r="M776" s="113"/>
      <c r="N776" s="4" t="s">
        <v>1371</v>
      </c>
      <c r="O776" s="27"/>
      <c r="P776" s="1"/>
    </row>
    <row r="777" spans="1:16" s="24" customFormat="1" x14ac:dyDescent="0.2">
      <c r="A777" s="8"/>
      <c r="B777" s="8"/>
      <c r="C777" s="8"/>
      <c r="D777" s="113" t="s">
        <v>1372</v>
      </c>
      <c r="E777" s="113"/>
      <c r="F777" s="113"/>
      <c r="G777" s="113"/>
      <c r="H777" s="113"/>
      <c r="I777" s="113"/>
      <c r="J777" s="113"/>
      <c r="K777" s="113"/>
      <c r="L777" s="113"/>
      <c r="M777" s="113"/>
      <c r="N777" s="4" t="s">
        <v>1373</v>
      </c>
      <c r="O777" s="27"/>
      <c r="P777" s="1"/>
    </row>
    <row r="778" spans="1:16" s="24" customFormat="1" x14ac:dyDescent="0.2">
      <c r="A778" s="8"/>
      <c r="B778" s="8"/>
      <c r="C778" s="8"/>
      <c r="D778" s="113" t="s">
        <v>1374</v>
      </c>
      <c r="E778" s="113"/>
      <c r="F778" s="113"/>
      <c r="G778" s="113"/>
      <c r="H778" s="113"/>
      <c r="I778" s="113"/>
      <c r="J778" s="113"/>
      <c r="K778" s="113"/>
      <c r="L778" s="113"/>
      <c r="M778" s="113"/>
      <c r="N778" s="4" t="s">
        <v>1375</v>
      </c>
      <c r="O778" s="27"/>
      <c r="P778" s="1"/>
    </row>
    <row r="779" spans="1:16" s="24" customFormat="1" x14ac:dyDescent="0.2">
      <c r="A779" s="8"/>
      <c r="B779" s="8"/>
      <c r="C779" s="8"/>
      <c r="D779" s="114" t="s">
        <v>1376</v>
      </c>
      <c r="E779" s="114"/>
      <c r="F779" s="114"/>
      <c r="G779" s="114"/>
      <c r="H779" s="114"/>
      <c r="I779" s="114"/>
      <c r="J779" s="114"/>
      <c r="K779" s="114"/>
      <c r="L779" s="114"/>
      <c r="M779" s="114"/>
      <c r="N779" s="6" t="s">
        <v>1377</v>
      </c>
      <c r="O779" s="40"/>
      <c r="P779" s="1"/>
    </row>
    <row r="780" spans="1:16" s="24" customFormat="1" x14ac:dyDescent="0.2">
      <c r="A780" s="8"/>
      <c r="B780" s="8"/>
      <c r="C780" s="8"/>
      <c r="D780" s="114" t="s">
        <v>1378</v>
      </c>
      <c r="E780" s="114"/>
      <c r="F780" s="114"/>
      <c r="G780" s="114"/>
      <c r="H780" s="114"/>
      <c r="I780" s="114"/>
      <c r="J780" s="114"/>
      <c r="K780" s="114"/>
      <c r="L780" s="114"/>
      <c r="M780" s="114"/>
      <c r="N780" s="6" t="s">
        <v>1379</v>
      </c>
      <c r="O780" s="40"/>
      <c r="P780" s="1"/>
    </row>
    <row r="781" spans="1:16" s="24" customFormat="1" x14ac:dyDescent="0.2">
      <c r="A781" s="8"/>
      <c r="B781" s="8"/>
      <c r="C781" s="8"/>
      <c r="D781" s="111" t="s">
        <v>1179</v>
      </c>
      <c r="E781" s="111"/>
      <c r="F781" s="111"/>
      <c r="G781" s="111"/>
      <c r="H781" s="111"/>
      <c r="I781" s="111"/>
      <c r="J781" s="111"/>
      <c r="K781" s="111"/>
      <c r="L781" s="111"/>
      <c r="M781" s="112"/>
      <c r="N781" s="25"/>
      <c r="O781" s="26"/>
      <c r="P781" s="1"/>
    </row>
    <row r="782" spans="1:16" s="24" customFormat="1" x14ac:dyDescent="0.2">
      <c r="A782" s="8"/>
      <c r="B782" s="8"/>
      <c r="C782" s="8"/>
      <c r="D782" s="113" t="s">
        <v>1380</v>
      </c>
      <c r="E782" s="113"/>
      <c r="F782" s="113"/>
      <c r="G782" s="113"/>
      <c r="H782" s="113"/>
      <c r="I782" s="113"/>
      <c r="J782" s="113"/>
      <c r="K782" s="113"/>
      <c r="L782" s="113"/>
      <c r="M782" s="113"/>
      <c r="N782" s="4" t="s">
        <v>1381</v>
      </c>
      <c r="O782" s="27"/>
      <c r="P782" s="1"/>
    </row>
    <row r="783" spans="1:16" s="24" customFormat="1" x14ac:dyDescent="0.2">
      <c r="A783" s="8"/>
      <c r="B783" s="8"/>
      <c r="C783" s="8"/>
      <c r="D783" s="113" t="s">
        <v>1382</v>
      </c>
      <c r="E783" s="113"/>
      <c r="F783" s="113"/>
      <c r="G783" s="113"/>
      <c r="H783" s="113"/>
      <c r="I783" s="113"/>
      <c r="J783" s="113"/>
      <c r="K783" s="113"/>
      <c r="L783" s="113"/>
      <c r="M783" s="113"/>
      <c r="N783" s="4" t="s">
        <v>1383</v>
      </c>
      <c r="O783" s="27"/>
      <c r="P783" s="1"/>
    </row>
    <row r="784" spans="1:16" s="24" customFormat="1" x14ac:dyDescent="0.2">
      <c r="A784" s="8"/>
      <c r="B784" s="8"/>
      <c r="C784" s="8"/>
      <c r="D784" s="113" t="s">
        <v>1384</v>
      </c>
      <c r="E784" s="113"/>
      <c r="F784" s="113"/>
      <c r="G784" s="113"/>
      <c r="H784" s="113"/>
      <c r="I784" s="113"/>
      <c r="J784" s="113"/>
      <c r="K784" s="113"/>
      <c r="L784" s="113"/>
      <c r="M784" s="113"/>
      <c r="N784" s="4" t="s">
        <v>1385</v>
      </c>
      <c r="O784" s="27"/>
      <c r="P784" s="1"/>
    </row>
    <row r="785" spans="1:16" s="24" customFormat="1" x14ac:dyDescent="0.2">
      <c r="A785" s="8"/>
      <c r="B785" s="8"/>
      <c r="C785" s="8"/>
      <c r="D785" s="113" t="s">
        <v>1386</v>
      </c>
      <c r="E785" s="113"/>
      <c r="F785" s="113"/>
      <c r="G785" s="113"/>
      <c r="H785" s="113"/>
      <c r="I785" s="113"/>
      <c r="J785" s="113"/>
      <c r="K785" s="113"/>
      <c r="L785" s="113"/>
      <c r="M785" s="113"/>
      <c r="N785" s="4" t="s">
        <v>1387</v>
      </c>
      <c r="O785" s="27"/>
      <c r="P785" s="1"/>
    </row>
    <row r="786" spans="1:16" s="24" customFormat="1" x14ac:dyDescent="0.2">
      <c r="A786" s="8"/>
      <c r="B786" s="8"/>
      <c r="C786" s="8"/>
      <c r="D786" s="113" t="s">
        <v>1388</v>
      </c>
      <c r="E786" s="113"/>
      <c r="F786" s="113"/>
      <c r="G786" s="113"/>
      <c r="H786" s="113"/>
      <c r="I786" s="113"/>
      <c r="J786" s="113"/>
      <c r="K786" s="113"/>
      <c r="L786" s="113"/>
      <c r="M786" s="113"/>
      <c r="N786" s="4" t="s">
        <v>1389</v>
      </c>
      <c r="O786" s="27"/>
      <c r="P786" s="1"/>
    </row>
    <row r="787" spans="1:16" s="24" customFormat="1" x14ac:dyDescent="0.2">
      <c r="A787" s="8"/>
      <c r="B787" s="8"/>
      <c r="C787" s="8"/>
      <c r="D787" s="113" t="s">
        <v>1390</v>
      </c>
      <c r="E787" s="113"/>
      <c r="F787" s="113"/>
      <c r="G787" s="113"/>
      <c r="H787" s="113"/>
      <c r="I787" s="113"/>
      <c r="J787" s="113"/>
      <c r="K787" s="113"/>
      <c r="L787" s="113"/>
      <c r="M787" s="113"/>
      <c r="N787" s="4" t="s">
        <v>1391</v>
      </c>
      <c r="O787" s="27"/>
      <c r="P787" s="1"/>
    </row>
    <row r="788" spans="1:16" s="24" customFormat="1" x14ac:dyDescent="0.2">
      <c r="A788" s="8"/>
      <c r="B788" s="8"/>
      <c r="C788" s="8"/>
      <c r="D788" s="113" t="s">
        <v>1392</v>
      </c>
      <c r="E788" s="113"/>
      <c r="F788" s="113"/>
      <c r="G788" s="113"/>
      <c r="H788" s="113"/>
      <c r="I788" s="113"/>
      <c r="J788" s="113"/>
      <c r="K788" s="113"/>
      <c r="L788" s="113"/>
      <c r="M788" s="113"/>
      <c r="N788" s="4" t="s">
        <v>1393</v>
      </c>
      <c r="O788" s="27"/>
      <c r="P788" s="1"/>
    </row>
    <row r="789" spans="1:16" s="24" customFormat="1" x14ac:dyDescent="0.2">
      <c r="A789" s="8"/>
      <c r="B789" s="8"/>
      <c r="C789" s="8"/>
      <c r="D789" s="113" t="s">
        <v>1394</v>
      </c>
      <c r="E789" s="113"/>
      <c r="F789" s="113"/>
      <c r="G789" s="113"/>
      <c r="H789" s="113"/>
      <c r="I789" s="113"/>
      <c r="J789" s="113"/>
      <c r="K789" s="113"/>
      <c r="L789" s="113"/>
      <c r="M789" s="113"/>
      <c r="N789" s="4" t="s">
        <v>1395</v>
      </c>
      <c r="O789" s="27"/>
      <c r="P789" s="1"/>
    </row>
    <row r="790" spans="1:16" s="24" customFormat="1" x14ac:dyDescent="0.2">
      <c r="A790" s="8"/>
      <c r="B790" s="8"/>
      <c r="C790" s="8"/>
      <c r="D790" s="114" t="s">
        <v>1396</v>
      </c>
      <c r="E790" s="114"/>
      <c r="F790" s="114"/>
      <c r="G790" s="114"/>
      <c r="H790" s="114"/>
      <c r="I790" s="114"/>
      <c r="J790" s="114"/>
      <c r="K790" s="114"/>
      <c r="L790" s="114"/>
      <c r="M790" s="114"/>
      <c r="N790" s="6" t="s">
        <v>1397</v>
      </c>
      <c r="O790" s="40"/>
      <c r="P790" s="1"/>
    </row>
    <row r="791" spans="1:16" s="24" customFormat="1" x14ac:dyDescent="0.2">
      <c r="A791" s="8"/>
      <c r="B791" s="8"/>
      <c r="C791" s="8"/>
      <c r="D791" s="114" t="s">
        <v>1398</v>
      </c>
      <c r="E791" s="114"/>
      <c r="F791" s="114"/>
      <c r="G791" s="114"/>
      <c r="H791" s="114"/>
      <c r="I791" s="114"/>
      <c r="J791" s="114"/>
      <c r="K791" s="114"/>
      <c r="L791" s="114"/>
      <c r="M791" s="114"/>
      <c r="N791" s="6" t="s">
        <v>1399</v>
      </c>
      <c r="O791" s="40"/>
      <c r="P791" s="1"/>
    </row>
    <row r="792" spans="1:16" s="24" customFormat="1" x14ac:dyDescent="0.2">
      <c r="A792" s="8"/>
      <c r="B792" s="8"/>
      <c r="C792" s="8"/>
      <c r="D792" s="111" t="s">
        <v>1400</v>
      </c>
      <c r="E792" s="111"/>
      <c r="F792" s="111"/>
      <c r="G792" s="111"/>
      <c r="H792" s="111"/>
      <c r="I792" s="111"/>
      <c r="J792" s="111"/>
      <c r="K792" s="111"/>
      <c r="L792" s="111"/>
      <c r="M792" s="112"/>
      <c r="N792" s="25"/>
      <c r="O792" s="26"/>
      <c r="P792" s="1"/>
    </row>
    <row r="793" spans="1:16" s="24" customFormat="1" x14ac:dyDescent="0.2">
      <c r="A793" s="8"/>
      <c r="B793" s="8"/>
      <c r="C793" s="8"/>
      <c r="D793" s="113" t="s">
        <v>1401</v>
      </c>
      <c r="E793" s="113"/>
      <c r="F793" s="113"/>
      <c r="G793" s="113"/>
      <c r="H793" s="113"/>
      <c r="I793" s="113"/>
      <c r="J793" s="113"/>
      <c r="K793" s="113"/>
      <c r="L793" s="113"/>
      <c r="M793" s="113"/>
      <c r="N793" s="4" t="s">
        <v>1402</v>
      </c>
      <c r="O793" s="27"/>
      <c r="P793" s="1"/>
    </row>
    <row r="794" spans="1:16" s="24" customFormat="1" x14ac:dyDescent="0.2">
      <c r="A794" s="8"/>
      <c r="B794" s="8"/>
      <c r="C794" s="8"/>
      <c r="D794" s="113" t="s">
        <v>1403</v>
      </c>
      <c r="E794" s="113"/>
      <c r="F794" s="113"/>
      <c r="G794" s="113"/>
      <c r="H794" s="113"/>
      <c r="I794" s="113"/>
      <c r="J794" s="113"/>
      <c r="K794" s="113"/>
      <c r="L794" s="113"/>
      <c r="M794" s="113"/>
      <c r="N794" s="4" t="s">
        <v>1404</v>
      </c>
      <c r="O794" s="27"/>
      <c r="P794" s="1"/>
    </row>
    <row r="795" spans="1:16" s="24" customFormat="1" x14ac:dyDescent="0.2">
      <c r="A795" s="8"/>
      <c r="B795" s="8"/>
      <c r="C795" s="8"/>
      <c r="D795" s="111" t="s">
        <v>1405</v>
      </c>
      <c r="E795" s="111"/>
      <c r="F795" s="111"/>
      <c r="G795" s="111"/>
      <c r="H795" s="111"/>
      <c r="I795" s="111"/>
      <c r="J795" s="111"/>
      <c r="K795" s="111"/>
      <c r="L795" s="111"/>
      <c r="M795" s="112"/>
      <c r="N795" s="25"/>
      <c r="O795" s="26"/>
      <c r="P795" s="1"/>
    </row>
    <row r="796" spans="1:16" s="24" customFormat="1" x14ac:dyDescent="0.2">
      <c r="A796" s="8"/>
      <c r="B796" s="8"/>
      <c r="C796" s="8"/>
      <c r="D796" s="113" t="s">
        <v>1406</v>
      </c>
      <c r="E796" s="113"/>
      <c r="F796" s="113"/>
      <c r="G796" s="113"/>
      <c r="H796" s="113"/>
      <c r="I796" s="113"/>
      <c r="J796" s="113"/>
      <c r="K796" s="113"/>
      <c r="L796" s="113"/>
      <c r="M796" s="113"/>
      <c r="N796" s="4" t="s">
        <v>1407</v>
      </c>
      <c r="O796" s="27"/>
      <c r="P796" s="1"/>
    </row>
    <row r="797" spans="1:16" s="24" customFormat="1" x14ac:dyDescent="0.2">
      <c r="A797" s="8"/>
      <c r="B797" s="8"/>
      <c r="C797" s="8"/>
      <c r="D797" s="113" t="s">
        <v>1408</v>
      </c>
      <c r="E797" s="113"/>
      <c r="F797" s="113"/>
      <c r="G797" s="113"/>
      <c r="H797" s="113"/>
      <c r="I797" s="113"/>
      <c r="J797" s="113"/>
      <c r="K797" s="113"/>
      <c r="L797" s="113"/>
      <c r="M797" s="113"/>
      <c r="N797" s="4" t="s">
        <v>1409</v>
      </c>
      <c r="O797" s="27"/>
      <c r="P797" s="1"/>
    </row>
    <row r="798" spans="1:16" x14ac:dyDescent="0.2">
      <c r="A798" s="2"/>
      <c r="B798" s="2"/>
      <c r="C798" s="67" t="s">
        <v>1410</v>
      </c>
      <c r="D798" s="67"/>
      <c r="E798" s="67"/>
      <c r="F798" s="67"/>
      <c r="G798" s="67"/>
      <c r="H798" s="67"/>
      <c r="I798" s="67"/>
      <c r="J798" s="67"/>
      <c r="K798" s="67"/>
      <c r="L798" s="67"/>
      <c r="M798" s="67"/>
      <c r="N798" s="4" t="s">
        <v>1411</v>
      </c>
      <c r="O798" s="10"/>
    </row>
    <row r="799" spans="1:16" x14ac:dyDescent="0.2">
      <c r="A799" s="8"/>
      <c r="B799" s="107" t="s">
        <v>1412</v>
      </c>
      <c r="C799" s="107"/>
      <c r="D799" s="107"/>
      <c r="E799" s="107"/>
      <c r="F799" s="107"/>
      <c r="G799" s="107"/>
      <c r="H799" s="107"/>
      <c r="I799" s="107"/>
      <c r="J799" s="107"/>
      <c r="K799" s="107"/>
      <c r="L799" s="107"/>
      <c r="M799" s="107"/>
      <c r="N799" s="6" t="s">
        <v>1413</v>
      </c>
      <c r="O799" s="37">
        <f>+O765+O767-O798</f>
        <v>6006.4250000000002</v>
      </c>
    </row>
    <row r="800" spans="1:16" x14ac:dyDescent="0.2">
      <c r="A800" s="8"/>
      <c r="B800" s="107" t="s">
        <v>1414</v>
      </c>
      <c r="C800" s="107"/>
      <c r="D800" s="107"/>
      <c r="E800" s="107"/>
      <c r="F800" s="107"/>
      <c r="G800" s="107"/>
      <c r="H800" s="107"/>
      <c r="I800" s="107"/>
      <c r="J800" s="107"/>
      <c r="K800" s="107"/>
      <c r="L800" s="107"/>
      <c r="M800" s="107"/>
      <c r="N800" s="6" t="s">
        <v>1415</v>
      </c>
      <c r="O800" s="37">
        <f>+O766+O767-O798</f>
        <v>0</v>
      </c>
    </row>
    <row r="801" spans="1:15" x14ac:dyDescent="0.2">
      <c r="A801" s="3"/>
      <c r="B801" s="63" t="s">
        <v>1416</v>
      </c>
      <c r="C801" s="63"/>
      <c r="D801" s="63"/>
      <c r="E801" s="63"/>
      <c r="F801" s="63"/>
      <c r="G801" s="63"/>
      <c r="H801" s="63"/>
      <c r="I801" s="63"/>
      <c r="J801" s="63"/>
      <c r="K801" s="63"/>
      <c r="L801" s="63"/>
      <c r="M801" s="63"/>
      <c r="N801" s="63"/>
      <c r="O801" s="63"/>
    </row>
    <row r="802" spans="1:15" x14ac:dyDescent="0.2">
      <c r="A802" s="8"/>
      <c r="B802" s="118" t="s">
        <v>1417</v>
      </c>
      <c r="C802" s="118"/>
      <c r="D802" s="118"/>
      <c r="E802" s="118"/>
      <c r="F802" s="118"/>
      <c r="G802" s="118"/>
      <c r="H802" s="118"/>
      <c r="I802" s="118"/>
      <c r="J802" s="118"/>
      <c r="K802" s="118"/>
      <c r="L802" s="118"/>
      <c r="M802" s="118"/>
      <c r="N802" s="4" t="s">
        <v>570</v>
      </c>
      <c r="O802" s="41">
        <f>+M405</f>
        <v>1252249</v>
      </c>
    </row>
    <row r="803" spans="1:15" x14ac:dyDescent="0.2">
      <c r="A803" s="8"/>
      <c r="B803" s="118" t="s">
        <v>1418</v>
      </c>
      <c r="C803" s="118"/>
      <c r="D803" s="118"/>
      <c r="E803" s="118"/>
      <c r="F803" s="118"/>
      <c r="G803" s="118"/>
      <c r="H803" s="118"/>
      <c r="I803" s="118"/>
      <c r="J803" s="118"/>
      <c r="K803" s="118"/>
      <c r="L803" s="118"/>
      <c r="M803" s="118"/>
      <c r="N803" s="4" t="s">
        <v>1109</v>
      </c>
      <c r="O803" s="41">
        <f>-K648</f>
        <v>-1067331</v>
      </c>
    </row>
    <row r="804" spans="1:15" x14ac:dyDescent="0.2">
      <c r="A804" s="8"/>
      <c r="B804" s="119" t="s">
        <v>1419</v>
      </c>
      <c r="C804" s="119"/>
      <c r="D804" s="119"/>
      <c r="E804" s="119"/>
      <c r="F804" s="119"/>
      <c r="G804" s="119"/>
      <c r="H804" s="119"/>
      <c r="I804" s="119"/>
      <c r="J804" s="119"/>
      <c r="K804" s="119"/>
      <c r="L804" s="119"/>
      <c r="M804" s="119"/>
      <c r="N804" s="36" t="s">
        <v>1420</v>
      </c>
      <c r="O804" s="42">
        <f>+O802+O803</f>
        <v>184918</v>
      </c>
    </row>
    <row r="805" spans="1:15" x14ac:dyDescent="0.2">
      <c r="A805" s="8"/>
      <c r="B805" s="118" t="s">
        <v>1421</v>
      </c>
      <c r="C805" s="118"/>
      <c r="D805" s="118"/>
      <c r="E805" s="118"/>
      <c r="F805" s="118"/>
      <c r="G805" s="118"/>
      <c r="H805" s="118"/>
      <c r="I805" s="118"/>
      <c r="J805" s="118"/>
      <c r="K805" s="118"/>
      <c r="L805" s="118"/>
      <c r="M805" s="118"/>
      <c r="N805" s="4" t="s">
        <v>1422</v>
      </c>
      <c r="O805" s="41">
        <f>-M649-O808</f>
        <v>-174764</v>
      </c>
    </row>
    <row r="806" spans="1:15" x14ac:dyDescent="0.2">
      <c r="A806" s="8"/>
      <c r="B806" s="119" t="s">
        <v>1423</v>
      </c>
      <c r="C806" s="119"/>
      <c r="D806" s="119"/>
      <c r="E806" s="119"/>
      <c r="F806" s="119"/>
      <c r="G806" s="119"/>
      <c r="H806" s="119"/>
      <c r="I806" s="119"/>
      <c r="J806" s="119"/>
      <c r="K806" s="119"/>
      <c r="L806" s="119"/>
      <c r="M806" s="119"/>
      <c r="N806" s="36" t="s">
        <v>1424</v>
      </c>
      <c r="O806" s="41">
        <f>+O804+O805</f>
        <v>10154</v>
      </c>
    </row>
    <row r="807" spans="1:15" x14ac:dyDescent="0.2">
      <c r="A807" s="8"/>
      <c r="B807" s="118" t="s">
        <v>1425</v>
      </c>
      <c r="C807" s="118"/>
      <c r="D807" s="118"/>
      <c r="E807" s="118"/>
      <c r="F807" s="118"/>
      <c r="G807" s="118"/>
      <c r="H807" s="118"/>
      <c r="I807" s="118"/>
      <c r="J807" s="118"/>
      <c r="K807" s="118"/>
      <c r="L807" s="118"/>
      <c r="M807" s="118"/>
      <c r="N807" s="4" t="s">
        <v>744</v>
      </c>
      <c r="O807" s="41">
        <f>+M492</f>
        <v>7476</v>
      </c>
    </row>
    <row r="808" spans="1:15" x14ac:dyDescent="0.2">
      <c r="A808" s="8"/>
      <c r="B808" s="118" t="s">
        <v>1426</v>
      </c>
      <c r="C808" s="118"/>
      <c r="D808" s="118"/>
      <c r="E808" s="118"/>
      <c r="F808" s="118"/>
      <c r="G808" s="118"/>
      <c r="H808" s="118"/>
      <c r="I808" s="118"/>
      <c r="J808" s="118"/>
      <c r="K808" s="118"/>
      <c r="L808" s="118"/>
      <c r="M808" s="118"/>
      <c r="N808" s="4" t="s">
        <v>1427</v>
      </c>
      <c r="O808" s="41">
        <f>-SUM(M615:M647)</f>
        <v>-828</v>
      </c>
    </row>
    <row r="809" spans="1:15" x14ac:dyDescent="0.2">
      <c r="A809" s="8"/>
      <c r="B809" s="119" t="s">
        <v>1428</v>
      </c>
      <c r="C809" s="119"/>
      <c r="D809" s="119"/>
      <c r="E809" s="119"/>
      <c r="F809" s="119"/>
      <c r="G809" s="119"/>
      <c r="H809" s="119"/>
      <c r="I809" s="119"/>
      <c r="J809" s="119"/>
      <c r="K809" s="119"/>
      <c r="L809" s="119"/>
      <c r="M809" s="119"/>
      <c r="N809" s="36" t="s">
        <v>1429</v>
      </c>
      <c r="O809" s="41">
        <f>+O806+O807+O808</f>
        <v>16802</v>
      </c>
    </row>
    <row r="810" spans="1:15" x14ac:dyDescent="0.2">
      <c r="A810" s="8"/>
      <c r="B810" s="118" t="s">
        <v>1147</v>
      </c>
      <c r="C810" s="118"/>
      <c r="D810" s="118"/>
      <c r="E810" s="118"/>
      <c r="F810" s="118"/>
      <c r="G810" s="118"/>
      <c r="H810" s="118"/>
      <c r="I810" s="118"/>
      <c r="J810" s="118"/>
      <c r="K810" s="118"/>
      <c r="L810" s="118"/>
      <c r="M810" s="118"/>
      <c r="N810" s="4" t="s">
        <v>1148</v>
      </c>
      <c r="O810" s="41">
        <f>-IF(O809&gt;0,O809*15%,0)</f>
        <v>-2520.2999999999997</v>
      </c>
    </row>
    <row r="811" spans="1:15" x14ac:dyDescent="0.2">
      <c r="A811" s="8"/>
      <c r="B811" s="119" t="s">
        <v>1430</v>
      </c>
      <c r="C811" s="119"/>
      <c r="D811" s="119"/>
      <c r="E811" s="119"/>
      <c r="F811" s="119"/>
      <c r="G811" s="119"/>
      <c r="H811" s="119"/>
      <c r="I811" s="119"/>
      <c r="J811" s="119"/>
      <c r="K811" s="119"/>
      <c r="L811" s="119"/>
      <c r="M811" s="119"/>
      <c r="N811" s="36" t="s">
        <v>1431</v>
      </c>
      <c r="O811" s="43">
        <f>+O809+O810</f>
        <v>14281.7</v>
      </c>
    </row>
    <row r="812" spans="1:15" x14ac:dyDescent="0.2">
      <c r="A812" s="8"/>
      <c r="B812" s="118" t="s">
        <v>1432</v>
      </c>
      <c r="C812" s="118"/>
      <c r="D812" s="118"/>
      <c r="E812" s="118"/>
      <c r="F812" s="118"/>
      <c r="G812" s="118"/>
      <c r="H812" s="118"/>
      <c r="I812" s="118"/>
      <c r="J812" s="118"/>
      <c r="K812" s="118"/>
      <c r="L812" s="118"/>
      <c r="M812" s="118"/>
      <c r="N812" s="4" t="s">
        <v>1296</v>
      </c>
      <c r="O812" s="44">
        <f>-O771</f>
        <v>0</v>
      </c>
    </row>
    <row r="813" spans="1:15" x14ac:dyDescent="0.2">
      <c r="A813" s="8"/>
      <c r="B813" s="123" t="s">
        <v>1433</v>
      </c>
      <c r="C813" s="123"/>
      <c r="D813" s="123"/>
      <c r="E813" s="123"/>
      <c r="F813" s="123"/>
      <c r="G813" s="123"/>
      <c r="H813" s="123"/>
      <c r="I813" s="123"/>
      <c r="J813" s="123"/>
      <c r="K813" s="123"/>
      <c r="L813" s="123"/>
      <c r="M813" s="123"/>
      <c r="N813" s="36">
        <v>1099</v>
      </c>
      <c r="O813" s="45">
        <f>+O811+O812</f>
        <v>14281.7</v>
      </c>
    </row>
    <row r="814" spans="1:15" x14ac:dyDescent="0.2">
      <c r="A814" s="2"/>
      <c r="B814" s="51" t="s">
        <v>1434</v>
      </c>
      <c r="C814" s="51"/>
      <c r="D814" s="51"/>
      <c r="E814" s="51"/>
      <c r="F814" s="51"/>
      <c r="G814" s="51"/>
      <c r="H814" s="51"/>
      <c r="I814" s="51"/>
      <c r="J814" s="51"/>
      <c r="K814" s="51"/>
      <c r="L814" s="51"/>
      <c r="M814" s="51"/>
      <c r="N814" s="51"/>
      <c r="O814" s="51"/>
    </row>
    <row r="815" spans="1:15" x14ac:dyDescent="0.2">
      <c r="A815" s="2"/>
      <c r="B815" s="2"/>
      <c r="C815" s="54" t="s">
        <v>1435</v>
      </c>
      <c r="D815" s="54"/>
      <c r="E815" s="54"/>
      <c r="F815" s="54"/>
      <c r="G815" s="54"/>
      <c r="H815" s="54"/>
      <c r="I815" s="54"/>
      <c r="J815" s="54"/>
      <c r="K815" s="54"/>
      <c r="L815" s="54"/>
      <c r="M815" s="54"/>
      <c r="N815" s="54"/>
      <c r="O815" s="54"/>
    </row>
    <row r="816" spans="1:15" x14ac:dyDescent="0.2">
      <c r="A816" s="8"/>
      <c r="B816" s="8"/>
      <c r="C816" s="8"/>
      <c r="D816" s="120" t="s">
        <v>1436</v>
      </c>
      <c r="E816" s="121"/>
      <c r="F816" s="121"/>
      <c r="G816" s="121"/>
      <c r="H816" s="121"/>
      <c r="I816" s="121"/>
      <c r="J816" s="121"/>
      <c r="K816" s="121"/>
      <c r="L816" s="121"/>
      <c r="M816" s="122"/>
      <c r="N816" s="4" t="s">
        <v>1437</v>
      </c>
      <c r="O816" s="5">
        <v>0</v>
      </c>
    </row>
    <row r="817" spans="1:15" x14ac:dyDescent="0.2">
      <c r="A817" s="2"/>
      <c r="B817" s="51" t="s">
        <v>1438</v>
      </c>
      <c r="C817" s="51"/>
      <c r="D817" s="51"/>
      <c r="E817" s="51"/>
      <c r="F817" s="51"/>
      <c r="G817" s="51"/>
      <c r="H817" s="51"/>
      <c r="I817" s="51"/>
      <c r="J817" s="51"/>
      <c r="K817" s="51"/>
      <c r="L817" s="51"/>
      <c r="M817" s="51"/>
      <c r="N817" s="51"/>
      <c r="O817" s="51"/>
    </row>
    <row r="818" spans="1:15" x14ac:dyDescent="0.2">
      <c r="A818" s="2"/>
      <c r="B818" s="2"/>
      <c r="C818" s="51" t="s">
        <v>1439</v>
      </c>
      <c r="D818" s="51"/>
      <c r="E818" s="51"/>
      <c r="F818" s="51"/>
      <c r="G818" s="51"/>
      <c r="H818" s="51"/>
      <c r="I818" s="51"/>
      <c r="J818" s="51"/>
      <c r="K818" s="51"/>
      <c r="L818" s="51"/>
      <c r="M818" s="51"/>
      <c r="N818" s="51"/>
      <c r="O818" s="51"/>
    </row>
    <row r="819" spans="1:15" x14ac:dyDescent="0.2">
      <c r="A819" s="2"/>
      <c r="B819" s="2"/>
      <c r="C819" s="2"/>
      <c r="D819" s="56" t="s">
        <v>859</v>
      </c>
      <c r="E819" s="56"/>
      <c r="F819" s="56"/>
      <c r="G819" s="56"/>
      <c r="H819" s="56"/>
      <c r="I819" s="56"/>
      <c r="J819" s="56"/>
      <c r="K819" s="56"/>
      <c r="L819" s="56"/>
      <c r="M819" s="56"/>
      <c r="N819" s="4" t="s">
        <v>1440</v>
      </c>
      <c r="O819" s="5">
        <v>0</v>
      </c>
    </row>
    <row r="820" spans="1:15" x14ac:dyDescent="0.2">
      <c r="A820" s="2"/>
      <c r="B820" s="2"/>
      <c r="C820" s="2"/>
      <c r="D820" s="56" t="s">
        <v>516</v>
      </c>
      <c r="E820" s="56"/>
      <c r="F820" s="56"/>
      <c r="G820" s="56"/>
      <c r="H820" s="56"/>
      <c r="I820" s="56"/>
      <c r="J820" s="56"/>
      <c r="K820" s="56"/>
      <c r="L820" s="56"/>
      <c r="M820" s="56"/>
      <c r="N820" s="4" t="s">
        <v>1441</v>
      </c>
      <c r="O820" s="5">
        <v>0</v>
      </c>
    </row>
    <row r="821" spans="1:15" x14ac:dyDescent="0.2">
      <c r="A821" s="2"/>
      <c r="B821" s="2"/>
      <c r="C821" s="2"/>
      <c r="D821" s="56" t="s">
        <v>88</v>
      </c>
      <c r="E821" s="56"/>
      <c r="F821" s="56"/>
      <c r="G821" s="56"/>
      <c r="H821" s="56"/>
      <c r="I821" s="56"/>
      <c r="J821" s="56"/>
      <c r="K821" s="56"/>
      <c r="L821" s="56"/>
      <c r="M821" s="56"/>
      <c r="N821" s="4" t="s">
        <v>1442</v>
      </c>
      <c r="O821" s="5">
        <v>0</v>
      </c>
    </row>
    <row r="822" spans="1:15" x14ac:dyDescent="0.2">
      <c r="A822" s="2"/>
      <c r="B822" s="2"/>
      <c r="C822" s="56" t="s">
        <v>1443</v>
      </c>
      <c r="D822" s="56"/>
      <c r="E822" s="56"/>
      <c r="F822" s="56"/>
      <c r="G822" s="56"/>
      <c r="H822" s="56"/>
      <c r="I822" s="56"/>
      <c r="J822" s="56"/>
      <c r="K822" s="56"/>
      <c r="L822" s="56"/>
      <c r="M822" s="56"/>
      <c r="N822" s="4" t="s">
        <v>1444</v>
      </c>
      <c r="O822" s="5">
        <v>0</v>
      </c>
    </row>
    <row r="823" spans="1:15" x14ac:dyDescent="0.2">
      <c r="A823" s="2"/>
      <c r="B823" s="2"/>
      <c r="C823" s="56" t="s">
        <v>1445</v>
      </c>
      <c r="D823" s="56"/>
      <c r="E823" s="56"/>
      <c r="F823" s="56"/>
      <c r="G823" s="56"/>
      <c r="H823" s="56"/>
      <c r="I823" s="56"/>
      <c r="J823" s="56"/>
      <c r="K823" s="56"/>
      <c r="L823" s="56"/>
      <c r="M823" s="56"/>
      <c r="N823" s="4" t="s">
        <v>1446</v>
      </c>
      <c r="O823" s="5">
        <v>0</v>
      </c>
    </row>
    <row r="824" spans="1:15" x14ac:dyDescent="0.2">
      <c r="A824" s="2"/>
      <c r="B824" s="2"/>
      <c r="C824" s="56" t="s">
        <v>1447</v>
      </c>
      <c r="D824" s="56"/>
      <c r="E824" s="56"/>
      <c r="F824" s="56"/>
      <c r="G824" s="56"/>
      <c r="H824" s="56"/>
      <c r="I824" s="56"/>
      <c r="J824" s="56"/>
      <c r="K824" s="56"/>
      <c r="L824" s="56"/>
      <c r="M824" s="56"/>
      <c r="N824" s="4" t="s">
        <v>1448</v>
      </c>
      <c r="O824" s="5">
        <v>0</v>
      </c>
    </row>
    <row r="825" spans="1:15" x14ac:dyDescent="0.2">
      <c r="A825" s="2"/>
      <c r="B825" s="2"/>
      <c r="C825" s="56" t="s">
        <v>525</v>
      </c>
      <c r="D825" s="56"/>
      <c r="E825" s="56"/>
      <c r="F825" s="56"/>
      <c r="G825" s="56"/>
      <c r="H825" s="56"/>
      <c r="I825" s="56"/>
      <c r="J825" s="56"/>
      <c r="K825" s="56"/>
      <c r="L825" s="56"/>
      <c r="M825" s="56"/>
      <c r="N825" s="4" t="s">
        <v>1449</v>
      </c>
      <c r="O825" s="5">
        <v>0</v>
      </c>
    </row>
    <row r="826" spans="1:15" x14ac:dyDescent="0.2">
      <c r="A826" s="2"/>
      <c r="B826" s="2"/>
      <c r="C826" s="56" t="s">
        <v>88</v>
      </c>
      <c r="D826" s="56"/>
      <c r="E826" s="56"/>
      <c r="F826" s="56"/>
      <c r="G826" s="56"/>
      <c r="H826" s="56"/>
      <c r="I826" s="56"/>
      <c r="J826" s="56"/>
      <c r="K826" s="56"/>
      <c r="L826" s="56"/>
      <c r="M826" s="56"/>
      <c r="N826" s="4" t="s">
        <v>1450</v>
      </c>
      <c r="O826" s="5">
        <v>0</v>
      </c>
    </row>
    <row r="827" spans="1:15" x14ac:dyDescent="0.2">
      <c r="A827" s="2"/>
      <c r="B827" s="51" t="s">
        <v>1451</v>
      </c>
      <c r="C827" s="51"/>
      <c r="D827" s="51"/>
      <c r="E827" s="51"/>
      <c r="F827" s="51"/>
      <c r="G827" s="51"/>
      <c r="H827" s="51"/>
      <c r="I827" s="51"/>
      <c r="J827" s="51"/>
      <c r="K827" s="51"/>
      <c r="L827" s="51"/>
      <c r="M827" s="51"/>
      <c r="N827" s="51"/>
      <c r="O827" s="51"/>
    </row>
    <row r="828" spans="1:15" x14ac:dyDescent="0.2">
      <c r="A828" s="2"/>
      <c r="B828" s="2"/>
      <c r="C828" s="56" t="s">
        <v>1452</v>
      </c>
      <c r="D828" s="56"/>
      <c r="E828" s="56"/>
      <c r="F828" s="56"/>
      <c r="G828" s="56"/>
      <c r="H828" s="56"/>
      <c r="I828" s="56"/>
      <c r="J828" s="56"/>
      <c r="K828" s="56"/>
      <c r="L828" s="56"/>
      <c r="M828" s="56"/>
      <c r="N828" s="4" t="s">
        <v>1453</v>
      </c>
      <c r="O828" s="5">
        <v>0</v>
      </c>
    </row>
    <row r="829" spans="1:15" x14ac:dyDescent="0.2">
      <c r="A829" s="2"/>
      <c r="B829" s="2"/>
      <c r="C829" s="56" t="s">
        <v>1454</v>
      </c>
      <c r="D829" s="56"/>
      <c r="E829" s="56"/>
      <c r="F829" s="56"/>
      <c r="G829" s="56"/>
      <c r="H829" s="56"/>
      <c r="I829" s="56"/>
      <c r="J829" s="56"/>
      <c r="K829" s="56"/>
      <c r="L829" s="56"/>
      <c r="M829" s="56"/>
      <c r="N829" s="4" t="s">
        <v>1455</v>
      </c>
      <c r="O829" s="5">
        <v>0</v>
      </c>
    </row>
    <row r="830" spans="1:15" x14ac:dyDescent="0.2">
      <c r="A830" s="2"/>
      <c r="B830" s="51" t="s">
        <v>1456</v>
      </c>
      <c r="C830" s="51"/>
      <c r="D830" s="51"/>
      <c r="E830" s="51"/>
      <c r="F830" s="51"/>
      <c r="G830" s="51"/>
      <c r="H830" s="51"/>
      <c r="I830" s="51"/>
      <c r="J830" s="51"/>
      <c r="K830" s="51"/>
      <c r="L830" s="51"/>
      <c r="M830" s="51"/>
      <c r="N830" s="51"/>
      <c r="O830" s="51"/>
    </row>
    <row r="831" spans="1:15" x14ac:dyDescent="0.2">
      <c r="A831" s="2"/>
      <c r="B831" s="2"/>
      <c r="C831" s="56" t="s">
        <v>1457</v>
      </c>
      <c r="D831" s="56"/>
      <c r="E831" s="56"/>
      <c r="F831" s="56"/>
      <c r="G831" s="56"/>
      <c r="H831" s="56"/>
      <c r="I831" s="56"/>
      <c r="J831" s="56"/>
      <c r="K831" s="56"/>
      <c r="L831" s="56"/>
      <c r="M831" s="56"/>
      <c r="N831" s="4" t="s">
        <v>1458</v>
      </c>
      <c r="O831" s="5">
        <v>0</v>
      </c>
    </row>
    <row r="832" spans="1:15" x14ac:dyDescent="0.2">
      <c r="A832" s="2"/>
      <c r="B832" s="2"/>
      <c r="C832" s="54" t="s">
        <v>1459</v>
      </c>
      <c r="D832" s="54"/>
      <c r="E832" s="54"/>
      <c r="F832" s="54"/>
      <c r="G832" s="54"/>
      <c r="H832" s="54"/>
      <c r="I832" s="54"/>
      <c r="J832" s="54"/>
      <c r="K832" s="54"/>
      <c r="L832" s="54"/>
      <c r="M832" s="54"/>
      <c r="N832" s="54"/>
      <c r="O832" s="54"/>
    </row>
    <row r="833" spans="1:15" x14ac:dyDescent="0.2">
      <c r="A833" s="2"/>
      <c r="B833" s="2"/>
      <c r="C833" s="2"/>
      <c r="D833" s="56" t="s">
        <v>1460</v>
      </c>
      <c r="E833" s="56"/>
      <c r="F833" s="56"/>
      <c r="G833" s="56"/>
      <c r="H833" s="56"/>
      <c r="I833" s="56"/>
      <c r="J833" s="56"/>
      <c r="K833" s="56"/>
      <c r="L833" s="56"/>
      <c r="M833" s="56"/>
      <c r="N833" s="4" t="s">
        <v>1461</v>
      </c>
      <c r="O833" s="5">
        <v>0</v>
      </c>
    </row>
    <row r="834" spans="1:15" x14ac:dyDescent="0.2">
      <c r="A834" s="2"/>
      <c r="B834" s="2"/>
      <c r="C834" s="2"/>
      <c r="D834" s="56" t="s">
        <v>1462</v>
      </c>
      <c r="E834" s="56"/>
      <c r="F834" s="56"/>
      <c r="G834" s="56"/>
      <c r="H834" s="56"/>
      <c r="I834" s="56"/>
      <c r="J834" s="56"/>
      <c r="K834" s="56"/>
      <c r="L834" s="56"/>
      <c r="M834" s="56"/>
      <c r="N834" s="4" t="s">
        <v>1463</v>
      </c>
      <c r="O834" s="5">
        <v>0</v>
      </c>
    </row>
    <row r="835" spans="1:15" x14ac:dyDescent="0.2">
      <c r="A835" s="2"/>
      <c r="B835" s="2"/>
      <c r="C835" s="2"/>
      <c r="D835" s="56" t="s">
        <v>1464</v>
      </c>
      <c r="E835" s="56"/>
      <c r="F835" s="56"/>
      <c r="G835" s="56"/>
      <c r="H835" s="56"/>
      <c r="I835" s="56"/>
      <c r="J835" s="56"/>
      <c r="K835" s="56"/>
      <c r="L835" s="56"/>
      <c r="M835" s="56"/>
      <c r="N835" s="4" t="s">
        <v>1465</v>
      </c>
      <c r="O835" s="5">
        <v>0</v>
      </c>
    </row>
    <row r="836" spans="1:15" x14ac:dyDescent="0.2">
      <c r="A836" s="2"/>
      <c r="B836" s="2"/>
      <c r="C836" s="54" t="s">
        <v>1466</v>
      </c>
      <c r="D836" s="54"/>
      <c r="E836" s="54"/>
      <c r="F836" s="54"/>
      <c r="G836" s="54"/>
      <c r="H836" s="54"/>
      <c r="I836" s="54"/>
      <c r="J836" s="54"/>
      <c r="K836" s="54"/>
      <c r="L836" s="54"/>
      <c r="M836" s="54"/>
      <c r="N836" s="54"/>
      <c r="O836" s="54"/>
    </row>
    <row r="837" spans="1:15" x14ac:dyDescent="0.2">
      <c r="A837" s="2"/>
      <c r="B837" s="2"/>
      <c r="C837" s="2"/>
      <c r="D837" s="124" t="s">
        <v>1467</v>
      </c>
      <c r="E837" s="124"/>
      <c r="F837" s="124"/>
      <c r="G837" s="124"/>
      <c r="H837" s="124"/>
      <c r="I837" s="124"/>
      <c r="J837" s="124"/>
      <c r="K837" s="124"/>
      <c r="L837" s="124"/>
      <c r="M837" s="124"/>
      <c r="N837" s="46" t="s">
        <v>1468</v>
      </c>
      <c r="O837" s="40">
        <f>+O799</f>
        <v>6006.4250000000002</v>
      </c>
    </row>
    <row r="838" spans="1:15" x14ac:dyDescent="0.2">
      <c r="A838" s="2"/>
      <c r="B838" s="2"/>
      <c r="C838" s="2"/>
      <c r="D838" s="56" t="s">
        <v>1469</v>
      </c>
      <c r="E838" s="56"/>
      <c r="F838" s="56"/>
      <c r="G838" s="56"/>
      <c r="H838" s="56"/>
      <c r="I838" s="56"/>
      <c r="J838" s="56"/>
      <c r="K838" s="56"/>
      <c r="L838" s="56"/>
      <c r="M838" s="56"/>
      <c r="N838" s="4" t="s">
        <v>1470</v>
      </c>
      <c r="O838" s="5">
        <v>0</v>
      </c>
    </row>
    <row r="839" spans="1:15" x14ac:dyDescent="0.2">
      <c r="A839" s="2"/>
      <c r="B839" s="2"/>
      <c r="C839" s="2"/>
      <c r="D839" s="56" t="s">
        <v>1471</v>
      </c>
      <c r="E839" s="56"/>
      <c r="F839" s="56"/>
      <c r="G839" s="56"/>
      <c r="H839" s="56"/>
      <c r="I839" s="56"/>
      <c r="J839" s="56"/>
      <c r="K839" s="56"/>
      <c r="L839" s="56"/>
      <c r="M839" s="56"/>
      <c r="N839" s="4" t="s">
        <v>1472</v>
      </c>
      <c r="O839" s="5">
        <v>0</v>
      </c>
    </row>
    <row r="840" spans="1:15" x14ac:dyDescent="0.2">
      <c r="A840" s="2"/>
      <c r="B840" s="2"/>
      <c r="C840" s="2"/>
      <c r="D840" s="124" t="s">
        <v>1473</v>
      </c>
      <c r="E840" s="124"/>
      <c r="F840" s="124"/>
      <c r="G840" s="124"/>
      <c r="H840" s="124"/>
      <c r="I840" s="124"/>
      <c r="J840" s="124"/>
      <c r="K840" s="124"/>
      <c r="L840" s="124"/>
      <c r="M840" s="124"/>
      <c r="N840" s="46" t="s">
        <v>1474</v>
      </c>
      <c r="O840" s="40">
        <f>+O837+O838+O839</f>
        <v>6006.4250000000002</v>
      </c>
    </row>
  </sheetData>
  <autoFilter ref="A4:O840" xr:uid="{00000000-0009-0000-0000-000002000000}">
    <filterColumn colId="0" showButton="0"/>
    <filterColumn colId="1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</autoFilter>
  <mergeCells count="992">
    <mergeCell ref="D838:M838"/>
    <mergeCell ref="D839:M839"/>
    <mergeCell ref="D840:M840"/>
    <mergeCell ref="C832:O832"/>
    <mergeCell ref="D833:M833"/>
    <mergeCell ref="D834:M834"/>
    <mergeCell ref="D835:M835"/>
    <mergeCell ref="C836:O836"/>
    <mergeCell ref="D837:M837"/>
    <mergeCell ref="C826:M826"/>
    <mergeCell ref="B827:O827"/>
    <mergeCell ref="C828:M828"/>
    <mergeCell ref="C829:M829"/>
    <mergeCell ref="B830:O830"/>
    <mergeCell ref="C831:M831"/>
    <mergeCell ref="D820:M820"/>
    <mergeCell ref="D821:M821"/>
    <mergeCell ref="C822:M822"/>
    <mergeCell ref="C823:M823"/>
    <mergeCell ref="C824:M824"/>
    <mergeCell ref="C825:M825"/>
    <mergeCell ref="B814:O814"/>
    <mergeCell ref="C815:O815"/>
    <mergeCell ref="D816:M816"/>
    <mergeCell ref="B817:O817"/>
    <mergeCell ref="C818:O818"/>
    <mergeCell ref="D819:M819"/>
    <mergeCell ref="B808:M808"/>
    <mergeCell ref="B809:M809"/>
    <mergeCell ref="B810:M810"/>
    <mergeCell ref="B811:M811"/>
    <mergeCell ref="B812:M812"/>
    <mergeCell ref="B813:M813"/>
    <mergeCell ref="B802:M802"/>
    <mergeCell ref="B803:M803"/>
    <mergeCell ref="B804:M804"/>
    <mergeCell ref="B805:M805"/>
    <mergeCell ref="B806:M806"/>
    <mergeCell ref="B807:M807"/>
    <mergeCell ref="D796:M796"/>
    <mergeCell ref="D797:M797"/>
    <mergeCell ref="C798:M798"/>
    <mergeCell ref="B799:M799"/>
    <mergeCell ref="B800:M800"/>
    <mergeCell ref="B801:O801"/>
    <mergeCell ref="D790:M790"/>
    <mergeCell ref="D791:M791"/>
    <mergeCell ref="D792:M792"/>
    <mergeCell ref="D793:M793"/>
    <mergeCell ref="D794:M794"/>
    <mergeCell ref="D795:M795"/>
    <mergeCell ref="D784:M784"/>
    <mergeCell ref="D785:M785"/>
    <mergeCell ref="D786:M786"/>
    <mergeCell ref="D787:M787"/>
    <mergeCell ref="D788:M788"/>
    <mergeCell ref="D789:M789"/>
    <mergeCell ref="D778:M778"/>
    <mergeCell ref="D779:M779"/>
    <mergeCell ref="D780:M780"/>
    <mergeCell ref="D781:M781"/>
    <mergeCell ref="D782:M782"/>
    <mergeCell ref="D783:M783"/>
    <mergeCell ref="E772:M772"/>
    <mergeCell ref="E773:M773"/>
    <mergeCell ref="D774:M774"/>
    <mergeCell ref="D775:M775"/>
    <mergeCell ref="D776:M776"/>
    <mergeCell ref="D777:M777"/>
    <mergeCell ref="B766:M766"/>
    <mergeCell ref="C767:M767"/>
    <mergeCell ref="D768:O768"/>
    <mergeCell ref="D769:M769"/>
    <mergeCell ref="D770:M770"/>
    <mergeCell ref="D771:M771"/>
    <mergeCell ref="C760:M760"/>
    <mergeCell ref="C761:M761"/>
    <mergeCell ref="C762:M762"/>
    <mergeCell ref="C763:M763"/>
    <mergeCell ref="C764:M764"/>
    <mergeCell ref="B765:M765"/>
    <mergeCell ref="C754:M754"/>
    <mergeCell ref="C755:M755"/>
    <mergeCell ref="C756:M756"/>
    <mergeCell ref="C757:O757"/>
    <mergeCell ref="D758:M758"/>
    <mergeCell ref="D759:M759"/>
    <mergeCell ref="C748:M748"/>
    <mergeCell ref="C749:M749"/>
    <mergeCell ref="C750:M750"/>
    <mergeCell ref="C751:M751"/>
    <mergeCell ref="C752:M752"/>
    <mergeCell ref="C753:M753"/>
    <mergeCell ref="C742:M742"/>
    <mergeCell ref="C743:M743"/>
    <mergeCell ref="C744:M744"/>
    <mergeCell ref="C745:M745"/>
    <mergeCell ref="C746:M746"/>
    <mergeCell ref="C747:M747"/>
    <mergeCell ref="C736:M736"/>
    <mergeCell ref="C737:M737"/>
    <mergeCell ref="C738:M738"/>
    <mergeCell ref="C739:M739"/>
    <mergeCell ref="C740:M740"/>
    <mergeCell ref="C741:M741"/>
    <mergeCell ref="C730:M730"/>
    <mergeCell ref="C731:M731"/>
    <mergeCell ref="C732:M732"/>
    <mergeCell ref="C733:M733"/>
    <mergeCell ref="C734:M734"/>
    <mergeCell ref="C735:M735"/>
    <mergeCell ref="E724:K724"/>
    <mergeCell ref="E725:K725"/>
    <mergeCell ref="D726:K726"/>
    <mergeCell ref="D727:K727"/>
    <mergeCell ref="C728:M728"/>
    <mergeCell ref="C729:M729"/>
    <mergeCell ref="D718:M718"/>
    <mergeCell ref="D719:M719"/>
    <mergeCell ref="D720:M720"/>
    <mergeCell ref="C721:O721"/>
    <mergeCell ref="D722:M722"/>
    <mergeCell ref="D723:K723"/>
    <mergeCell ref="L723:M723"/>
    <mergeCell ref="N723:O723"/>
    <mergeCell ref="D713:K713"/>
    <mergeCell ref="L713:M713"/>
    <mergeCell ref="D714:K714"/>
    <mergeCell ref="B715:M715"/>
    <mergeCell ref="B716:M716"/>
    <mergeCell ref="C717:O717"/>
    <mergeCell ref="E709:K709"/>
    <mergeCell ref="D710:K710"/>
    <mergeCell ref="L710:M710"/>
    <mergeCell ref="N710:O710"/>
    <mergeCell ref="E711:K711"/>
    <mergeCell ref="E712:K712"/>
    <mergeCell ref="E705:K705"/>
    <mergeCell ref="E706:K706"/>
    <mergeCell ref="D707:K707"/>
    <mergeCell ref="L707:M707"/>
    <mergeCell ref="N707:O707"/>
    <mergeCell ref="E708:K708"/>
    <mergeCell ref="D701:K701"/>
    <mergeCell ref="D702:K702"/>
    <mergeCell ref="D703:K703"/>
    <mergeCell ref="D704:K704"/>
    <mergeCell ref="L704:M704"/>
    <mergeCell ref="N704:O704"/>
    <mergeCell ref="C697:K697"/>
    <mergeCell ref="L697:M697"/>
    <mergeCell ref="N697:O697"/>
    <mergeCell ref="D698:K698"/>
    <mergeCell ref="D699:K699"/>
    <mergeCell ref="D700:K700"/>
    <mergeCell ref="E691:M691"/>
    <mergeCell ref="E692:M692"/>
    <mergeCell ref="E693:M693"/>
    <mergeCell ref="E694:M694"/>
    <mergeCell ref="D695:M695"/>
    <mergeCell ref="D696:M696"/>
    <mergeCell ref="E685:M685"/>
    <mergeCell ref="E686:M686"/>
    <mergeCell ref="E687:M687"/>
    <mergeCell ref="E688:M688"/>
    <mergeCell ref="E689:M689"/>
    <mergeCell ref="E690:M690"/>
    <mergeCell ref="E678:O678"/>
    <mergeCell ref="E679:M679"/>
    <mergeCell ref="E680:M680"/>
    <mergeCell ref="E682:M682"/>
    <mergeCell ref="E683:M683"/>
    <mergeCell ref="E684:M684"/>
    <mergeCell ref="D672:M672"/>
    <mergeCell ref="D673:M673"/>
    <mergeCell ref="D674:M674"/>
    <mergeCell ref="D675:M675"/>
    <mergeCell ref="D676:M676"/>
    <mergeCell ref="D677:M677"/>
    <mergeCell ref="C666:O666"/>
    <mergeCell ref="D667:M667"/>
    <mergeCell ref="D668:M668"/>
    <mergeCell ref="D669:M669"/>
    <mergeCell ref="D670:M670"/>
    <mergeCell ref="D671:M671"/>
    <mergeCell ref="C662:K662"/>
    <mergeCell ref="L662:M662"/>
    <mergeCell ref="N662:O662"/>
    <mergeCell ref="D663:K663"/>
    <mergeCell ref="D664:K664"/>
    <mergeCell ref="D665:K665"/>
    <mergeCell ref="L665:M665"/>
    <mergeCell ref="B656:M656"/>
    <mergeCell ref="B657:M657"/>
    <mergeCell ref="B658:M658"/>
    <mergeCell ref="A659:O659"/>
    <mergeCell ref="B660:M660"/>
    <mergeCell ref="B661:M661"/>
    <mergeCell ref="B650:M650"/>
    <mergeCell ref="B651:M651"/>
    <mergeCell ref="B652:M652"/>
    <mergeCell ref="B653:M653"/>
    <mergeCell ref="B654:M654"/>
    <mergeCell ref="B655:M655"/>
    <mergeCell ref="D645:K645"/>
    <mergeCell ref="D646:K646"/>
    <mergeCell ref="C647:K647"/>
    <mergeCell ref="B648:I648"/>
    <mergeCell ref="L648:O648"/>
    <mergeCell ref="B649:K649"/>
    <mergeCell ref="N649:O649"/>
    <mergeCell ref="G639:K639"/>
    <mergeCell ref="G640:K640"/>
    <mergeCell ref="E641:K641"/>
    <mergeCell ref="E642:K642"/>
    <mergeCell ref="E643:K643"/>
    <mergeCell ref="E644:K644"/>
    <mergeCell ref="F635:K635"/>
    <mergeCell ref="L635:M635"/>
    <mergeCell ref="N635:O635"/>
    <mergeCell ref="G636:K636"/>
    <mergeCell ref="G637:K637"/>
    <mergeCell ref="F638:K638"/>
    <mergeCell ref="L638:M638"/>
    <mergeCell ref="N638:O638"/>
    <mergeCell ref="F631:K631"/>
    <mergeCell ref="L631:M631"/>
    <mergeCell ref="N631:O631"/>
    <mergeCell ref="G632:K632"/>
    <mergeCell ref="G633:K633"/>
    <mergeCell ref="E634:O634"/>
    <mergeCell ref="E627:O627"/>
    <mergeCell ref="F628:K628"/>
    <mergeCell ref="L628:M628"/>
    <mergeCell ref="N628:O628"/>
    <mergeCell ref="G629:K629"/>
    <mergeCell ref="G630:K630"/>
    <mergeCell ref="G623:K623"/>
    <mergeCell ref="F624:K624"/>
    <mergeCell ref="L624:M624"/>
    <mergeCell ref="N624:O624"/>
    <mergeCell ref="G625:K625"/>
    <mergeCell ref="G626:K626"/>
    <mergeCell ref="G619:K619"/>
    <mergeCell ref="E620:O620"/>
    <mergeCell ref="F621:K621"/>
    <mergeCell ref="L621:M621"/>
    <mergeCell ref="N621:O621"/>
    <mergeCell ref="G622:K622"/>
    <mergeCell ref="G615:K615"/>
    <mergeCell ref="G616:K616"/>
    <mergeCell ref="F617:K617"/>
    <mergeCell ref="L617:M617"/>
    <mergeCell ref="N617:O617"/>
    <mergeCell ref="G618:K618"/>
    <mergeCell ref="D610:I610"/>
    <mergeCell ref="C611:O611"/>
    <mergeCell ref="D612:O612"/>
    <mergeCell ref="E613:O613"/>
    <mergeCell ref="F614:K614"/>
    <mergeCell ref="L614:M614"/>
    <mergeCell ref="N614:O614"/>
    <mergeCell ref="F605:I605"/>
    <mergeCell ref="D606:I606"/>
    <mergeCell ref="D607:I607"/>
    <mergeCell ref="D608:I608"/>
    <mergeCell ref="D609:I609"/>
    <mergeCell ref="J609:K609"/>
    <mergeCell ref="F602:I602"/>
    <mergeCell ref="E603:I603"/>
    <mergeCell ref="J603:K603"/>
    <mergeCell ref="L603:M603"/>
    <mergeCell ref="N603:O603"/>
    <mergeCell ref="F604:I604"/>
    <mergeCell ref="D599:O599"/>
    <mergeCell ref="E600:I600"/>
    <mergeCell ref="J600:K600"/>
    <mergeCell ref="L600:M600"/>
    <mergeCell ref="N600:O600"/>
    <mergeCell ref="F601:I601"/>
    <mergeCell ref="E596:I596"/>
    <mergeCell ref="J596:K596"/>
    <mergeCell ref="L596:M596"/>
    <mergeCell ref="N596:O596"/>
    <mergeCell ref="F597:I597"/>
    <mergeCell ref="F598:I598"/>
    <mergeCell ref="E593:I593"/>
    <mergeCell ref="J593:K593"/>
    <mergeCell ref="L593:M593"/>
    <mergeCell ref="N593:O593"/>
    <mergeCell ref="F594:I594"/>
    <mergeCell ref="F595:I595"/>
    <mergeCell ref="D587:I587"/>
    <mergeCell ref="D588:I588"/>
    <mergeCell ref="D589:I589"/>
    <mergeCell ref="D590:I590"/>
    <mergeCell ref="D591:I591"/>
    <mergeCell ref="D592:O592"/>
    <mergeCell ref="D583:I583"/>
    <mergeCell ref="J583:K583"/>
    <mergeCell ref="D584:I584"/>
    <mergeCell ref="J584:K584"/>
    <mergeCell ref="D585:I585"/>
    <mergeCell ref="D586:I586"/>
    <mergeCell ref="J586:K586"/>
    <mergeCell ref="D579:I579"/>
    <mergeCell ref="J579:K579"/>
    <mergeCell ref="D580:I580"/>
    <mergeCell ref="J580:K580"/>
    <mergeCell ref="D581:I581"/>
    <mergeCell ref="D582:I582"/>
    <mergeCell ref="J582:K582"/>
    <mergeCell ref="L575:M575"/>
    <mergeCell ref="N575:O575"/>
    <mergeCell ref="D576:I576"/>
    <mergeCell ref="D577:I577"/>
    <mergeCell ref="C578:I578"/>
    <mergeCell ref="J578:K578"/>
    <mergeCell ref="L578:M578"/>
    <mergeCell ref="N578:O578"/>
    <mergeCell ref="D572:I572"/>
    <mergeCell ref="J572:K572"/>
    <mergeCell ref="D573:I573"/>
    <mergeCell ref="D574:I574"/>
    <mergeCell ref="C575:I575"/>
    <mergeCell ref="J575:K575"/>
    <mergeCell ref="D568:I568"/>
    <mergeCell ref="D569:I569"/>
    <mergeCell ref="J569:K569"/>
    <mergeCell ref="D570:I570"/>
    <mergeCell ref="J570:K570"/>
    <mergeCell ref="D571:I571"/>
    <mergeCell ref="J571:K571"/>
    <mergeCell ref="D565:I565"/>
    <mergeCell ref="C566:I566"/>
    <mergeCell ref="J566:K566"/>
    <mergeCell ref="L566:M566"/>
    <mergeCell ref="N566:O566"/>
    <mergeCell ref="D567:I567"/>
    <mergeCell ref="D562:I562"/>
    <mergeCell ref="J562:K562"/>
    <mergeCell ref="D563:I563"/>
    <mergeCell ref="J563:K563"/>
    <mergeCell ref="D564:I564"/>
    <mergeCell ref="J564:K564"/>
    <mergeCell ref="D558:I558"/>
    <mergeCell ref="J558:K558"/>
    <mergeCell ref="D559:I559"/>
    <mergeCell ref="J559:K559"/>
    <mergeCell ref="D560:I560"/>
    <mergeCell ref="D561:I561"/>
    <mergeCell ref="J555:K555"/>
    <mergeCell ref="L555:M555"/>
    <mergeCell ref="N555:O555"/>
    <mergeCell ref="D556:I556"/>
    <mergeCell ref="J556:K556"/>
    <mergeCell ref="D557:I557"/>
    <mergeCell ref="E550:I550"/>
    <mergeCell ref="E551:I551"/>
    <mergeCell ref="E552:I552"/>
    <mergeCell ref="D553:I553"/>
    <mergeCell ref="D554:I554"/>
    <mergeCell ref="C555:I555"/>
    <mergeCell ref="D547:I547"/>
    <mergeCell ref="D548:I548"/>
    <mergeCell ref="D549:I549"/>
    <mergeCell ref="J549:K549"/>
    <mergeCell ref="L549:M549"/>
    <mergeCell ref="N549:O549"/>
    <mergeCell ref="D544:I544"/>
    <mergeCell ref="D545:I545"/>
    <mergeCell ref="C546:I546"/>
    <mergeCell ref="J546:K546"/>
    <mergeCell ref="L546:M546"/>
    <mergeCell ref="N546:O546"/>
    <mergeCell ref="L539:M539"/>
    <mergeCell ref="N539:O539"/>
    <mergeCell ref="E540:I540"/>
    <mergeCell ref="E541:I541"/>
    <mergeCell ref="E542:I542"/>
    <mergeCell ref="E543:I543"/>
    <mergeCell ref="E535:I535"/>
    <mergeCell ref="E536:I536"/>
    <mergeCell ref="D537:I537"/>
    <mergeCell ref="D538:I538"/>
    <mergeCell ref="D539:I539"/>
    <mergeCell ref="J539:K539"/>
    <mergeCell ref="D531:I531"/>
    <mergeCell ref="D532:I532"/>
    <mergeCell ref="C533:O533"/>
    <mergeCell ref="D534:I534"/>
    <mergeCell ref="J534:K534"/>
    <mergeCell ref="L534:M534"/>
    <mergeCell ref="N534:O534"/>
    <mergeCell ref="D525:I525"/>
    <mergeCell ref="D526:I526"/>
    <mergeCell ref="D527:I527"/>
    <mergeCell ref="D528:I528"/>
    <mergeCell ref="D529:I529"/>
    <mergeCell ref="D530:I530"/>
    <mergeCell ref="D523:I523"/>
    <mergeCell ref="L523:M523"/>
    <mergeCell ref="C524:I524"/>
    <mergeCell ref="J524:K524"/>
    <mergeCell ref="L524:M524"/>
    <mergeCell ref="N524:O524"/>
    <mergeCell ref="D521:I521"/>
    <mergeCell ref="L521:M521"/>
    <mergeCell ref="N521:O521"/>
    <mergeCell ref="D522:I522"/>
    <mergeCell ref="L522:M522"/>
    <mergeCell ref="N522:O522"/>
    <mergeCell ref="N518:O518"/>
    <mergeCell ref="D519:I519"/>
    <mergeCell ref="L519:M519"/>
    <mergeCell ref="N519:O519"/>
    <mergeCell ref="D520:I520"/>
    <mergeCell ref="L520:M520"/>
    <mergeCell ref="N520:O520"/>
    <mergeCell ref="D516:I516"/>
    <mergeCell ref="L516:M516"/>
    <mergeCell ref="D517:I517"/>
    <mergeCell ref="L517:M517"/>
    <mergeCell ref="D518:I518"/>
    <mergeCell ref="L518:M518"/>
    <mergeCell ref="D514:I514"/>
    <mergeCell ref="L514:M514"/>
    <mergeCell ref="N514:O514"/>
    <mergeCell ref="D515:I515"/>
    <mergeCell ref="L515:M515"/>
    <mergeCell ref="N515:O515"/>
    <mergeCell ref="D511:I511"/>
    <mergeCell ref="L511:M511"/>
    <mergeCell ref="N511:O511"/>
    <mergeCell ref="D512:I512"/>
    <mergeCell ref="L512:M512"/>
    <mergeCell ref="D513:I513"/>
    <mergeCell ref="L513:M513"/>
    <mergeCell ref="B505:M505"/>
    <mergeCell ref="B506:M506"/>
    <mergeCell ref="B507:M507"/>
    <mergeCell ref="B508:M508"/>
    <mergeCell ref="B509:O509"/>
    <mergeCell ref="C510:I510"/>
    <mergeCell ref="J510:K510"/>
    <mergeCell ref="L510:M510"/>
    <mergeCell ref="N510:O510"/>
    <mergeCell ref="C499:M499"/>
    <mergeCell ref="C500:M500"/>
    <mergeCell ref="B501:O501"/>
    <mergeCell ref="C502:M502"/>
    <mergeCell ref="C503:M503"/>
    <mergeCell ref="B504:M504"/>
    <mergeCell ref="B493:M493"/>
    <mergeCell ref="B494:M494"/>
    <mergeCell ref="B495:M495"/>
    <mergeCell ref="B496:M496"/>
    <mergeCell ref="B497:M497"/>
    <mergeCell ref="B498:O498"/>
    <mergeCell ref="C490:K490"/>
    <mergeCell ref="L490:M490"/>
    <mergeCell ref="N490:O490"/>
    <mergeCell ref="C491:K491"/>
    <mergeCell ref="C492:K492"/>
    <mergeCell ref="N492:O492"/>
    <mergeCell ref="L485:M485"/>
    <mergeCell ref="N485:O485"/>
    <mergeCell ref="E486:K486"/>
    <mergeCell ref="E487:K487"/>
    <mergeCell ref="D488:K488"/>
    <mergeCell ref="D489:K489"/>
    <mergeCell ref="G480:K480"/>
    <mergeCell ref="G481:K481"/>
    <mergeCell ref="E482:K482"/>
    <mergeCell ref="E483:K483"/>
    <mergeCell ref="E484:K484"/>
    <mergeCell ref="E485:K485"/>
    <mergeCell ref="F476:K476"/>
    <mergeCell ref="L476:M476"/>
    <mergeCell ref="N476:O476"/>
    <mergeCell ref="G477:K477"/>
    <mergeCell ref="G478:K478"/>
    <mergeCell ref="F479:K479"/>
    <mergeCell ref="L479:M479"/>
    <mergeCell ref="N479:O479"/>
    <mergeCell ref="F472:K472"/>
    <mergeCell ref="L472:M472"/>
    <mergeCell ref="N472:O472"/>
    <mergeCell ref="G473:K473"/>
    <mergeCell ref="G474:K474"/>
    <mergeCell ref="E475:O475"/>
    <mergeCell ref="E468:O468"/>
    <mergeCell ref="F469:K469"/>
    <mergeCell ref="L469:M469"/>
    <mergeCell ref="N469:O469"/>
    <mergeCell ref="G470:K470"/>
    <mergeCell ref="G471:K471"/>
    <mergeCell ref="G464:K464"/>
    <mergeCell ref="F465:K465"/>
    <mergeCell ref="L465:M465"/>
    <mergeCell ref="N465:O465"/>
    <mergeCell ref="G466:K466"/>
    <mergeCell ref="G467:K467"/>
    <mergeCell ref="G460:K460"/>
    <mergeCell ref="E461:O461"/>
    <mergeCell ref="F462:K462"/>
    <mergeCell ref="L462:M462"/>
    <mergeCell ref="N462:O462"/>
    <mergeCell ref="G463:K463"/>
    <mergeCell ref="G456:K456"/>
    <mergeCell ref="G457:K457"/>
    <mergeCell ref="F458:K458"/>
    <mergeCell ref="L458:M458"/>
    <mergeCell ref="N458:O458"/>
    <mergeCell ref="G459:K459"/>
    <mergeCell ref="D451:K451"/>
    <mergeCell ref="C452:O452"/>
    <mergeCell ref="D453:O453"/>
    <mergeCell ref="E454:O454"/>
    <mergeCell ref="F455:K455"/>
    <mergeCell ref="L455:M455"/>
    <mergeCell ref="N455:O455"/>
    <mergeCell ref="D447:K447"/>
    <mergeCell ref="L447:M447"/>
    <mergeCell ref="N447:O447"/>
    <mergeCell ref="E448:K448"/>
    <mergeCell ref="E449:K449"/>
    <mergeCell ref="D450:K450"/>
    <mergeCell ref="D443:K443"/>
    <mergeCell ref="L443:M443"/>
    <mergeCell ref="N443:O443"/>
    <mergeCell ref="E444:K444"/>
    <mergeCell ref="E445:K445"/>
    <mergeCell ref="E446:K446"/>
    <mergeCell ref="E439:K439"/>
    <mergeCell ref="D440:K440"/>
    <mergeCell ref="L440:M440"/>
    <mergeCell ref="N440:O440"/>
    <mergeCell ref="E441:K441"/>
    <mergeCell ref="E442:K442"/>
    <mergeCell ref="E433:K433"/>
    <mergeCell ref="E434:K434"/>
    <mergeCell ref="E435:K435"/>
    <mergeCell ref="E436:K436"/>
    <mergeCell ref="E437:K437"/>
    <mergeCell ref="E438:K438"/>
    <mergeCell ref="E429:K429"/>
    <mergeCell ref="E430:K430"/>
    <mergeCell ref="D431:K431"/>
    <mergeCell ref="L431:M431"/>
    <mergeCell ref="N431:O431"/>
    <mergeCell ref="E432:K432"/>
    <mergeCell ref="E423:K423"/>
    <mergeCell ref="E424:K424"/>
    <mergeCell ref="E425:K425"/>
    <mergeCell ref="E426:K426"/>
    <mergeCell ref="E427:K427"/>
    <mergeCell ref="E428:K428"/>
    <mergeCell ref="D419:K419"/>
    <mergeCell ref="D420:K420"/>
    <mergeCell ref="L420:M420"/>
    <mergeCell ref="N420:O420"/>
    <mergeCell ref="E421:K421"/>
    <mergeCell ref="E422:K422"/>
    <mergeCell ref="D413:K413"/>
    <mergeCell ref="D414:K414"/>
    <mergeCell ref="D415:K415"/>
    <mergeCell ref="D416:K416"/>
    <mergeCell ref="D417:K417"/>
    <mergeCell ref="D418:K418"/>
    <mergeCell ref="E409:K409"/>
    <mergeCell ref="D410:K410"/>
    <mergeCell ref="L410:M410"/>
    <mergeCell ref="N410:O410"/>
    <mergeCell ref="E411:K411"/>
    <mergeCell ref="E412:K412"/>
    <mergeCell ref="N405:O405"/>
    <mergeCell ref="C406:O406"/>
    <mergeCell ref="D407:K407"/>
    <mergeCell ref="L407:M407"/>
    <mergeCell ref="N407:O407"/>
    <mergeCell ref="E408:K408"/>
    <mergeCell ref="E400:K400"/>
    <mergeCell ref="E401:K401"/>
    <mergeCell ref="D402:K402"/>
    <mergeCell ref="D403:K403"/>
    <mergeCell ref="D404:K404"/>
    <mergeCell ref="C405:K405"/>
    <mergeCell ref="D396:K396"/>
    <mergeCell ref="L396:M396"/>
    <mergeCell ref="N396:O396"/>
    <mergeCell ref="E397:K397"/>
    <mergeCell ref="E398:K398"/>
    <mergeCell ref="D399:K399"/>
    <mergeCell ref="L399:M399"/>
    <mergeCell ref="N399:O399"/>
    <mergeCell ref="C392:O392"/>
    <mergeCell ref="D393:K393"/>
    <mergeCell ref="L393:M393"/>
    <mergeCell ref="N393:O393"/>
    <mergeCell ref="E394:K394"/>
    <mergeCell ref="E395:K395"/>
    <mergeCell ref="C386:M386"/>
    <mergeCell ref="C387:M387"/>
    <mergeCell ref="B388:M388"/>
    <mergeCell ref="B389:M389"/>
    <mergeCell ref="A390:O390"/>
    <mergeCell ref="B391:O391"/>
    <mergeCell ref="E380:M380"/>
    <mergeCell ref="D381:M381"/>
    <mergeCell ref="D382:M382"/>
    <mergeCell ref="D383:M383"/>
    <mergeCell ref="D384:M384"/>
    <mergeCell ref="D385:M385"/>
    <mergeCell ref="D374:M374"/>
    <mergeCell ref="D375:M375"/>
    <mergeCell ref="C376:O376"/>
    <mergeCell ref="D377:O377"/>
    <mergeCell ref="E378:M378"/>
    <mergeCell ref="E379:M379"/>
    <mergeCell ref="D368:M368"/>
    <mergeCell ref="D369:M369"/>
    <mergeCell ref="D370:M370"/>
    <mergeCell ref="D371:M371"/>
    <mergeCell ref="D372:M372"/>
    <mergeCell ref="D373:M373"/>
    <mergeCell ref="D362:M362"/>
    <mergeCell ref="D363:M363"/>
    <mergeCell ref="C364:O364"/>
    <mergeCell ref="D365:M365"/>
    <mergeCell ref="D366:M366"/>
    <mergeCell ref="D367:M367"/>
    <mergeCell ref="B356:O356"/>
    <mergeCell ref="C357:M357"/>
    <mergeCell ref="C358:M358"/>
    <mergeCell ref="C359:M359"/>
    <mergeCell ref="C360:O360"/>
    <mergeCell ref="D361:M361"/>
    <mergeCell ref="E350:M350"/>
    <mergeCell ref="E351:M351"/>
    <mergeCell ref="C352:M352"/>
    <mergeCell ref="C353:M353"/>
    <mergeCell ref="C354:M354"/>
    <mergeCell ref="B355:M355"/>
    <mergeCell ref="E344:M344"/>
    <mergeCell ref="D345:O345"/>
    <mergeCell ref="E346:M346"/>
    <mergeCell ref="E347:M347"/>
    <mergeCell ref="E348:M348"/>
    <mergeCell ref="D349:O349"/>
    <mergeCell ref="E338:M338"/>
    <mergeCell ref="E339:M339"/>
    <mergeCell ref="E340:M340"/>
    <mergeCell ref="E341:M341"/>
    <mergeCell ref="E342:M342"/>
    <mergeCell ref="E343:M343"/>
    <mergeCell ref="D332:O332"/>
    <mergeCell ref="E333:M333"/>
    <mergeCell ref="E334:M334"/>
    <mergeCell ref="E335:M335"/>
    <mergeCell ref="D336:O336"/>
    <mergeCell ref="E337:M337"/>
    <mergeCell ref="D326:O326"/>
    <mergeCell ref="E327:M327"/>
    <mergeCell ref="E328:M328"/>
    <mergeCell ref="D329:M329"/>
    <mergeCell ref="D330:M330"/>
    <mergeCell ref="D331:M331"/>
    <mergeCell ref="F320:M320"/>
    <mergeCell ref="E321:O321"/>
    <mergeCell ref="F322:M322"/>
    <mergeCell ref="F323:M323"/>
    <mergeCell ref="D324:M324"/>
    <mergeCell ref="D325:M325"/>
    <mergeCell ref="F314:O314"/>
    <mergeCell ref="G315:M315"/>
    <mergeCell ref="G316:M316"/>
    <mergeCell ref="D317:O317"/>
    <mergeCell ref="E318:O318"/>
    <mergeCell ref="F319:M319"/>
    <mergeCell ref="F308:O308"/>
    <mergeCell ref="G309:M309"/>
    <mergeCell ref="G310:M310"/>
    <mergeCell ref="F311:O311"/>
    <mergeCell ref="G312:M312"/>
    <mergeCell ref="G313:M313"/>
    <mergeCell ref="G302:M302"/>
    <mergeCell ref="G303:M303"/>
    <mergeCell ref="F304:O304"/>
    <mergeCell ref="G305:M305"/>
    <mergeCell ref="G306:M306"/>
    <mergeCell ref="E307:O307"/>
    <mergeCell ref="E296:M296"/>
    <mergeCell ref="C297:M297"/>
    <mergeCell ref="C298:O298"/>
    <mergeCell ref="D299:O299"/>
    <mergeCell ref="E300:O300"/>
    <mergeCell ref="F301:O301"/>
    <mergeCell ref="D290:O290"/>
    <mergeCell ref="E291:M291"/>
    <mergeCell ref="E292:M292"/>
    <mergeCell ref="E293:M293"/>
    <mergeCell ref="D294:O294"/>
    <mergeCell ref="E295:M295"/>
    <mergeCell ref="E284:M284"/>
    <mergeCell ref="E285:M285"/>
    <mergeCell ref="E286:M286"/>
    <mergeCell ref="E287:M287"/>
    <mergeCell ref="E288:M288"/>
    <mergeCell ref="E289:M289"/>
    <mergeCell ref="E278:M278"/>
    <mergeCell ref="E279:M279"/>
    <mergeCell ref="E280:M280"/>
    <mergeCell ref="D281:O281"/>
    <mergeCell ref="E282:M282"/>
    <mergeCell ref="E283:M283"/>
    <mergeCell ref="E272:M272"/>
    <mergeCell ref="D273:M273"/>
    <mergeCell ref="D274:M274"/>
    <mergeCell ref="D275:M275"/>
    <mergeCell ref="D276:O276"/>
    <mergeCell ref="E277:M277"/>
    <mergeCell ref="F266:M266"/>
    <mergeCell ref="F267:M267"/>
    <mergeCell ref="D268:M268"/>
    <mergeCell ref="D269:M269"/>
    <mergeCell ref="D270:O270"/>
    <mergeCell ref="E271:M271"/>
    <mergeCell ref="G260:M260"/>
    <mergeCell ref="D261:O261"/>
    <mergeCell ref="E262:O262"/>
    <mergeCell ref="F263:M263"/>
    <mergeCell ref="F264:M264"/>
    <mergeCell ref="E265:O265"/>
    <mergeCell ref="G254:M254"/>
    <mergeCell ref="F255:O255"/>
    <mergeCell ref="G256:M256"/>
    <mergeCell ref="G257:M257"/>
    <mergeCell ref="F258:O258"/>
    <mergeCell ref="G259:M259"/>
    <mergeCell ref="E248:O248"/>
    <mergeCell ref="F249:O249"/>
    <mergeCell ref="G250:M250"/>
    <mergeCell ref="G251:M251"/>
    <mergeCell ref="F252:O252"/>
    <mergeCell ref="G253:M253"/>
    <mergeCell ref="F242:O242"/>
    <mergeCell ref="G243:M243"/>
    <mergeCell ref="G244:M244"/>
    <mergeCell ref="F245:O245"/>
    <mergeCell ref="G246:M246"/>
    <mergeCell ref="G247:M247"/>
    <mergeCell ref="C236:M236"/>
    <mergeCell ref="B237:M237"/>
    <mergeCell ref="B238:O238"/>
    <mergeCell ref="C239:O239"/>
    <mergeCell ref="D240:O240"/>
    <mergeCell ref="E241:O241"/>
    <mergeCell ref="D230:M230"/>
    <mergeCell ref="D231:M231"/>
    <mergeCell ref="D232:M232"/>
    <mergeCell ref="D233:M233"/>
    <mergeCell ref="C234:M234"/>
    <mergeCell ref="C235:M235"/>
    <mergeCell ref="D224:M224"/>
    <mergeCell ref="D225:M225"/>
    <mergeCell ref="D226:M226"/>
    <mergeCell ref="D227:M227"/>
    <mergeCell ref="D228:M228"/>
    <mergeCell ref="C229:O229"/>
    <mergeCell ref="C218:O218"/>
    <mergeCell ref="D219:M219"/>
    <mergeCell ref="D220:M220"/>
    <mergeCell ref="D221:M221"/>
    <mergeCell ref="D222:M222"/>
    <mergeCell ref="D223:M223"/>
    <mergeCell ref="E212:O212"/>
    <mergeCell ref="F213:M213"/>
    <mergeCell ref="F214:M214"/>
    <mergeCell ref="F215:M215"/>
    <mergeCell ref="D216:M216"/>
    <mergeCell ref="C217:M217"/>
    <mergeCell ref="D206:O206"/>
    <mergeCell ref="E207:M207"/>
    <mergeCell ref="E208:M208"/>
    <mergeCell ref="D209:O209"/>
    <mergeCell ref="E210:M210"/>
    <mergeCell ref="E211:M211"/>
    <mergeCell ref="G200:M200"/>
    <mergeCell ref="G201:M201"/>
    <mergeCell ref="D202:O202"/>
    <mergeCell ref="E203:M203"/>
    <mergeCell ref="E204:M204"/>
    <mergeCell ref="E205:M205"/>
    <mergeCell ref="F194:O194"/>
    <mergeCell ref="G195:M195"/>
    <mergeCell ref="G196:M196"/>
    <mergeCell ref="G197:M197"/>
    <mergeCell ref="F198:O198"/>
    <mergeCell ref="G199:M199"/>
    <mergeCell ref="G188:M188"/>
    <mergeCell ref="E189:O189"/>
    <mergeCell ref="F190:O190"/>
    <mergeCell ref="G191:M191"/>
    <mergeCell ref="G192:M192"/>
    <mergeCell ref="G193:M193"/>
    <mergeCell ref="G182:M182"/>
    <mergeCell ref="G183:M183"/>
    <mergeCell ref="G184:M184"/>
    <mergeCell ref="F185:O185"/>
    <mergeCell ref="G186:M186"/>
    <mergeCell ref="G187:M187"/>
    <mergeCell ref="F176:M176"/>
    <mergeCell ref="E177:M177"/>
    <mergeCell ref="E178:M178"/>
    <mergeCell ref="D179:O179"/>
    <mergeCell ref="E180:O180"/>
    <mergeCell ref="F181:O181"/>
    <mergeCell ref="F170:M170"/>
    <mergeCell ref="E171:O171"/>
    <mergeCell ref="F172:M172"/>
    <mergeCell ref="F173:M173"/>
    <mergeCell ref="E174:O174"/>
    <mergeCell ref="F175:M175"/>
    <mergeCell ref="E164:M164"/>
    <mergeCell ref="E165:M165"/>
    <mergeCell ref="E166:M166"/>
    <mergeCell ref="D167:O167"/>
    <mergeCell ref="E168:O168"/>
    <mergeCell ref="F169:M169"/>
    <mergeCell ref="F158:M158"/>
    <mergeCell ref="F159:M159"/>
    <mergeCell ref="F160:M160"/>
    <mergeCell ref="F161:M161"/>
    <mergeCell ref="D162:O162"/>
    <mergeCell ref="E163:M163"/>
    <mergeCell ref="E152:O152"/>
    <mergeCell ref="F153:M153"/>
    <mergeCell ref="F154:M154"/>
    <mergeCell ref="F155:M155"/>
    <mergeCell ref="F156:M156"/>
    <mergeCell ref="E157:O157"/>
    <mergeCell ref="E146:O146"/>
    <mergeCell ref="F147:M147"/>
    <mergeCell ref="F148:M148"/>
    <mergeCell ref="E149:M149"/>
    <mergeCell ref="E150:M150"/>
    <mergeCell ref="D151:O151"/>
    <mergeCell ref="E140:M140"/>
    <mergeCell ref="E141:M141"/>
    <mergeCell ref="D142:O142"/>
    <mergeCell ref="E143:O143"/>
    <mergeCell ref="F144:M144"/>
    <mergeCell ref="F145:M145"/>
    <mergeCell ref="E134:M134"/>
    <mergeCell ref="E135:M135"/>
    <mergeCell ref="E136:M136"/>
    <mergeCell ref="E137:M137"/>
    <mergeCell ref="E138:M138"/>
    <mergeCell ref="E139:M139"/>
    <mergeCell ref="E128:O128"/>
    <mergeCell ref="F129:M129"/>
    <mergeCell ref="F130:M130"/>
    <mergeCell ref="E131:M131"/>
    <mergeCell ref="D132:O132"/>
    <mergeCell ref="E133:M133"/>
    <mergeCell ref="F122:M122"/>
    <mergeCell ref="F123:M123"/>
    <mergeCell ref="F124:M124"/>
    <mergeCell ref="F125:M125"/>
    <mergeCell ref="F126:M126"/>
    <mergeCell ref="E127:M127"/>
    <mergeCell ref="E116:M116"/>
    <mergeCell ref="E117:M117"/>
    <mergeCell ref="E118:M118"/>
    <mergeCell ref="E119:O119"/>
    <mergeCell ref="F120:M120"/>
    <mergeCell ref="F121:M121"/>
    <mergeCell ref="F110:M110"/>
    <mergeCell ref="F111:M111"/>
    <mergeCell ref="E112:O112"/>
    <mergeCell ref="F113:M113"/>
    <mergeCell ref="F114:M114"/>
    <mergeCell ref="E115:M115"/>
    <mergeCell ref="F104:M104"/>
    <mergeCell ref="F105:M105"/>
    <mergeCell ref="E106:O106"/>
    <mergeCell ref="F107:M107"/>
    <mergeCell ref="F108:M108"/>
    <mergeCell ref="E109:O109"/>
    <mergeCell ref="C98:O98"/>
    <mergeCell ref="D99:O99"/>
    <mergeCell ref="E100:O100"/>
    <mergeCell ref="F101:M101"/>
    <mergeCell ref="F102:M102"/>
    <mergeCell ref="E103:O103"/>
    <mergeCell ref="E92:M92"/>
    <mergeCell ref="E93:M93"/>
    <mergeCell ref="E94:M94"/>
    <mergeCell ref="E95:M95"/>
    <mergeCell ref="D96:M96"/>
    <mergeCell ref="C97:M97"/>
    <mergeCell ref="F86:M86"/>
    <mergeCell ref="E87:O87"/>
    <mergeCell ref="F88:M88"/>
    <mergeCell ref="F89:M89"/>
    <mergeCell ref="F90:M90"/>
    <mergeCell ref="D91:O91"/>
    <mergeCell ref="E80:M80"/>
    <mergeCell ref="E81:M81"/>
    <mergeCell ref="D82:O82"/>
    <mergeCell ref="E83:O83"/>
    <mergeCell ref="F84:M84"/>
    <mergeCell ref="F85:M85"/>
    <mergeCell ref="E74:M74"/>
    <mergeCell ref="E75:M75"/>
    <mergeCell ref="E76:M76"/>
    <mergeCell ref="E77:M77"/>
    <mergeCell ref="E78:M78"/>
    <mergeCell ref="D79:O79"/>
    <mergeCell ref="E68:M68"/>
    <mergeCell ref="D69:O69"/>
    <mergeCell ref="E70:M70"/>
    <mergeCell ref="E71:M71"/>
    <mergeCell ref="E72:M72"/>
    <mergeCell ref="E73:M73"/>
    <mergeCell ref="E62:M62"/>
    <mergeCell ref="E63:M63"/>
    <mergeCell ref="D64:O64"/>
    <mergeCell ref="E65:M65"/>
    <mergeCell ref="E66:M66"/>
    <mergeCell ref="E67:M67"/>
    <mergeCell ref="E56:M56"/>
    <mergeCell ref="E57:M57"/>
    <mergeCell ref="D58:O58"/>
    <mergeCell ref="E59:M59"/>
    <mergeCell ref="E60:M60"/>
    <mergeCell ref="D61:O61"/>
    <mergeCell ref="F50:O50"/>
    <mergeCell ref="G51:M51"/>
    <mergeCell ref="G52:M52"/>
    <mergeCell ref="G53:M53"/>
    <mergeCell ref="D54:O54"/>
    <mergeCell ref="E55:M55"/>
    <mergeCell ref="G44:M44"/>
    <mergeCell ref="G45:M45"/>
    <mergeCell ref="F46:O46"/>
    <mergeCell ref="G47:M47"/>
    <mergeCell ref="G48:M48"/>
    <mergeCell ref="G49:M49"/>
    <mergeCell ref="G38:M38"/>
    <mergeCell ref="E39:O39"/>
    <mergeCell ref="F40:O40"/>
    <mergeCell ref="G41:M41"/>
    <mergeCell ref="G42:M42"/>
    <mergeCell ref="F43:O43"/>
    <mergeCell ref="G32:M32"/>
    <mergeCell ref="G33:M33"/>
    <mergeCell ref="G34:M34"/>
    <mergeCell ref="F35:O35"/>
    <mergeCell ref="G36:M36"/>
    <mergeCell ref="G37:M37"/>
    <mergeCell ref="A27:B27"/>
    <mergeCell ref="C27:O27"/>
    <mergeCell ref="D28:M28"/>
    <mergeCell ref="D29:O29"/>
    <mergeCell ref="E30:O30"/>
    <mergeCell ref="F31:O31"/>
    <mergeCell ref="C21:M21"/>
    <mergeCell ref="C22:M22"/>
    <mergeCell ref="B23:M23"/>
    <mergeCell ref="B24:M24"/>
    <mergeCell ref="A25:O25"/>
    <mergeCell ref="B26:O26"/>
    <mergeCell ref="C15:M15"/>
    <mergeCell ref="C16:M16"/>
    <mergeCell ref="B17:O17"/>
    <mergeCell ref="C18:M18"/>
    <mergeCell ref="C19:M19"/>
    <mergeCell ref="C20:M20"/>
    <mergeCell ref="C9:M9"/>
    <mergeCell ref="C10:M10"/>
    <mergeCell ref="B11:O11"/>
    <mergeCell ref="C12:M12"/>
    <mergeCell ref="C13:M13"/>
    <mergeCell ref="C14:M14"/>
    <mergeCell ref="A2:O2"/>
    <mergeCell ref="A4:O4"/>
    <mergeCell ref="B5:O5"/>
    <mergeCell ref="C6:M6"/>
    <mergeCell ref="C7:M7"/>
    <mergeCell ref="C8:M8"/>
  </mergeCells>
  <dataValidations disablePrompts="1" count="1">
    <dataValidation type="list" allowBlank="1" showInputMessage="1" showErrorMessage="1" sqref="O718 O722 O728:O730 O732 O734 O738 O760 O762" xr:uid="{FF31D660-FC04-4EF4-BE7C-EE1D28F3FDCA}">
      <formula1>$W$718:$W$719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Formulario 101</vt:lpstr>
      <vt:lpstr>concepto108.casillero</vt:lpstr>
      <vt:lpstr>concepto109.casillero</vt:lpstr>
      <vt:lpstr>concepto110.casillero</vt:lpstr>
      <vt:lpstr>concepto111.casillero</vt:lpstr>
      <vt:lpstr>concepto116.casillero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</dc:creator>
  <cp:lastModifiedBy>Carlos Almeida</cp:lastModifiedBy>
  <dcterms:created xsi:type="dcterms:W3CDTF">2021-04-05T19:32:23Z</dcterms:created>
  <dcterms:modified xsi:type="dcterms:W3CDTF">2021-07-15T12:52:02Z</dcterms:modified>
</cp:coreProperties>
</file>