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mc:AlternateContent xmlns:mc="http://schemas.openxmlformats.org/markup-compatibility/2006">
    <mc:Choice Requires="x15">
      <x15ac:absPath xmlns:x15ac="http://schemas.microsoft.com/office/spreadsheetml/2010/11/ac" url="C:\Users\laura.k.suarez\Unilever\Leiva, Mariam - Marketing Materials 2019\BTL\BTL\EC\7. Formatos generales\"/>
    </mc:Choice>
  </mc:AlternateContent>
  <xr:revisionPtr revIDLastSave="2" documentId="11_4746C3E89C5267F24B775923ACAFB954B864D09F" xr6:coauthVersionLast="45" xr6:coauthVersionMax="45" xr10:uidLastSave="{9194CBC9-92BA-4807-9043-04AEA4DA566D}"/>
  <bookViews>
    <workbookView xWindow="-108" yWindow="-108" windowWidth="23256" windowHeight="12576" xr2:uid="{00000000-000D-0000-FFFF-FFFF00000000}"/>
  </bookViews>
  <sheets>
    <sheet name="Cotizacion Estandard"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2" i="1" l="1"/>
  <c r="H38" i="1"/>
  <c r="F13" i="1" l="1"/>
  <c r="G13" i="1" s="1"/>
  <c r="A50" i="1" l="1"/>
  <c r="A49" i="1"/>
  <c r="A48" i="1"/>
  <c r="F37" i="1"/>
  <c r="F36" i="1"/>
  <c r="F35" i="1"/>
  <c r="F34" i="1"/>
  <c r="G34" i="1" s="1"/>
  <c r="F33" i="1"/>
  <c r="F14" i="1"/>
  <c r="G14" i="1" s="1"/>
  <c r="G23" i="1" s="1"/>
  <c r="F15" i="1"/>
  <c r="F16" i="1"/>
  <c r="F17" i="1"/>
  <c r="H17" i="1" s="1"/>
  <c r="F18" i="1"/>
  <c r="F19" i="1"/>
  <c r="F20" i="1"/>
  <c r="F21" i="1"/>
  <c r="F22" i="1"/>
  <c r="F25" i="1"/>
  <c r="G25" i="1" s="1"/>
  <c r="G31" i="1" s="1"/>
  <c r="F26" i="1"/>
  <c r="H26" i="1" s="1"/>
  <c r="H31" i="1" s="1"/>
  <c r="F27" i="1"/>
  <c r="F28" i="1"/>
  <c r="F29" i="1"/>
  <c r="F30" i="1"/>
  <c r="C49" i="1" l="1"/>
  <c r="F38" i="1"/>
  <c r="G33" i="1"/>
  <c r="G38" i="1" s="1"/>
  <c r="C50" i="1" s="1"/>
  <c r="H23" i="1"/>
  <c r="C48" i="1" s="1"/>
  <c r="C51" i="1" s="1"/>
  <c r="F31" i="1"/>
  <c r="F23" i="1"/>
  <c r="C53" i="1" l="1"/>
  <c r="C54" i="1" l="1"/>
  <c r="C5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angelica.barrera</author>
    <author>Daniel.Otero</author>
  </authors>
  <commentList>
    <comment ref="B12" authorId="0" shapeId="0" xr:uid="{00000000-0006-0000-0000-000001000000}">
      <text>
        <r>
          <rPr>
            <sz val="9"/>
            <color indexed="81"/>
            <rFont val="Tahoma"/>
            <family val="2"/>
          </rPr>
          <t>Descripcion completa  de cada item</t>
        </r>
      </text>
    </comment>
    <comment ref="D12" authorId="1" shapeId="0" xr:uid="{00000000-0006-0000-0000-000002000000}">
      <text>
        <r>
          <rPr>
            <sz val="9"/>
            <color indexed="81"/>
            <rFont val="Tahoma"/>
            <family val="2"/>
          </rPr>
          <t>Si se contrata por mes/es, indicar el número en días.</t>
        </r>
      </text>
    </comment>
    <comment ref="B24" authorId="0" shapeId="0" xr:uid="{00000000-0006-0000-0000-000003000000}">
      <text>
        <r>
          <rPr>
            <sz val="9"/>
            <color indexed="81"/>
            <rFont val="Tahoma"/>
            <family val="2"/>
          </rPr>
          <t>Descripcion completa  de cada item</t>
        </r>
      </text>
    </comment>
    <comment ref="D24" authorId="1" shapeId="0" xr:uid="{00000000-0006-0000-0000-000004000000}">
      <text>
        <r>
          <rPr>
            <sz val="9"/>
            <color indexed="81"/>
            <rFont val="Tahoma"/>
            <family val="2"/>
          </rPr>
          <t>Si se contrata por mes/es, indicar el # en días.</t>
        </r>
      </text>
    </comment>
    <comment ref="E24" authorId="0" shapeId="0" xr:uid="{00000000-0006-0000-0000-000005000000}">
      <text>
        <r>
          <rPr>
            <sz val="9"/>
            <color indexed="81"/>
            <rFont val="Tahoma"/>
            <family val="2"/>
          </rPr>
          <t>Resaltar en amarillo los rubros negociados por tarifario</t>
        </r>
      </text>
    </comment>
    <comment ref="B32" authorId="0" shapeId="0" xr:uid="{00000000-0006-0000-0000-000006000000}">
      <text>
        <r>
          <rPr>
            <sz val="9"/>
            <color indexed="81"/>
            <rFont val="Tahoma"/>
            <family val="2"/>
          </rPr>
          <t>Descripcion completa  de cada item</t>
        </r>
      </text>
    </comment>
    <comment ref="D32" authorId="1" shapeId="0" xr:uid="{00000000-0006-0000-0000-000007000000}">
      <text>
        <r>
          <rPr>
            <b/>
            <sz val="9"/>
            <color indexed="81"/>
            <rFont val="Tahoma"/>
            <family val="2"/>
          </rPr>
          <t xml:space="preserve">Daniel.Otero:
</t>
        </r>
        <r>
          <rPr>
            <sz val="9"/>
            <color indexed="81"/>
            <rFont val="Tahoma"/>
            <family val="2"/>
          </rPr>
          <t>Si se contrata por mes/es, indicar el número en días.</t>
        </r>
      </text>
    </comment>
    <comment ref="E32" authorId="0" shapeId="0" xr:uid="{00000000-0006-0000-0000-000008000000}">
      <text>
        <r>
          <rPr>
            <sz val="9"/>
            <color indexed="81"/>
            <rFont val="Tahoma"/>
            <family val="2"/>
          </rPr>
          <t>Resaltar en amarillo los rubros negociados por tarifario</t>
        </r>
      </text>
    </comment>
  </commentList>
</comments>
</file>

<file path=xl/sharedStrings.xml><?xml version="1.0" encoding="utf-8"?>
<sst xmlns="http://schemas.openxmlformats.org/spreadsheetml/2006/main" count="75" uniqueCount="48">
  <si>
    <t>CANTIDAD</t>
  </si>
  <si>
    <t>DIAS</t>
  </si>
  <si>
    <t>COSTO U</t>
  </si>
  <si>
    <t>SUBTOTAL</t>
  </si>
  <si>
    <t>IVA</t>
  </si>
  <si>
    <t xml:space="preserve">ELABORÓ: </t>
  </si>
  <si>
    <t xml:space="preserve">MARCA: </t>
  </si>
  <si>
    <t>VALIDEZ DE LA COTIZACIÓN:</t>
  </si>
  <si>
    <t xml:space="preserve">OTRO </t>
  </si>
  <si>
    <t>CATEGORIA:</t>
  </si>
  <si>
    <t>PRESUPUESTO ORIGINAL (BRIEF):</t>
  </si>
  <si>
    <t>DESCRIPCION</t>
  </si>
  <si>
    <t>NOMBRE DE LA CAMPAÑA:</t>
  </si>
  <si>
    <t>FECHA COTIZACION:</t>
  </si>
  <si>
    <t>NOMBRE AGENCIA:</t>
  </si>
  <si>
    <t xml:space="preserve">RECURSO HUMANO </t>
  </si>
  <si>
    <t>Subtotal Recurso Humano</t>
  </si>
  <si>
    <t>MATERIALES Y EQUIPOS</t>
  </si>
  <si>
    <t>FORMATO DE COTIZACION AGENCIAS BTL  - UNILEVER</t>
  </si>
  <si>
    <t>Mesas</t>
  </si>
  <si>
    <t>Sillas</t>
  </si>
  <si>
    <t>Subtotal Materiales y Equipos</t>
  </si>
  <si>
    <t>-</t>
  </si>
  <si>
    <t>LOGISTICA / TRANSPORTE</t>
  </si>
  <si>
    <t>Subtotal Logistica / Transporte</t>
  </si>
  <si>
    <t>Notas / Condiciones:</t>
  </si>
  <si>
    <r>
      <t xml:space="preserve">RESUMEN DE COTIZACION </t>
    </r>
    <r>
      <rPr>
        <u/>
        <sz val="12"/>
        <color theme="3" tint="0.39997558519241921"/>
        <rFont val="Calibri Bold"/>
      </rPr>
      <t>SIN</t>
    </r>
    <r>
      <rPr>
        <sz val="12"/>
        <color theme="3" tint="0.39997558519241921"/>
        <rFont val="Calibri Bold"/>
      </rPr>
      <t xml:space="preserve"> IVA</t>
    </r>
  </si>
  <si>
    <r>
      <t xml:space="preserve">Notas: 
1. Insertar la cantidad de filas requeridas para presentar su propuesta económica.
2. Los nombres en gris son ilustrativos.  
</t>
    </r>
    <r>
      <rPr>
        <b/>
        <sz val="11"/>
        <color rgb="FFFF0000"/>
        <rFont val="Calibri"/>
        <family val="2"/>
      </rPr>
      <t>3. El nombre de la cotizacion deberá ser bajo el esquema: Nombre Activación_Usuario BB_Nombre Agencia</t>
    </r>
    <r>
      <rPr>
        <b/>
        <sz val="11"/>
        <color indexed="9"/>
        <rFont val="Calibri"/>
        <family val="2"/>
      </rPr>
      <t xml:space="preserve">
</t>
    </r>
    <r>
      <rPr>
        <b/>
        <sz val="11"/>
        <color rgb="FFFF0000"/>
        <rFont val="Calibri"/>
        <family val="2"/>
      </rPr>
      <t>4. La presente cotización es sólo para efectos informativos para el usuario interno de Unilever que lo solicitó. Esta cotización únicamente será válida mediante la emisión de Orden de Compra.
5. La presente cotización no incluye el impuesto de IVA</t>
    </r>
  </si>
  <si>
    <t>DIAS DE ACTIVACIÓN:</t>
  </si>
  <si>
    <t>DURACIÓN DEL PROYECTO:</t>
  </si>
  <si>
    <t>Promotor/a Tipo A</t>
  </si>
  <si>
    <t>Envío de material - Camión Sencillo</t>
  </si>
  <si>
    <t>Alquiler de van</t>
  </si>
  <si>
    <t>Baños Portátiles</t>
  </si>
  <si>
    <t>Modelo/Edecan AA</t>
  </si>
  <si>
    <t>Modelo/Edecan A</t>
  </si>
  <si>
    <t>Refrigerios</t>
  </si>
  <si>
    <t>AAA - Impulsadora/ Demostradora/ Degustadora para actividades en Punto de Venta con Perfil y Nivel Alto de presentación, capacitación y experiencia - No modelo -</t>
  </si>
  <si>
    <t xml:space="preserve">Alquiler de transporte para traslado de materiales: CALI-BOGOTA ó BOGOTA-CALI. </t>
  </si>
  <si>
    <t>Transporte urbano de personal y material. Máximo 20 kms. fuera del perímetro urbano de la ciudad en donde se preste el servicio. Hasta 10 pasajeros</t>
  </si>
  <si>
    <t>COSTO TOTAL</t>
  </si>
  <si>
    <t>SUBTOTAL PPTO.</t>
  </si>
  <si>
    <t>RESUMEN</t>
  </si>
  <si>
    <t>ITEMS EN TARIFARIO</t>
  </si>
  <si>
    <t>ITEMS NO TARIFADOS</t>
  </si>
  <si>
    <t>* Incluir cada item en la columna de Tarifado / No Tarifado</t>
  </si>
  <si>
    <t>Locutor</t>
  </si>
  <si>
    <t>FEE 8%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</si>
</sst>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_-[$$-80A]* #,##0.00_-;_-[$$-80A]* \(#,##0.00\)_-;_-[$$-80A]* &quot;-&quot;??;_-@_-"/>
    <numFmt numFmtId="166" formatCode="_-[$$-80A]* #,##0.000_-;_-[$$-80A]* \(#,##0.000\)_-;_-[$$-80A]* &quot;-&quot;??;_-@_-"/>
  </numFmts>
  <fonts count="28">
    <font>
      <sz val="11"/>
      <color indexed="8"/>
      <name val="Helvetica Neue"/>
    </font>
    <font>
      <sz val="11"/>
      <color theme="1"/>
      <name val="Calibri"/>
      <family val="2"/>
      <scheme val="minor"/>
    </font>
    <font>
      <sz val="11"/>
      <color indexed="9"/>
      <name val="Calibri"/>
      <family val="2"/>
    </font>
    <font>
      <sz val="11"/>
      <color indexed="9"/>
      <name val="Calibri Bold"/>
    </font>
    <font>
      <sz val="11"/>
      <color indexed="13"/>
      <name val="Calibri"/>
      <family val="2"/>
    </font>
    <font>
      <sz val="11"/>
      <color indexed="13"/>
      <name val="Calibri Bold"/>
    </font>
    <font>
      <sz val="11"/>
      <color indexed="9"/>
      <name val="Calibri"/>
      <family val="2"/>
    </font>
    <font>
      <b/>
      <sz val="11"/>
      <color indexed="9"/>
      <name val="Calibri"/>
      <family val="2"/>
    </font>
    <font>
      <sz val="11"/>
      <color indexed="9"/>
      <name val="Calibri"/>
      <family val="2"/>
      <scheme val="minor"/>
    </font>
    <font>
      <b/>
      <sz val="11"/>
      <color indexed="9"/>
      <name val="Calibri"/>
      <family val="2"/>
      <scheme val="minor"/>
    </font>
    <font>
      <sz val="11"/>
      <color theme="0" tint="-0.34998626667073579"/>
      <name val="Calibri"/>
      <family val="2"/>
      <scheme val="minor"/>
    </font>
    <font>
      <b/>
      <sz val="11"/>
      <color theme="8" tint="-0.499984740745262"/>
      <name val="Calibri"/>
      <family val="2"/>
      <scheme val="minor"/>
    </font>
    <font>
      <b/>
      <sz val="11"/>
      <color theme="8" tint="-0.499984740745262"/>
      <name val="Calibri"/>
      <family val="2"/>
    </font>
    <font>
      <b/>
      <sz val="11"/>
      <color indexed="9"/>
      <name val="Calibri Bold"/>
    </font>
    <font>
      <b/>
      <sz val="11"/>
      <name val="Calibri"/>
      <family val="2"/>
    </font>
    <font>
      <sz val="9"/>
      <color indexed="81"/>
      <name val="Tahoma"/>
      <family val="2"/>
    </font>
    <font>
      <b/>
      <i/>
      <sz val="11"/>
      <color theme="1" tint="4.9989318521683403E-2"/>
      <name val="Calibri"/>
      <family val="2"/>
      <scheme val="minor"/>
    </font>
    <font>
      <sz val="12"/>
      <color theme="3" tint="0.39997558519241921"/>
      <name val="Calibri Bold"/>
    </font>
    <font>
      <u/>
      <sz val="12"/>
      <color theme="3" tint="0.39997558519241921"/>
      <name val="Calibri Bold"/>
    </font>
    <font>
      <sz val="11"/>
      <color rgb="FFFF0000"/>
      <name val="Calibri Bold"/>
    </font>
    <font>
      <b/>
      <sz val="11"/>
      <color rgb="FFFF0000"/>
      <name val="Calibri"/>
      <family val="2"/>
    </font>
    <font>
      <b/>
      <sz val="18"/>
      <color theme="0"/>
      <name val="Calibri"/>
      <family val="2"/>
    </font>
    <font>
      <b/>
      <sz val="9"/>
      <color indexed="81"/>
      <name val="Tahoma"/>
      <family val="2"/>
    </font>
    <font>
      <sz val="9"/>
      <color theme="1"/>
      <name val="Calibri"/>
      <family val="2"/>
      <scheme val="minor"/>
    </font>
    <font>
      <b/>
      <sz val="11"/>
      <color theme="0"/>
      <name val="Calibri"/>
      <family val="2"/>
    </font>
    <font>
      <sz val="11"/>
      <color theme="0" tint="-0.499984740745262"/>
      <name val="Calibri"/>
      <family val="2"/>
      <scheme val="minor"/>
    </font>
    <font>
      <sz val="11"/>
      <color theme="0" tint="-0.499984740745262"/>
      <name val="Calibri"/>
      <family val="2"/>
    </font>
    <font>
      <b/>
      <sz val="11"/>
      <color theme="0" tint="-0.499984740745262"/>
      <name val="Calibri"/>
      <family val="2"/>
      <scheme val="minor"/>
    </font>
  </fonts>
  <fills count="13">
    <fill>
      <patternFill patternType="none"/>
    </fill>
    <fill>
      <patternFill patternType="gray125"/>
    </fill>
    <fill>
      <patternFill patternType="solid">
        <fgColor indexed="10"/>
        <bgColor indexed="64"/>
      </patternFill>
    </fill>
    <fill>
      <patternFill patternType="solid">
        <fgColor indexed="12"/>
        <bgColor indexed="64"/>
      </patternFill>
    </fill>
    <fill>
      <patternFill patternType="solid">
        <fgColor indexed="13"/>
        <bgColor indexed="64"/>
      </patternFill>
    </fill>
    <fill>
      <patternFill patternType="solid">
        <fgColor rgb="FFFFFF99"/>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0" tint="-0.499984740745262"/>
        <bgColor indexed="64"/>
      </patternFill>
    </fill>
    <fill>
      <patternFill patternType="solid">
        <fgColor theme="3"/>
        <bgColor indexed="64"/>
      </patternFill>
    </fill>
    <fill>
      <patternFill patternType="solid">
        <fgColor rgb="FF00B050"/>
        <bgColor indexed="64"/>
      </patternFill>
    </fill>
    <fill>
      <patternFill patternType="solid">
        <fgColor rgb="FFFFFF00"/>
        <bgColor indexed="64"/>
      </patternFill>
    </fill>
    <fill>
      <patternFill patternType="solid">
        <fgColor rgb="FFC2F4C2"/>
        <bgColor indexed="64"/>
      </patternFill>
    </fill>
  </fills>
  <borders count="33">
    <border>
      <left/>
      <right/>
      <top/>
      <bottom/>
      <diagonal/>
    </border>
    <border>
      <left/>
      <right/>
      <top/>
      <bottom style="medium">
        <color indexed="9"/>
      </bottom>
      <diagonal/>
    </border>
    <border>
      <left/>
      <right/>
      <top style="medium">
        <color indexed="9"/>
      </top>
      <bottom style="medium">
        <color indexed="9"/>
      </bottom>
      <diagonal/>
    </border>
    <border>
      <left style="thin">
        <color theme="0" tint="-0.14996795556505021"/>
      </left>
      <right style="thin">
        <color theme="0" tint="-0.14996795556505021"/>
      </right>
      <top/>
      <bottom/>
      <diagonal/>
    </border>
    <border>
      <left style="thin">
        <color theme="0" tint="-0.14996795556505021"/>
      </left>
      <right/>
      <top/>
      <bottom/>
      <diagonal/>
    </border>
    <border>
      <left style="thin">
        <color theme="0" tint="-0.14993743705557422"/>
      </left>
      <right style="thin">
        <color theme="0" tint="-0.14993743705557422"/>
      </right>
      <top/>
      <bottom/>
      <diagonal/>
    </border>
    <border>
      <left style="thin">
        <color theme="0"/>
      </left>
      <right style="thin">
        <color theme="0"/>
      </right>
      <top/>
      <bottom/>
      <diagonal/>
    </border>
    <border>
      <left style="medium">
        <color indexed="11"/>
      </left>
      <right/>
      <top style="medium">
        <color indexed="11"/>
      </top>
      <bottom/>
      <diagonal/>
    </border>
    <border>
      <left/>
      <right/>
      <top style="medium">
        <color indexed="11"/>
      </top>
      <bottom/>
      <diagonal/>
    </border>
    <border>
      <left/>
      <right style="medium">
        <color indexed="11"/>
      </right>
      <top style="medium">
        <color indexed="11"/>
      </top>
      <bottom/>
      <diagonal/>
    </border>
    <border>
      <left style="medium">
        <color indexed="11"/>
      </left>
      <right/>
      <top/>
      <bottom/>
      <diagonal/>
    </border>
    <border>
      <left/>
      <right style="medium">
        <color indexed="11"/>
      </right>
      <top/>
      <bottom/>
      <diagonal/>
    </border>
    <border>
      <left style="medium">
        <color indexed="11"/>
      </left>
      <right/>
      <top/>
      <bottom style="medium">
        <color indexed="11"/>
      </bottom>
      <diagonal/>
    </border>
    <border>
      <left/>
      <right/>
      <top/>
      <bottom style="medium">
        <color indexed="11"/>
      </bottom>
      <diagonal/>
    </border>
    <border>
      <left/>
      <right style="medium">
        <color indexed="11"/>
      </right>
      <top/>
      <bottom style="medium">
        <color indexed="11"/>
      </bottom>
      <diagonal/>
    </border>
    <border>
      <left/>
      <right/>
      <top style="medium">
        <color indexed="64"/>
      </top>
      <bottom style="medium">
        <color indexed="64"/>
      </bottom>
      <diagonal/>
    </border>
    <border>
      <left/>
      <right/>
      <top/>
      <bottom style="medium">
        <color indexed="64"/>
      </bottom>
      <diagonal/>
    </border>
    <border>
      <left/>
      <right/>
      <top style="medium">
        <color indexed="64"/>
      </top>
      <bottom style="medium">
        <color indexed="9"/>
      </bottom>
      <diagonal/>
    </border>
    <border>
      <left/>
      <right/>
      <top style="medium">
        <color indexed="9"/>
      </top>
      <bottom style="medium">
        <color indexed="64"/>
      </bottom>
      <diagonal/>
    </border>
    <border>
      <left style="thin">
        <color indexed="11"/>
      </left>
      <right/>
      <top/>
      <bottom style="medium">
        <color indexed="11"/>
      </bottom>
      <diagonal/>
    </border>
    <border>
      <left/>
      <right style="thin">
        <color indexed="11"/>
      </right>
      <top/>
      <bottom style="medium">
        <color indexed="11"/>
      </bottom>
      <diagonal/>
    </border>
    <border>
      <left style="dotted">
        <color theme="1" tint="0.24994659260841701"/>
      </left>
      <right/>
      <top style="dotted">
        <color theme="1" tint="0.24994659260841701"/>
      </top>
      <bottom style="dotted">
        <color theme="1" tint="0.24994659260841701"/>
      </bottom>
      <diagonal/>
    </border>
    <border>
      <left/>
      <right/>
      <top style="dotted">
        <color theme="1" tint="0.24994659260841701"/>
      </top>
      <bottom style="dotted">
        <color theme="1" tint="0.24994659260841701"/>
      </bottom>
      <diagonal/>
    </border>
    <border>
      <left/>
      <right style="dotted">
        <color theme="1" tint="0.24994659260841701"/>
      </right>
      <top style="dotted">
        <color theme="1" tint="0.24994659260841701"/>
      </top>
      <bottom style="dotted">
        <color theme="1" tint="0.24994659260841701"/>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bottom/>
      <diagonal/>
    </border>
    <border>
      <left/>
      <right style="dotted">
        <color indexed="64"/>
      </right>
      <top/>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hair">
        <color auto="1"/>
      </left>
      <right style="hair">
        <color auto="1"/>
      </right>
      <top style="hair">
        <color auto="1"/>
      </top>
      <bottom style="hair">
        <color auto="1"/>
      </bottom>
      <diagonal/>
    </border>
  </borders>
  <cellStyleXfs count="4">
    <xf numFmtId="0" fontId="0" fillId="0" borderId="0" applyNumberFormat="0" applyFill="0" applyBorder="0" applyProtection="0">
      <alignment vertical="top"/>
    </xf>
    <xf numFmtId="164" fontId="2" fillId="0" borderId="0" applyFont="0" applyFill="0" applyBorder="0" applyAlignment="0" applyProtection="0"/>
    <xf numFmtId="0" fontId="1" fillId="0" borderId="0"/>
    <xf numFmtId="9" fontId="1" fillId="0" borderId="0" applyFont="0" applyFill="0" applyBorder="0" applyAlignment="0" applyProtection="0"/>
  </cellStyleXfs>
  <cellXfs count="123">
    <xf numFmtId="0" fontId="0" fillId="0" borderId="0" xfId="0" applyAlignment="1"/>
    <xf numFmtId="0" fontId="2" fillId="0" borderId="0" xfId="0" applyNumberFormat="1" applyFont="1" applyAlignment="1"/>
    <xf numFmtId="0" fontId="2" fillId="2" borderId="0" xfId="0" applyNumberFormat="1" applyFont="1" applyFill="1" applyBorder="1" applyAlignment="1">
      <alignment horizontal="left"/>
    </xf>
    <xf numFmtId="0" fontId="2" fillId="2" borderId="0" xfId="0" applyNumberFormat="1" applyFont="1" applyFill="1" applyBorder="1" applyAlignment="1">
      <alignment horizontal="center"/>
    </xf>
    <xf numFmtId="0" fontId="3" fillId="2" borderId="0" xfId="0" applyNumberFormat="1" applyFont="1" applyFill="1" applyBorder="1" applyAlignment="1">
      <alignment horizontal="right"/>
    </xf>
    <xf numFmtId="0" fontId="2" fillId="2" borderId="1" xfId="0" applyNumberFormat="1" applyFont="1" applyFill="1" applyBorder="1" applyAlignment="1">
      <alignment horizontal="center"/>
    </xf>
    <xf numFmtId="0" fontId="2" fillId="4" borderId="0" xfId="0" applyNumberFormat="1" applyFont="1" applyFill="1" applyBorder="1" applyAlignment="1"/>
    <xf numFmtId="165" fontId="2" fillId="2" borderId="0" xfId="0" applyNumberFormat="1" applyFont="1" applyFill="1" applyBorder="1" applyAlignment="1">
      <alignment horizontal="left"/>
    </xf>
    <xf numFmtId="0" fontId="2" fillId="4" borderId="0" xfId="0" applyNumberFormat="1" applyFont="1" applyFill="1" applyBorder="1" applyAlignment="1">
      <alignment horizontal="center"/>
    </xf>
    <xf numFmtId="0" fontId="4" fillId="4" borderId="0" xfId="0" applyNumberFormat="1" applyFont="1" applyFill="1" applyBorder="1" applyAlignment="1">
      <alignment horizontal="center"/>
    </xf>
    <xf numFmtId="165" fontId="5" fillId="4" borderId="0" xfId="0" applyNumberFormat="1" applyFont="1" applyFill="1" applyBorder="1" applyAlignment="1">
      <alignment horizontal="left"/>
    </xf>
    <xf numFmtId="0" fontId="3" fillId="2" borderId="0" xfId="0" applyNumberFormat="1" applyFont="1" applyFill="1" applyBorder="1" applyAlignment="1"/>
    <xf numFmtId="165" fontId="3" fillId="2" borderId="0" xfId="0" applyNumberFormat="1" applyFont="1" applyFill="1" applyBorder="1" applyAlignment="1">
      <alignment horizontal="left"/>
    </xf>
    <xf numFmtId="0" fontId="6" fillId="0" borderId="0" xfId="0" applyNumberFormat="1" applyFont="1" applyAlignment="1"/>
    <xf numFmtId="0" fontId="6" fillId="5" borderId="0" xfId="0" applyNumberFormat="1" applyFont="1" applyFill="1" applyAlignment="1"/>
    <xf numFmtId="0" fontId="8" fillId="4" borderId="0" xfId="0" applyNumberFormat="1" applyFont="1" applyFill="1" applyBorder="1" applyAlignment="1">
      <alignment horizontal="left"/>
    </xf>
    <xf numFmtId="165" fontId="2" fillId="4" borderId="5" xfId="0" applyNumberFormat="1" applyFont="1" applyFill="1" applyBorder="1" applyAlignment="1">
      <alignment horizontal="left"/>
    </xf>
    <xf numFmtId="0" fontId="8" fillId="4" borderId="5" xfId="0" applyNumberFormat="1" applyFont="1" applyFill="1" applyBorder="1" applyAlignment="1">
      <alignment horizontal="left"/>
    </xf>
    <xf numFmtId="164" fontId="8" fillId="4" borderId="3" xfId="1" applyFont="1" applyFill="1" applyBorder="1" applyAlignment="1">
      <alignment horizontal="left"/>
    </xf>
    <xf numFmtId="165" fontId="2" fillId="4" borderId="3" xfId="0" applyNumberFormat="1" applyFont="1" applyFill="1" applyBorder="1" applyAlignment="1">
      <alignment horizontal="left"/>
    </xf>
    <xf numFmtId="165" fontId="2" fillId="4" borderId="3" xfId="0" applyNumberFormat="1" applyFont="1" applyFill="1" applyBorder="1" applyAlignment="1">
      <alignment horizontal="center" wrapText="1"/>
    </xf>
    <xf numFmtId="0" fontId="8" fillId="4" borderId="3" xfId="0" applyNumberFormat="1" applyFont="1" applyFill="1" applyBorder="1" applyAlignment="1">
      <alignment horizontal="center"/>
    </xf>
    <xf numFmtId="0" fontId="8" fillId="4" borderId="4" xfId="0" applyNumberFormat="1" applyFont="1" applyFill="1" applyBorder="1" applyAlignment="1">
      <alignment horizontal="center"/>
    </xf>
    <xf numFmtId="0" fontId="2" fillId="2" borderId="7" xfId="0" applyNumberFormat="1" applyFont="1" applyFill="1" applyBorder="1" applyAlignment="1">
      <alignment horizontal="left"/>
    </xf>
    <xf numFmtId="0" fontId="2" fillId="4" borderId="8" xfId="0" applyNumberFormat="1" applyFont="1" applyFill="1" applyBorder="1" applyAlignment="1">
      <alignment horizontal="center"/>
    </xf>
    <xf numFmtId="0" fontId="2" fillId="4" borderId="8" xfId="0" applyNumberFormat="1" applyFont="1" applyFill="1" applyBorder="1" applyAlignment="1"/>
    <xf numFmtId="165" fontId="2" fillId="2" borderId="8" xfId="0" applyNumberFormat="1" applyFont="1" applyFill="1" applyBorder="1" applyAlignment="1">
      <alignment horizontal="left"/>
    </xf>
    <xf numFmtId="165" fontId="3" fillId="2" borderId="9" xfId="0" applyNumberFormat="1" applyFont="1" applyFill="1" applyBorder="1" applyAlignment="1">
      <alignment horizontal="left"/>
    </xf>
    <xf numFmtId="0" fontId="2" fillId="2" borderId="10" xfId="0" applyNumberFormat="1" applyFont="1" applyFill="1" applyBorder="1" applyAlignment="1">
      <alignment horizontal="left"/>
    </xf>
    <xf numFmtId="165" fontId="3" fillId="2" borderId="11" xfId="0" applyNumberFormat="1" applyFont="1" applyFill="1" applyBorder="1" applyAlignment="1">
      <alignment horizontal="left"/>
    </xf>
    <xf numFmtId="0" fontId="2" fillId="2" borderId="12" xfId="0" applyNumberFormat="1" applyFont="1" applyFill="1" applyBorder="1" applyAlignment="1">
      <alignment horizontal="left"/>
    </xf>
    <xf numFmtId="0" fontId="2" fillId="4" borderId="13" xfId="0" applyNumberFormat="1" applyFont="1" applyFill="1" applyBorder="1" applyAlignment="1">
      <alignment horizontal="center"/>
    </xf>
    <xf numFmtId="0" fontId="2" fillId="4" borderId="13" xfId="0" applyNumberFormat="1" applyFont="1" applyFill="1" applyBorder="1" applyAlignment="1"/>
    <xf numFmtId="165" fontId="2" fillId="2" borderId="13" xfId="0" applyNumberFormat="1" applyFont="1" applyFill="1" applyBorder="1" applyAlignment="1">
      <alignment horizontal="left"/>
    </xf>
    <xf numFmtId="165" fontId="3" fillId="2" borderId="14" xfId="0" applyNumberFormat="1" applyFont="1" applyFill="1" applyBorder="1" applyAlignment="1">
      <alignment horizontal="left"/>
    </xf>
    <xf numFmtId="10" fontId="2" fillId="0" borderId="0" xfId="0" applyNumberFormat="1" applyFont="1" applyAlignment="1"/>
    <xf numFmtId="0" fontId="8" fillId="4" borderId="3" xfId="0" applyNumberFormat="1" applyFont="1" applyFill="1" applyBorder="1" applyAlignment="1"/>
    <xf numFmtId="0" fontId="9" fillId="4" borderId="3" xfId="0" applyNumberFormat="1" applyFont="1" applyFill="1" applyBorder="1" applyAlignment="1"/>
    <xf numFmtId="0" fontId="9" fillId="4" borderId="3" xfId="0" applyNumberFormat="1" applyFont="1" applyFill="1" applyBorder="1" applyAlignment="1">
      <alignment horizontal="center"/>
    </xf>
    <xf numFmtId="0" fontId="10" fillId="4" borderId="0" xfId="0" applyNumberFormat="1" applyFont="1" applyFill="1" applyBorder="1" applyAlignment="1">
      <alignment horizontal="left"/>
    </xf>
    <xf numFmtId="165" fontId="13" fillId="2" borderId="0" xfId="0" applyNumberFormat="1" applyFont="1" applyFill="1" applyBorder="1" applyAlignment="1">
      <alignment horizontal="left"/>
    </xf>
    <xf numFmtId="0" fontId="14" fillId="2" borderId="0" xfId="0" applyNumberFormat="1" applyFont="1" applyFill="1" applyBorder="1" applyAlignment="1">
      <alignment horizontal="right"/>
    </xf>
    <xf numFmtId="165" fontId="2" fillId="0" borderId="0" xfId="0" applyNumberFormat="1" applyFont="1" applyBorder="1" applyAlignment="1"/>
    <xf numFmtId="165" fontId="2" fillId="0" borderId="1" xfId="0" applyNumberFormat="1" applyFont="1" applyBorder="1" applyAlignment="1"/>
    <xf numFmtId="0" fontId="3" fillId="2" borderId="0" xfId="0" applyNumberFormat="1" applyFont="1" applyFill="1" applyBorder="1" applyAlignment="1">
      <alignment horizontal="left"/>
    </xf>
    <xf numFmtId="0" fontId="7" fillId="0" borderId="0" xfId="0" applyNumberFormat="1" applyFont="1" applyAlignment="1">
      <alignment horizontal="right"/>
    </xf>
    <xf numFmtId="0" fontId="2" fillId="2" borderId="0" xfId="0" applyNumberFormat="1" applyFont="1" applyFill="1" applyBorder="1" applyAlignment="1">
      <alignment horizontal="center"/>
    </xf>
    <xf numFmtId="0" fontId="2" fillId="2" borderId="8" xfId="0" applyNumberFormat="1" applyFont="1" applyFill="1" applyBorder="1" applyAlignment="1">
      <alignment horizontal="left"/>
    </xf>
    <xf numFmtId="0" fontId="2" fillId="2" borderId="13" xfId="0" applyNumberFormat="1" applyFont="1" applyFill="1" applyBorder="1" applyAlignment="1">
      <alignment horizontal="left"/>
    </xf>
    <xf numFmtId="0" fontId="2" fillId="2" borderId="0" xfId="0" applyNumberFormat="1" applyFont="1" applyFill="1" applyBorder="1" applyAlignment="1"/>
    <xf numFmtId="0" fontId="16" fillId="6" borderId="0" xfId="0" applyNumberFormat="1" applyFont="1" applyFill="1" applyBorder="1" applyAlignment="1">
      <alignment horizontal="right"/>
    </xf>
    <xf numFmtId="0" fontId="11" fillId="6" borderId="4" xfId="0" applyNumberFormat="1" applyFont="1" applyFill="1" applyBorder="1" applyAlignment="1">
      <alignment horizontal="center"/>
    </xf>
    <xf numFmtId="0" fontId="11" fillId="6" borderId="0" xfId="0" applyNumberFormat="1" applyFont="1" applyFill="1" applyBorder="1" applyAlignment="1"/>
    <xf numFmtId="165" fontId="12" fillId="6" borderId="0" xfId="0" applyNumberFormat="1" applyFont="1" applyFill="1" applyBorder="1" applyAlignment="1">
      <alignment horizontal="center" wrapText="1"/>
    </xf>
    <xf numFmtId="165" fontId="2" fillId="6" borderId="3" xfId="0" applyNumberFormat="1" applyFont="1" applyFill="1" applyBorder="1" applyAlignment="1">
      <alignment horizontal="left"/>
    </xf>
    <xf numFmtId="0" fontId="11" fillId="6" borderId="0" xfId="0" applyNumberFormat="1" applyFont="1" applyFill="1" applyBorder="1" applyAlignment="1">
      <alignment horizontal="center"/>
    </xf>
    <xf numFmtId="0" fontId="14" fillId="7" borderId="0" xfId="0" applyNumberFormat="1" applyFont="1" applyFill="1" applyBorder="1" applyAlignment="1">
      <alignment horizontal="left"/>
    </xf>
    <xf numFmtId="0" fontId="14" fillId="7" borderId="0" xfId="0" applyNumberFormat="1" applyFont="1" applyFill="1" applyBorder="1" applyAlignment="1">
      <alignment horizontal="center"/>
    </xf>
    <xf numFmtId="0" fontId="14" fillId="7" borderId="6" xfId="0" applyNumberFormat="1" applyFont="1" applyFill="1" applyBorder="1" applyAlignment="1">
      <alignment horizontal="center"/>
    </xf>
    <xf numFmtId="165" fontId="14" fillId="7" borderId="6" xfId="0" applyNumberFormat="1" applyFont="1" applyFill="1" applyBorder="1" applyAlignment="1">
      <alignment horizontal="center" wrapText="1"/>
    </xf>
    <xf numFmtId="0" fontId="7" fillId="7" borderId="0" xfId="0" applyNumberFormat="1" applyFont="1" applyFill="1" applyBorder="1" applyAlignment="1">
      <alignment horizontal="left"/>
    </xf>
    <xf numFmtId="165" fontId="7" fillId="7" borderId="6" xfId="0" applyNumberFormat="1" applyFont="1" applyFill="1" applyBorder="1" applyAlignment="1">
      <alignment horizontal="center" wrapText="1"/>
    </xf>
    <xf numFmtId="0" fontId="3" fillId="2" borderId="21" xfId="0" applyNumberFormat="1" applyFont="1" applyFill="1" applyBorder="1" applyAlignment="1">
      <alignment horizontal="left"/>
    </xf>
    <xf numFmtId="0" fontId="3" fillId="2" borderId="22" xfId="0" applyNumberFormat="1" applyFont="1" applyFill="1" applyBorder="1" applyAlignment="1">
      <alignment horizontal="left"/>
    </xf>
    <xf numFmtId="0" fontId="3" fillId="3" borderId="21" xfId="0" applyNumberFormat="1" applyFont="1" applyFill="1" applyBorder="1" applyAlignment="1">
      <alignment horizontal="left"/>
    </xf>
    <xf numFmtId="0" fontId="3" fillId="3" borderId="22" xfId="0" applyNumberFormat="1" applyFont="1" applyFill="1" applyBorder="1" applyAlignment="1">
      <alignment horizontal="left"/>
    </xf>
    <xf numFmtId="0" fontId="17" fillId="2" borderId="0" xfId="0" applyNumberFormat="1" applyFont="1" applyFill="1" applyBorder="1" applyAlignment="1">
      <alignment horizontal="left"/>
    </xf>
    <xf numFmtId="0" fontId="19" fillId="3" borderId="21" xfId="0" applyNumberFormat="1" applyFont="1" applyFill="1" applyBorder="1" applyAlignment="1">
      <alignment horizontal="left"/>
    </xf>
    <xf numFmtId="0" fontId="19" fillId="3" borderId="22" xfId="0" applyNumberFormat="1" applyFont="1" applyFill="1" applyBorder="1" applyAlignment="1">
      <alignment horizontal="left"/>
    </xf>
    <xf numFmtId="0" fontId="23" fillId="0" borderId="32" xfId="0" applyFont="1" applyBorder="1" applyAlignment="1">
      <alignment vertical="center" wrapText="1"/>
    </xf>
    <xf numFmtId="0" fontId="2" fillId="5" borderId="1" xfId="0" applyNumberFormat="1" applyFont="1" applyFill="1" applyBorder="1" applyAlignment="1">
      <alignment horizontal="left"/>
    </xf>
    <xf numFmtId="0" fontId="2" fillId="5" borderId="1" xfId="0" applyNumberFormat="1" applyFont="1" applyFill="1" applyBorder="1" applyAlignment="1">
      <alignment horizontal="center"/>
    </xf>
    <xf numFmtId="165" fontId="2" fillId="2" borderId="0" xfId="0" applyNumberFormat="1" applyFont="1" applyFill="1" applyBorder="1" applyAlignment="1">
      <alignment horizontal="center"/>
    </xf>
    <xf numFmtId="165" fontId="24" fillId="10" borderId="6" xfId="0" applyNumberFormat="1" applyFont="1" applyFill="1" applyBorder="1" applyAlignment="1">
      <alignment horizontal="center" wrapText="1"/>
    </xf>
    <xf numFmtId="165" fontId="14" fillId="11" borderId="6" xfId="0" applyNumberFormat="1" applyFont="1" applyFill="1" applyBorder="1" applyAlignment="1">
      <alignment horizontal="center" wrapText="1"/>
    </xf>
    <xf numFmtId="0" fontId="7" fillId="5" borderId="1" xfId="0" applyNumberFormat="1" applyFont="1" applyFill="1" applyBorder="1" applyAlignment="1">
      <alignment horizontal="left"/>
    </xf>
    <xf numFmtId="165" fontId="2" fillId="12" borderId="3" xfId="0" applyNumberFormat="1" applyFont="1" applyFill="1" applyBorder="1" applyAlignment="1">
      <alignment horizontal="left"/>
    </xf>
    <xf numFmtId="165" fontId="2" fillId="5" borderId="3" xfId="0" applyNumberFormat="1" applyFont="1" applyFill="1" applyBorder="1" applyAlignment="1">
      <alignment horizontal="left"/>
    </xf>
    <xf numFmtId="165" fontId="2" fillId="12" borderId="5" xfId="0" applyNumberFormat="1" applyFont="1" applyFill="1" applyBorder="1" applyAlignment="1">
      <alignment horizontal="left"/>
    </xf>
    <xf numFmtId="165" fontId="2" fillId="5" borderId="5" xfId="0" applyNumberFormat="1" applyFont="1" applyFill="1" applyBorder="1" applyAlignment="1">
      <alignment horizontal="left"/>
    </xf>
    <xf numFmtId="0" fontId="25" fillId="4" borderId="4" xfId="0" applyNumberFormat="1" applyFont="1" applyFill="1" applyBorder="1" applyAlignment="1">
      <alignment horizontal="center"/>
    </xf>
    <xf numFmtId="0" fontId="25" fillId="4" borderId="5" xfId="0" applyNumberFormat="1" applyFont="1" applyFill="1" applyBorder="1" applyAlignment="1">
      <alignment horizontal="left"/>
    </xf>
    <xf numFmtId="165" fontId="26" fillId="4" borderId="5" xfId="0" applyNumberFormat="1" applyFont="1" applyFill="1" applyBorder="1" applyAlignment="1">
      <alignment horizontal="left"/>
    </xf>
    <xf numFmtId="165" fontId="26" fillId="12" borderId="5" xfId="0" applyNumberFormat="1" applyFont="1" applyFill="1" applyBorder="1" applyAlignment="1">
      <alignment horizontal="left"/>
    </xf>
    <xf numFmtId="165" fontId="26" fillId="5" borderId="5" xfId="0" applyNumberFormat="1" applyFont="1" applyFill="1" applyBorder="1" applyAlignment="1">
      <alignment horizontal="left"/>
    </xf>
    <xf numFmtId="0" fontId="27" fillId="4" borderId="3" xfId="0" applyNumberFormat="1" applyFont="1" applyFill="1" applyBorder="1" applyAlignment="1"/>
    <xf numFmtId="0" fontId="27" fillId="4" borderId="3" xfId="0" applyNumberFormat="1" applyFont="1" applyFill="1" applyBorder="1" applyAlignment="1">
      <alignment horizontal="center"/>
    </xf>
    <xf numFmtId="164" fontId="25" fillId="4" borderId="3" xfId="1" applyFont="1" applyFill="1" applyBorder="1" applyAlignment="1">
      <alignment horizontal="left"/>
    </xf>
    <xf numFmtId="165" fontId="26" fillId="4" borderId="3" xfId="0" applyNumberFormat="1" applyFont="1" applyFill="1" applyBorder="1" applyAlignment="1">
      <alignment horizontal="left"/>
    </xf>
    <xf numFmtId="165" fontId="26" fillId="12" borderId="3" xfId="0" applyNumberFormat="1" applyFont="1" applyFill="1" applyBorder="1" applyAlignment="1">
      <alignment horizontal="left"/>
    </xf>
    <xf numFmtId="165" fontId="26" fillId="5" borderId="3" xfId="0" applyNumberFormat="1" applyFont="1" applyFill="1" applyBorder="1" applyAlignment="1">
      <alignment horizontal="left"/>
    </xf>
    <xf numFmtId="0" fontId="25" fillId="4" borderId="3" xfId="0" applyNumberFormat="1" applyFont="1" applyFill="1" applyBorder="1" applyAlignment="1">
      <alignment horizontal="center"/>
    </xf>
    <xf numFmtId="0" fontId="25" fillId="4" borderId="3" xfId="0" applyNumberFormat="1" applyFont="1" applyFill="1" applyBorder="1" applyAlignment="1"/>
    <xf numFmtId="165" fontId="26" fillId="4" borderId="3" xfId="0" applyNumberFormat="1" applyFont="1" applyFill="1" applyBorder="1" applyAlignment="1">
      <alignment horizontal="center" wrapText="1"/>
    </xf>
    <xf numFmtId="165" fontId="3" fillId="3" borderId="22" xfId="0" applyNumberFormat="1" applyFont="1" applyFill="1" applyBorder="1" applyAlignment="1">
      <alignment horizontal="center"/>
    </xf>
    <xf numFmtId="165" fontId="3" fillId="3" borderId="23" xfId="0" applyNumberFormat="1" applyFont="1" applyFill="1" applyBorder="1" applyAlignment="1">
      <alignment horizontal="center"/>
    </xf>
    <xf numFmtId="0" fontId="2" fillId="2" borderId="2" xfId="0" applyNumberFormat="1" applyFont="1" applyFill="1" applyBorder="1" applyAlignment="1">
      <alignment horizontal="center"/>
    </xf>
    <xf numFmtId="165" fontId="2" fillId="2" borderId="0" xfId="0" applyNumberFormat="1" applyFont="1" applyFill="1" applyBorder="1" applyAlignment="1">
      <alignment horizontal="center"/>
    </xf>
    <xf numFmtId="0" fontId="2" fillId="2" borderId="18" xfId="0" applyNumberFormat="1" applyFont="1" applyFill="1" applyBorder="1" applyAlignment="1">
      <alignment horizontal="center"/>
    </xf>
    <xf numFmtId="165" fontId="2" fillId="0" borderId="15" xfId="0" applyNumberFormat="1" applyFont="1" applyBorder="1" applyAlignment="1">
      <alignment horizontal="center"/>
    </xf>
    <xf numFmtId="165" fontId="2" fillId="0" borderId="0" xfId="0" applyNumberFormat="1" applyFont="1" applyBorder="1" applyAlignment="1">
      <alignment horizontal="center"/>
    </xf>
    <xf numFmtId="0" fontId="2" fillId="8" borderId="19" xfId="0" applyNumberFormat="1" applyFont="1" applyFill="1" applyBorder="1" applyAlignment="1">
      <alignment horizontal="left"/>
    </xf>
    <xf numFmtId="0" fontId="2" fillId="8" borderId="13" xfId="0" applyNumberFormat="1" applyFont="1" applyFill="1" applyBorder="1" applyAlignment="1">
      <alignment horizontal="left"/>
    </xf>
    <xf numFmtId="0" fontId="2" fillId="8" borderId="20" xfId="0" applyNumberFormat="1" applyFont="1" applyFill="1" applyBorder="1" applyAlignment="1">
      <alignment horizontal="left"/>
    </xf>
    <xf numFmtId="165" fontId="2" fillId="2" borderId="22" xfId="0" applyNumberFormat="1" applyFont="1" applyFill="1" applyBorder="1" applyAlignment="1">
      <alignment horizontal="center"/>
    </xf>
    <xf numFmtId="165" fontId="2" fillId="2" borderId="23" xfId="0" applyNumberFormat="1" applyFont="1" applyFill="1" applyBorder="1" applyAlignment="1">
      <alignment horizontal="center"/>
    </xf>
    <xf numFmtId="165" fontId="2" fillId="0" borderId="16" xfId="0" applyNumberFormat="1" applyFont="1" applyBorder="1" applyAlignment="1">
      <alignment horizontal="center"/>
    </xf>
    <xf numFmtId="0" fontId="21" fillId="9" borderId="0" xfId="0" applyNumberFormat="1" applyFont="1" applyFill="1" applyBorder="1" applyAlignment="1">
      <alignment horizontal="center"/>
    </xf>
    <xf numFmtId="0" fontId="2" fillId="2" borderId="16" xfId="0" applyNumberFormat="1" applyFont="1" applyFill="1" applyBorder="1" applyAlignment="1">
      <alignment horizontal="center"/>
    </xf>
    <xf numFmtId="0" fontId="2" fillId="2" borderId="17" xfId="0" applyNumberFormat="1" applyFont="1" applyFill="1" applyBorder="1" applyAlignment="1">
      <alignment horizontal="center"/>
    </xf>
    <xf numFmtId="166" fontId="19" fillId="3" borderId="22" xfId="0" applyNumberFormat="1" applyFont="1" applyFill="1" applyBorder="1" applyAlignment="1">
      <alignment horizontal="center"/>
    </xf>
    <xf numFmtId="166" fontId="19" fillId="3" borderId="23" xfId="0" applyNumberFormat="1" applyFont="1" applyFill="1" applyBorder="1" applyAlignment="1">
      <alignment horizontal="center"/>
    </xf>
    <xf numFmtId="0" fontId="7" fillId="5" borderId="24" xfId="0" applyNumberFormat="1" applyFont="1" applyFill="1" applyBorder="1" applyAlignment="1">
      <alignment horizontal="left" wrapText="1"/>
    </xf>
    <xf numFmtId="0" fontId="7" fillId="5" borderId="25" xfId="0" applyNumberFormat="1" applyFont="1" applyFill="1" applyBorder="1" applyAlignment="1">
      <alignment horizontal="left" wrapText="1"/>
    </xf>
    <xf numFmtId="0" fontId="7" fillId="5" borderId="26" xfId="0" applyNumberFormat="1" applyFont="1" applyFill="1" applyBorder="1" applyAlignment="1">
      <alignment horizontal="left" wrapText="1"/>
    </xf>
    <xf numFmtId="0" fontId="7" fillId="5" borderId="27" xfId="0" applyNumberFormat="1" applyFont="1" applyFill="1" applyBorder="1" applyAlignment="1">
      <alignment horizontal="left" wrapText="1"/>
    </xf>
    <xf numFmtId="0" fontId="7" fillId="5" borderId="0" xfId="0" applyNumberFormat="1" applyFont="1" applyFill="1" applyBorder="1" applyAlignment="1">
      <alignment horizontal="left" wrapText="1"/>
    </xf>
    <xf numFmtId="0" fontId="7" fillId="5" borderId="28" xfId="0" applyNumberFormat="1" applyFont="1" applyFill="1" applyBorder="1" applyAlignment="1">
      <alignment horizontal="left" wrapText="1"/>
    </xf>
    <xf numFmtId="0" fontId="7" fillId="5" borderId="29" xfId="0" applyNumberFormat="1" applyFont="1" applyFill="1" applyBorder="1" applyAlignment="1">
      <alignment horizontal="left" wrapText="1"/>
    </xf>
    <xf numFmtId="0" fontId="7" fillId="5" borderId="30" xfId="0" applyNumberFormat="1" applyFont="1" applyFill="1" applyBorder="1" applyAlignment="1">
      <alignment horizontal="left" wrapText="1"/>
    </xf>
    <xf numFmtId="0" fontId="7" fillId="5" borderId="31" xfId="0" applyNumberFormat="1" applyFont="1" applyFill="1" applyBorder="1" applyAlignment="1">
      <alignment horizontal="left" wrapText="1"/>
    </xf>
    <xf numFmtId="164" fontId="3" fillId="2" borderId="22" xfId="1" applyFont="1" applyFill="1" applyBorder="1" applyAlignment="1">
      <alignment horizontal="center"/>
    </xf>
    <xf numFmtId="164" fontId="3" fillId="2" borderId="23" xfId="1" applyFont="1" applyFill="1" applyBorder="1" applyAlignment="1">
      <alignment horizontal="center"/>
    </xf>
  </cellXfs>
  <cellStyles count="4">
    <cellStyle name="Moneda" xfId="1" builtinId="4"/>
    <cellStyle name="Normal" xfId="0" builtinId="0"/>
    <cellStyle name="Normal 2" xfId="2" xr:uid="{00000000-0005-0000-0000-000002000000}"/>
    <cellStyle name="Porcentual 2" xfId="3" xr:uid="{00000000-0005-0000-0000-000003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00"/>
      <rgbColor rgb="00FFFFFF"/>
      <rgbColor rgb="00C0C0C0"/>
      <rgbColor rgb="00BFBFBF"/>
      <rgbColor rgb="00FFFFFF"/>
      <rgbColor rgb="00CDCDCD"/>
      <rgbColor rgb="00A5A5A5"/>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C2F4C2"/>
      <color rgb="FFB0F0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787997</xdr:colOff>
      <xdr:row>4</xdr:row>
      <xdr:rowOff>135081</xdr:rowOff>
    </xdr:to>
    <xdr:pic>
      <xdr:nvPicPr>
        <xdr:cNvPr id="2" name="Picture 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787997" cy="810490"/>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00000"/>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00000"/>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IO62"/>
  <sheetViews>
    <sheetView showGridLines="0" tabSelected="1" zoomScale="110" zoomScaleNormal="110" workbookViewId="0">
      <selection activeCell="C54" sqref="C54:D54"/>
    </sheetView>
  </sheetViews>
  <sheetFormatPr baseColWidth="10" defaultColWidth="11" defaultRowHeight="20.100000000000001" customHeight="1"/>
  <cols>
    <col min="1" max="1" width="28" style="1" customWidth="1"/>
    <col min="2" max="2" width="23.69921875" style="1" customWidth="1"/>
    <col min="3" max="3" width="13.59765625" style="1" customWidth="1"/>
    <col min="4" max="4" width="8.19921875" style="1" customWidth="1"/>
    <col min="5" max="5" width="14.5" style="1" customWidth="1"/>
    <col min="6" max="6" width="18.3984375" style="1" customWidth="1"/>
    <col min="7" max="7" width="16.3984375" style="1" customWidth="1"/>
    <col min="8" max="8" width="20" style="1" customWidth="1"/>
    <col min="9" max="45" width="10.19921875" style="1" customWidth="1"/>
    <col min="46" max="46" width="20.09765625" style="1" customWidth="1"/>
    <col min="47" max="249" width="10.19921875" style="1" customWidth="1"/>
  </cols>
  <sheetData>
    <row r="1" spans="1:47" ht="10.5" customHeight="1">
      <c r="A1" s="107" t="s">
        <v>18</v>
      </c>
      <c r="B1" s="107"/>
      <c r="C1" s="107"/>
      <c r="D1" s="107"/>
      <c r="E1" s="107"/>
      <c r="F1" s="107"/>
      <c r="G1" s="107"/>
      <c r="H1" s="107"/>
    </row>
    <row r="2" spans="1:47" ht="14.1" customHeight="1">
      <c r="A2" s="107"/>
      <c r="B2" s="107"/>
      <c r="C2" s="107"/>
      <c r="D2" s="107"/>
      <c r="E2" s="107"/>
      <c r="F2" s="107"/>
      <c r="G2" s="107"/>
      <c r="H2" s="107"/>
      <c r="Y2" s="69"/>
      <c r="AT2" s="14"/>
      <c r="AU2" s="13"/>
    </row>
    <row r="3" spans="1:47" ht="15.75" customHeight="1">
      <c r="A3" s="2"/>
      <c r="B3" s="2"/>
      <c r="C3" s="3"/>
      <c r="D3" s="3"/>
      <c r="E3" s="3"/>
      <c r="F3" s="3"/>
      <c r="G3" s="42"/>
      <c r="H3" s="42"/>
      <c r="Y3" s="69"/>
      <c r="AT3" s="13"/>
      <c r="AU3" s="35"/>
    </row>
    <row r="4" spans="1:47" ht="14.1" customHeight="1" thickBot="1">
      <c r="A4" s="4" t="s">
        <v>9</v>
      </c>
      <c r="B4" s="108"/>
      <c r="C4" s="108"/>
      <c r="E4" s="3"/>
      <c r="F4" s="41" t="s">
        <v>28</v>
      </c>
      <c r="G4" s="106"/>
      <c r="H4" s="106"/>
      <c r="Y4" s="69"/>
      <c r="AT4" s="13"/>
      <c r="AU4" s="35"/>
    </row>
    <row r="5" spans="1:47" ht="15" customHeight="1" thickBot="1">
      <c r="A5" s="4" t="s">
        <v>6</v>
      </c>
      <c r="B5" s="109"/>
      <c r="C5" s="109"/>
      <c r="E5" s="3"/>
      <c r="F5" s="45" t="s">
        <v>29</v>
      </c>
      <c r="G5" s="99"/>
      <c r="H5" s="99"/>
      <c r="Y5" s="69"/>
    </row>
    <row r="6" spans="1:47" ht="15" customHeight="1" thickBot="1">
      <c r="A6" s="4" t="s">
        <v>12</v>
      </c>
      <c r="B6" s="96"/>
      <c r="C6" s="96"/>
      <c r="E6" s="49"/>
      <c r="F6" s="4" t="s">
        <v>7</v>
      </c>
      <c r="G6" s="99"/>
      <c r="H6" s="99"/>
      <c r="Y6" s="69"/>
    </row>
    <row r="7" spans="1:47" ht="15" customHeight="1" thickBot="1">
      <c r="A7" s="4" t="s">
        <v>13</v>
      </c>
      <c r="B7" s="96"/>
      <c r="C7" s="96"/>
      <c r="E7" s="46"/>
      <c r="F7" s="41" t="s">
        <v>10</v>
      </c>
      <c r="G7" s="99"/>
      <c r="H7" s="99"/>
    </row>
    <row r="8" spans="1:47" ht="15" customHeight="1" thickBot="1">
      <c r="A8" s="4" t="s">
        <v>14</v>
      </c>
      <c r="B8" s="96"/>
      <c r="C8" s="96"/>
      <c r="E8" s="46"/>
      <c r="F8" s="41"/>
      <c r="G8" s="46"/>
      <c r="H8" s="46"/>
    </row>
    <row r="9" spans="1:47" ht="15" customHeight="1" thickBot="1">
      <c r="A9" s="4" t="s">
        <v>5</v>
      </c>
      <c r="B9" s="98"/>
      <c r="C9" s="98"/>
      <c r="E9" s="46"/>
      <c r="G9" s="100"/>
      <c r="H9" s="100"/>
    </row>
    <row r="10" spans="1:47" ht="15" customHeight="1">
      <c r="E10" s="3"/>
      <c r="F10" s="41"/>
      <c r="G10" s="100"/>
      <c r="H10" s="100"/>
    </row>
    <row r="11" spans="1:47" ht="15" customHeight="1" thickBot="1">
      <c r="A11" s="75" t="s">
        <v>45</v>
      </c>
      <c r="B11" s="70"/>
      <c r="C11" s="71"/>
      <c r="D11" s="5"/>
      <c r="E11" s="5"/>
      <c r="F11" s="5"/>
      <c r="G11" s="43"/>
      <c r="H11" s="43"/>
    </row>
    <row r="12" spans="1:47" ht="15" customHeight="1">
      <c r="A12" s="56" t="s">
        <v>15</v>
      </c>
      <c r="B12" s="57" t="s">
        <v>11</v>
      </c>
      <c r="C12" s="58" t="s">
        <v>0</v>
      </c>
      <c r="D12" s="58" t="s">
        <v>1</v>
      </c>
      <c r="E12" s="59" t="s">
        <v>2</v>
      </c>
      <c r="F12" s="59" t="s">
        <v>3</v>
      </c>
      <c r="G12" s="73" t="s">
        <v>43</v>
      </c>
      <c r="H12" s="74" t="s">
        <v>44</v>
      </c>
    </row>
    <row r="13" spans="1:47" ht="14.1" customHeight="1">
      <c r="A13" s="39" t="s">
        <v>30</v>
      </c>
      <c r="B13" s="39" t="s">
        <v>37</v>
      </c>
      <c r="C13" s="85">
        <v>3</v>
      </c>
      <c r="D13" s="86">
        <v>7</v>
      </c>
      <c r="E13" s="87">
        <v>137000</v>
      </c>
      <c r="F13" s="88">
        <f>E13*C13*D13</f>
        <v>2877000</v>
      </c>
      <c r="G13" s="89">
        <f>F13</f>
        <v>2877000</v>
      </c>
      <c r="H13" s="90">
        <v>0</v>
      </c>
    </row>
    <row r="14" spans="1:47" ht="14.1" customHeight="1">
      <c r="A14" s="39" t="s">
        <v>30</v>
      </c>
      <c r="B14" s="39" t="s">
        <v>37</v>
      </c>
      <c r="C14" s="85">
        <v>65</v>
      </c>
      <c r="D14" s="86">
        <v>90</v>
      </c>
      <c r="E14" s="87">
        <v>72776</v>
      </c>
      <c r="F14" s="88">
        <f t="shared" ref="F14:F22" si="0">E14*C14*D14</f>
        <v>425739600</v>
      </c>
      <c r="G14" s="89">
        <f>F14</f>
        <v>425739600</v>
      </c>
      <c r="H14" s="90">
        <v>0</v>
      </c>
    </row>
    <row r="15" spans="1:47" ht="14.1" customHeight="1">
      <c r="A15" s="39" t="s">
        <v>34</v>
      </c>
      <c r="B15" s="15"/>
      <c r="C15" s="37"/>
      <c r="D15" s="38"/>
      <c r="E15" s="18"/>
      <c r="F15" s="19">
        <f t="shared" si="0"/>
        <v>0</v>
      </c>
      <c r="G15" s="76">
        <v>0</v>
      </c>
      <c r="H15" s="77">
        <v>0</v>
      </c>
    </row>
    <row r="16" spans="1:47" ht="14.1" customHeight="1">
      <c r="A16" s="39" t="s">
        <v>35</v>
      </c>
      <c r="B16" s="15"/>
      <c r="C16" s="37"/>
      <c r="D16" s="38"/>
      <c r="E16" s="18"/>
      <c r="F16" s="19">
        <f t="shared" si="0"/>
        <v>0</v>
      </c>
      <c r="G16" s="76">
        <v>0</v>
      </c>
      <c r="H16" s="77">
        <v>0</v>
      </c>
    </row>
    <row r="17" spans="1:8" ht="14.1" customHeight="1">
      <c r="A17" s="39" t="s">
        <v>46</v>
      </c>
      <c r="B17" s="39"/>
      <c r="C17" s="91">
        <v>1</v>
      </c>
      <c r="D17" s="92">
        <v>1</v>
      </c>
      <c r="E17" s="93">
        <v>200000</v>
      </c>
      <c r="F17" s="88">
        <f t="shared" si="0"/>
        <v>200000</v>
      </c>
      <c r="G17" s="89">
        <v>0</v>
      </c>
      <c r="H17" s="90">
        <f>F17</f>
        <v>200000</v>
      </c>
    </row>
    <row r="18" spans="1:8" ht="14.1" customHeight="1">
      <c r="A18" s="39" t="s">
        <v>8</v>
      </c>
      <c r="B18" s="39"/>
      <c r="C18" s="21"/>
      <c r="D18" s="36"/>
      <c r="E18" s="20"/>
      <c r="F18" s="19">
        <f t="shared" si="0"/>
        <v>0</v>
      </c>
      <c r="G18" s="76">
        <v>0</v>
      </c>
      <c r="H18" s="77">
        <v>0</v>
      </c>
    </row>
    <row r="19" spans="1:8" ht="14.1" customHeight="1">
      <c r="A19" s="39" t="s">
        <v>8</v>
      </c>
      <c r="B19" s="39"/>
      <c r="C19" s="21"/>
      <c r="D19" s="36"/>
      <c r="E19" s="20"/>
      <c r="F19" s="19">
        <f t="shared" si="0"/>
        <v>0</v>
      </c>
      <c r="G19" s="76">
        <v>0</v>
      </c>
      <c r="H19" s="77">
        <v>0</v>
      </c>
    </row>
    <row r="20" spans="1:8" ht="14.1" customHeight="1">
      <c r="A20" s="39" t="s">
        <v>8</v>
      </c>
      <c r="B20" s="39"/>
      <c r="C20" s="21"/>
      <c r="D20" s="36"/>
      <c r="E20" s="20"/>
      <c r="F20" s="19">
        <f t="shared" si="0"/>
        <v>0</v>
      </c>
      <c r="G20" s="76">
        <v>0</v>
      </c>
      <c r="H20" s="77">
        <v>0</v>
      </c>
    </row>
    <row r="21" spans="1:8" ht="15" customHeight="1">
      <c r="A21" s="39" t="s">
        <v>8</v>
      </c>
      <c r="B21" s="39"/>
      <c r="C21" s="21"/>
      <c r="D21" s="36"/>
      <c r="E21" s="20"/>
      <c r="F21" s="19">
        <f t="shared" si="0"/>
        <v>0</v>
      </c>
      <c r="G21" s="76">
        <v>0</v>
      </c>
      <c r="H21" s="77">
        <v>0</v>
      </c>
    </row>
    <row r="22" spans="1:8" ht="15" customHeight="1">
      <c r="A22" s="39" t="s">
        <v>8</v>
      </c>
      <c r="B22" s="39"/>
      <c r="C22" s="21"/>
      <c r="D22" s="36"/>
      <c r="E22" s="20"/>
      <c r="F22" s="19">
        <f t="shared" si="0"/>
        <v>0</v>
      </c>
      <c r="G22" s="76">
        <v>0</v>
      </c>
      <c r="H22" s="77">
        <v>0</v>
      </c>
    </row>
    <row r="23" spans="1:8" ht="15" customHeight="1">
      <c r="A23" s="50" t="s">
        <v>16</v>
      </c>
      <c r="B23" s="55" t="s">
        <v>22</v>
      </c>
      <c r="C23" s="51"/>
      <c r="D23" s="52"/>
      <c r="E23" s="53"/>
      <c r="F23" s="54">
        <f>SUM(F13:F22)</f>
        <v>428816600</v>
      </c>
      <c r="G23" s="54">
        <f>SUM(G13:G22)</f>
        <v>428616600</v>
      </c>
      <c r="H23" s="54">
        <f>SUM(H13:H22)</f>
        <v>200000</v>
      </c>
    </row>
    <row r="24" spans="1:8" ht="14.1" customHeight="1">
      <c r="A24" s="60" t="s">
        <v>17</v>
      </c>
      <c r="B24" s="57" t="s">
        <v>11</v>
      </c>
      <c r="C24" s="58" t="s">
        <v>0</v>
      </c>
      <c r="D24" s="58" t="s">
        <v>1</v>
      </c>
      <c r="E24" s="59" t="s">
        <v>2</v>
      </c>
      <c r="F24" s="61" t="s">
        <v>3</v>
      </c>
      <c r="G24" s="73" t="s">
        <v>43</v>
      </c>
      <c r="H24" s="74" t="s">
        <v>44</v>
      </c>
    </row>
    <row r="25" spans="1:8" ht="14.1" customHeight="1">
      <c r="A25" s="39" t="s">
        <v>33</v>
      </c>
      <c r="B25" s="39"/>
      <c r="C25" s="80">
        <v>4</v>
      </c>
      <c r="D25" s="81">
        <v>2</v>
      </c>
      <c r="E25" s="82">
        <v>150000</v>
      </c>
      <c r="F25" s="82">
        <f t="shared" ref="F25:F30" si="1">E25*C25*D25</f>
        <v>1200000</v>
      </c>
      <c r="G25" s="83">
        <f>F25</f>
        <v>1200000</v>
      </c>
      <c r="H25" s="84">
        <v>0</v>
      </c>
    </row>
    <row r="26" spans="1:8" ht="14.1" customHeight="1">
      <c r="A26" s="39" t="s">
        <v>19</v>
      </c>
      <c r="B26" s="39"/>
      <c r="C26" s="80">
        <v>3</v>
      </c>
      <c r="D26" s="81">
        <v>1</v>
      </c>
      <c r="E26" s="82">
        <v>90000</v>
      </c>
      <c r="F26" s="82">
        <f t="shared" si="1"/>
        <v>270000</v>
      </c>
      <c r="G26" s="83">
        <v>0</v>
      </c>
      <c r="H26" s="84">
        <f>F26</f>
        <v>270000</v>
      </c>
    </row>
    <row r="27" spans="1:8" ht="14.1" customHeight="1">
      <c r="A27" s="39" t="s">
        <v>20</v>
      </c>
      <c r="B27" s="39"/>
      <c r="C27" s="22"/>
      <c r="D27" s="17"/>
      <c r="E27" s="16"/>
      <c r="F27" s="16">
        <f t="shared" si="1"/>
        <v>0</v>
      </c>
      <c r="G27" s="78">
        <v>0</v>
      </c>
      <c r="H27" s="79">
        <v>0</v>
      </c>
    </row>
    <row r="28" spans="1:8" ht="14.1" customHeight="1">
      <c r="A28" s="39" t="s">
        <v>36</v>
      </c>
      <c r="B28" s="39"/>
      <c r="C28" s="22"/>
      <c r="D28" s="17"/>
      <c r="E28" s="16"/>
      <c r="F28" s="16">
        <f t="shared" si="1"/>
        <v>0</v>
      </c>
      <c r="G28" s="78">
        <v>0</v>
      </c>
      <c r="H28" s="79">
        <v>0</v>
      </c>
    </row>
    <row r="29" spans="1:8" ht="14.1" customHeight="1">
      <c r="A29" s="39" t="s">
        <v>8</v>
      </c>
      <c r="B29" s="39"/>
      <c r="C29" s="22"/>
      <c r="D29" s="17"/>
      <c r="E29" s="16"/>
      <c r="F29" s="16">
        <f t="shared" si="1"/>
        <v>0</v>
      </c>
      <c r="G29" s="78">
        <v>0</v>
      </c>
      <c r="H29" s="79">
        <v>0</v>
      </c>
    </row>
    <row r="30" spans="1:8" ht="14.1" customHeight="1">
      <c r="A30" s="39" t="s">
        <v>8</v>
      </c>
      <c r="B30" s="39"/>
      <c r="C30" s="22"/>
      <c r="D30" s="17"/>
      <c r="E30" s="16"/>
      <c r="F30" s="16">
        <f t="shared" si="1"/>
        <v>0</v>
      </c>
      <c r="G30" s="78">
        <v>0</v>
      </c>
      <c r="H30" s="79">
        <v>0</v>
      </c>
    </row>
    <row r="31" spans="1:8" ht="14.1" customHeight="1">
      <c r="A31" s="50" t="s">
        <v>21</v>
      </c>
      <c r="B31" s="55" t="s">
        <v>22</v>
      </c>
      <c r="C31" s="51"/>
      <c r="D31" s="52"/>
      <c r="E31" s="53"/>
      <c r="F31" s="54">
        <f>SUM(F25:F30)</f>
        <v>1470000</v>
      </c>
      <c r="G31" s="54">
        <f>SUM(G25:G30)</f>
        <v>1200000</v>
      </c>
      <c r="H31" s="54">
        <f>SUM(H25:H30)</f>
        <v>270000</v>
      </c>
    </row>
    <row r="32" spans="1:8" ht="14.1" customHeight="1">
      <c r="A32" s="60" t="s">
        <v>23</v>
      </c>
      <c r="B32" s="57" t="s">
        <v>11</v>
      </c>
      <c r="C32" s="58" t="s">
        <v>0</v>
      </c>
      <c r="D32" s="58" t="s">
        <v>1</v>
      </c>
      <c r="E32" s="59" t="s">
        <v>2</v>
      </c>
      <c r="F32" s="61" t="s">
        <v>3</v>
      </c>
      <c r="G32" s="73" t="s">
        <v>43</v>
      </c>
      <c r="H32" s="74" t="s">
        <v>44</v>
      </c>
    </row>
    <row r="33" spans="1:8" ht="14.1" customHeight="1">
      <c r="A33" s="39" t="s">
        <v>31</v>
      </c>
      <c r="B33" s="39" t="s">
        <v>38</v>
      </c>
      <c r="C33" s="80">
        <v>1</v>
      </c>
      <c r="D33" s="81">
        <v>1</v>
      </c>
      <c r="E33" s="82">
        <v>2275000</v>
      </c>
      <c r="F33" s="82">
        <f t="shared" ref="F33:F37" si="2">E33*C33*D33</f>
        <v>2275000</v>
      </c>
      <c r="G33" s="83">
        <f>F33</f>
        <v>2275000</v>
      </c>
      <c r="H33" s="84">
        <v>0</v>
      </c>
    </row>
    <row r="34" spans="1:8" ht="14.1" customHeight="1">
      <c r="A34" s="39" t="s">
        <v>32</v>
      </c>
      <c r="B34" s="39" t="s">
        <v>39</v>
      </c>
      <c r="C34" s="80">
        <v>1</v>
      </c>
      <c r="D34" s="81">
        <v>1</v>
      </c>
      <c r="E34" s="82">
        <v>76500</v>
      </c>
      <c r="F34" s="82">
        <f t="shared" si="2"/>
        <v>76500</v>
      </c>
      <c r="G34" s="83">
        <f>F34</f>
        <v>76500</v>
      </c>
      <c r="H34" s="84">
        <v>0</v>
      </c>
    </row>
    <row r="35" spans="1:8" ht="14.1" customHeight="1">
      <c r="A35" s="39" t="s">
        <v>8</v>
      </c>
      <c r="B35" s="39"/>
      <c r="C35" s="22"/>
      <c r="D35" s="17"/>
      <c r="E35" s="16"/>
      <c r="F35" s="16">
        <f t="shared" si="2"/>
        <v>0</v>
      </c>
      <c r="G35" s="78">
        <v>0</v>
      </c>
      <c r="H35" s="79">
        <v>0</v>
      </c>
    </row>
    <row r="36" spans="1:8" ht="14.1" customHeight="1">
      <c r="A36" s="39" t="s">
        <v>8</v>
      </c>
      <c r="B36" s="39"/>
      <c r="C36" s="22"/>
      <c r="D36" s="17"/>
      <c r="E36" s="16"/>
      <c r="F36" s="16">
        <f t="shared" si="2"/>
        <v>0</v>
      </c>
      <c r="G36" s="78">
        <v>0</v>
      </c>
      <c r="H36" s="79">
        <v>0</v>
      </c>
    </row>
    <row r="37" spans="1:8" ht="14.1" customHeight="1">
      <c r="A37" s="39" t="s">
        <v>8</v>
      </c>
      <c r="B37" s="39"/>
      <c r="C37" s="22"/>
      <c r="D37" s="17"/>
      <c r="E37" s="16"/>
      <c r="F37" s="16">
        <f t="shared" si="2"/>
        <v>0</v>
      </c>
      <c r="G37" s="78">
        <v>0</v>
      </c>
      <c r="H37" s="79">
        <v>0</v>
      </c>
    </row>
    <row r="38" spans="1:8" ht="14.1" customHeight="1">
      <c r="A38" s="50" t="s">
        <v>24</v>
      </c>
      <c r="B38" s="55" t="s">
        <v>22</v>
      </c>
      <c r="C38" s="51"/>
      <c r="D38" s="52"/>
      <c r="E38" s="53"/>
      <c r="F38" s="54">
        <f>SUM(F33:F37)</f>
        <v>2351500</v>
      </c>
      <c r="G38" s="54">
        <f>SUM(G33:G37)</f>
        <v>2351500</v>
      </c>
      <c r="H38" s="54">
        <f>SUM(H33:H37)</f>
        <v>0</v>
      </c>
    </row>
    <row r="39" spans="1:8" ht="14.1" customHeight="1" thickBot="1">
      <c r="A39" s="101" t="s">
        <v>25</v>
      </c>
      <c r="B39" s="102"/>
      <c r="C39" s="102"/>
      <c r="D39" s="102"/>
      <c r="E39" s="102"/>
      <c r="F39" s="102"/>
      <c r="G39" s="102"/>
      <c r="H39" s="103"/>
    </row>
    <row r="40" spans="1:8" ht="14.1" customHeight="1">
      <c r="A40" s="23"/>
      <c r="B40" s="47"/>
      <c r="C40" s="24"/>
      <c r="D40" s="25"/>
      <c r="E40" s="24"/>
      <c r="F40" s="24"/>
      <c r="G40" s="26"/>
      <c r="H40" s="27"/>
    </row>
    <row r="41" spans="1:8" ht="14.1" customHeight="1">
      <c r="A41" s="28"/>
      <c r="B41" s="2"/>
      <c r="C41" s="8"/>
      <c r="D41" s="6"/>
      <c r="E41" s="8"/>
      <c r="F41" s="8"/>
      <c r="G41" s="7"/>
      <c r="H41" s="29"/>
    </row>
    <row r="42" spans="1:8" ht="14.1" customHeight="1">
      <c r="A42" s="28"/>
      <c r="B42" s="2"/>
      <c r="C42" s="8"/>
      <c r="D42" s="6"/>
      <c r="E42" s="8"/>
      <c r="F42" s="8"/>
      <c r="G42" s="7"/>
      <c r="H42" s="29"/>
    </row>
    <row r="43" spans="1:8" ht="14.1" customHeight="1">
      <c r="A43" s="28"/>
      <c r="B43" s="2"/>
      <c r="C43" s="8"/>
      <c r="D43" s="6"/>
      <c r="E43" s="8"/>
      <c r="F43" s="8"/>
      <c r="G43" s="7"/>
      <c r="H43" s="29"/>
    </row>
    <row r="44" spans="1:8" ht="14.1" customHeight="1" thickBot="1">
      <c r="A44" s="30"/>
      <c r="B44" s="48"/>
      <c r="C44" s="31"/>
      <c r="D44" s="32"/>
      <c r="E44" s="31"/>
      <c r="F44" s="31"/>
      <c r="G44" s="33"/>
      <c r="H44" s="34"/>
    </row>
    <row r="45" spans="1:8" ht="14.1" customHeight="1">
      <c r="A45" s="9"/>
      <c r="B45" s="9"/>
      <c r="C45" s="9"/>
      <c r="D45" s="9"/>
      <c r="E45" s="10"/>
      <c r="F45" s="10"/>
      <c r="G45" s="10"/>
      <c r="H45" s="10"/>
    </row>
    <row r="46" spans="1:8" ht="14.1" customHeight="1">
      <c r="A46" s="9"/>
      <c r="B46" s="9"/>
      <c r="C46" s="9"/>
      <c r="D46" s="9"/>
      <c r="E46" s="10"/>
      <c r="F46" s="10"/>
      <c r="G46" s="10"/>
      <c r="H46" s="10"/>
    </row>
    <row r="47" spans="1:8" ht="14.1" customHeight="1">
      <c r="A47" s="66" t="s">
        <v>26</v>
      </c>
      <c r="B47" s="44"/>
      <c r="C47" s="97"/>
      <c r="D47" s="97"/>
      <c r="E47" s="11"/>
      <c r="F47" s="44"/>
      <c r="G47" s="97"/>
      <c r="H47" s="97"/>
    </row>
    <row r="48" spans="1:8" ht="15" customHeight="1">
      <c r="A48" s="62" t="str">
        <f>+A12</f>
        <v xml:space="preserve">RECURSO HUMANO </v>
      </c>
      <c r="B48" s="63"/>
      <c r="C48" s="104">
        <f>+G23+H23</f>
        <v>428816600</v>
      </c>
      <c r="D48" s="105"/>
      <c r="E48" s="3"/>
      <c r="F48" s="44"/>
      <c r="G48" s="97"/>
      <c r="H48" s="97"/>
    </row>
    <row r="49" spans="1:249" ht="15" customHeight="1">
      <c r="A49" s="62" t="str">
        <f>+A24</f>
        <v>MATERIALES Y EQUIPOS</v>
      </c>
      <c r="B49" s="63"/>
      <c r="C49" s="104">
        <f>G31+H31</f>
        <v>1470000</v>
      </c>
      <c r="D49" s="105"/>
      <c r="E49" s="3"/>
      <c r="F49" s="44"/>
      <c r="G49" s="7"/>
      <c r="H49" s="7"/>
    </row>
    <row r="50" spans="1:249" ht="15" customHeight="1">
      <c r="A50" s="62" t="str">
        <f>+A32</f>
        <v>LOGISTICA / TRANSPORTE</v>
      </c>
      <c r="B50" s="63"/>
      <c r="C50" s="104">
        <f>G38+H38</f>
        <v>2351500</v>
      </c>
      <c r="D50" s="105"/>
      <c r="E50" s="3"/>
      <c r="F50" s="44"/>
      <c r="G50" s="97"/>
      <c r="H50" s="97"/>
    </row>
    <row r="51" spans="1:249" ht="15" customHeight="1">
      <c r="A51" s="64" t="s">
        <v>42</v>
      </c>
      <c r="B51" s="65"/>
      <c r="C51" s="94">
        <f>SUM(C48:D50)</f>
        <v>432638100</v>
      </c>
      <c r="D51" s="95"/>
      <c r="E51" s="46"/>
      <c r="F51" s="44"/>
      <c r="G51" s="72"/>
      <c r="H51" s="72"/>
    </row>
    <row r="52" spans="1:249" ht="14.1" customHeight="1">
      <c r="A52" s="62" t="s">
        <v>47</v>
      </c>
      <c r="B52" s="63"/>
      <c r="C52" s="104">
        <f>+$C$51*8%</f>
        <v>34611048</v>
      </c>
      <c r="D52" s="105"/>
      <c r="E52" s="3"/>
      <c r="F52" s="3"/>
      <c r="G52" s="7"/>
      <c r="H52" s="7"/>
    </row>
    <row r="53" spans="1:249" ht="15" customHeight="1">
      <c r="A53" s="64" t="s">
        <v>41</v>
      </c>
      <c r="B53" s="65"/>
      <c r="C53" s="94">
        <f>C51+C52</f>
        <v>467249148</v>
      </c>
      <c r="D53" s="95"/>
      <c r="E53" s="12"/>
      <c r="F53" s="40"/>
      <c r="G53" s="7"/>
      <c r="H53" s="7"/>
    </row>
    <row r="54" spans="1:249" ht="15" customHeight="1">
      <c r="A54" s="62" t="s">
        <v>4</v>
      </c>
      <c r="B54" s="63"/>
      <c r="C54" s="121">
        <f>$C$53*0.16</f>
        <v>74759863.680000007</v>
      </c>
      <c r="D54" s="122"/>
      <c r="E54" s="12"/>
      <c r="F54" s="40"/>
      <c r="G54" s="7"/>
      <c r="H54" s="7"/>
    </row>
    <row r="55" spans="1:249" ht="14.1" customHeight="1">
      <c r="A55" s="67" t="s">
        <v>40</v>
      </c>
      <c r="B55" s="68"/>
      <c r="C55" s="110">
        <f>SUM(C53:D54)</f>
        <v>542009011.68000007</v>
      </c>
      <c r="D55" s="111"/>
      <c r="E55" s="8"/>
      <c r="F55" s="8"/>
      <c r="G55" s="7"/>
      <c r="H55" s="7"/>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row>
    <row r="56" spans="1:249" ht="14.1" customHeight="1">
      <c r="A56" s="2"/>
      <c r="B56" s="2"/>
      <c r="C56" s="8"/>
      <c r="D56" s="6"/>
      <c r="E56" s="8"/>
      <c r="F56" s="8"/>
      <c r="G56" s="7"/>
      <c r="H56" s="7"/>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row>
    <row r="57" spans="1:249" ht="9" customHeight="1">
      <c r="A57" s="112" t="s">
        <v>27</v>
      </c>
      <c r="B57" s="113"/>
      <c r="C57" s="113"/>
      <c r="D57" s="113"/>
      <c r="E57" s="113"/>
      <c r="F57" s="113"/>
      <c r="G57" s="113"/>
      <c r="H57" s="114"/>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row>
    <row r="58" spans="1:249" ht="17.25" customHeight="1">
      <c r="A58" s="115"/>
      <c r="B58" s="116"/>
      <c r="C58" s="116"/>
      <c r="D58" s="116"/>
      <c r="E58" s="116"/>
      <c r="F58" s="116"/>
      <c r="G58" s="116"/>
      <c r="H58" s="117"/>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row>
    <row r="59" spans="1:249" ht="17.25" customHeight="1">
      <c r="A59" s="115"/>
      <c r="B59" s="116"/>
      <c r="C59" s="116"/>
      <c r="D59" s="116"/>
      <c r="E59" s="116"/>
      <c r="F59" s="116"/>
      <c r="G59" s="116"/>
      <c r="H59" s="117"/>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row>
    <row r="60" spans="1:249" ht="17.25" customHeight="1">
      <c r="A60" s="115"/>
      <c r="B60" s="116"/>
      <c r="C60" s="116"/>
      <c r="D60" s="116"/>
      <c r="E60" s="116"/>
      <c r="F60" s="116"/>
      <c r="G60" s="116"/>
      <c r="H60" s="117"/>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row>
    <row r="61" spans="1:249" ht="17.25" customHeight="1">
      <c r="A61" s="115"/>
      <c r="B61" s="116"/>
      <c r="C61" s="116"/>
      <c r="D61" s="116"/>
      <c r="E61" s="116"/>
      <c r="F61" s="116"/>
      <c r="G61" s="116"/>
      <c r="H61" s="117"/>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row>
    <row r="62" spans="1:249" ht="17.25" customHeight="1">
      <c r="A62" s="118"/>
      <c r="B62" s="119"/>
      <c r="C62" s="119"/>
      <c r="D62" s="119"/>
      <c r="E62" s="119"/>
      <c r="F62" s="119"/>
      <c r="G62" s="119"/>
      <c r="H62" s="120"/>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row>
  </sheetData>
  <mergeCells count="27">
    <mergeCell ref="C53:D53"/>
    <mergeCell ref="C52:D52"/>
    <mergeCell ref="C55:D55"/>
    <mergeCell ref="A57:H62"/>
    <mergeCell ref="C54:D54"/>
    <mergeCell ref="B6:C6"/>
    <mergeCell ref="G4:H4"/>
    <mergeCell ref="G5:H5"/>
    <mergeCell ref="G6:H6"/>
    <mergeCell ref="A1:H2"/>
    <mergeCell ref="B4:C4"/>
    <mergeCell ref="B5:C5"/>
    <mergeCell ref="C51:D51"/>
    <mergeCell ref="B7:C7"/>
    <mergeCell ref="G50:H50"/>
    <mergeCell ref="G47:H47"/>
    <mergeCell ref="G48:H48"/>
    <mergeCell ref="B8:C8"/>
    <mergeCell ref="B9:C9"/>
    <mergeCell ref="G7:H7"/>
    <mergeCell ref="G10:H10"/>
    <mergeCell ref="G9:H9"/>
    <mergeCell ref="A39:H39"/>
    <mergeCell ref="C48:D48"/>
    <mergeCell ref="C49:D49"/>
    <mergeCell ref="C50:D50"/>
    <mergeCell ref="C47:D47"/>
  </mergeCells>
  <dataValidations count="1">
    <dataValidation type="list" allowBlank="1" showInputMessage="1" showErrorMessage="1" sqref="B4:C4" xr:uid="{00000000-0002-0000-0000-000000000000}">
      <formula1>"HPC, FOOD, FOOD SOLUTIONS,REFRESHMENT &amp; PURE IT,  MULTICATEGORIA"</formula1>
    </dataValidation>
  </dataValidations>
  <pageMargins left="0.70000004768371582" right="0.70000004768371582" top="0.75" bottom="0.75" header="0.30000001192092896" footer="0.30000001192092896"/>
  <pageSetup orientation="portrait" useFirstPageNumber="1"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Cotizacion Estandard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Ramos</dc:creator>
  <cp:lastModifiedBy>Laura Suarez</cp:lastModifiedBy>
  <dcterms:created xsi:type="dcterms:W3CDTF">2011-12-20T18:22:09Z</dcterms:created>
  <dcterms:modified xsi:type="dcterms:W3CDTF">2020-01-28T20:21:46Z</dcterms:modified>
</cp:coreProperties>
</file>