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 2019\Consolidado Telconet &amp; subsidiarias 2019\Estados financieros 2019\"/>
    </mc:Choice>
  </mc:AlternateContent>
  <xr:revisionPtr revIDLastSave="0" documentId="13_ncr:1_{61699F42-1148-4586-99C1-3E223467FC8A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SF" sheetId="3" r:id="rId1"/>
    <sheet name="BC19" sheetId="2" r:id="rId2"/>
    <sheet name="ECP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4" l="1"/>
  <c r="G42" i="4"/>
  <c r="D42" i="4"/>
  <c r="J41" i="4"/>
  <c r="E42" i="4"/>
  <c r="J39" i="4"/>
  <c r="J38" i="4"/>
  <c r="J37" i="4"/>
  <c r="I42" i="4"/>
  <c r="C42" i="4"/>
  <c r="B42" i="4"/>
  <c r="J34" i="4"/>
  <c r="J32" i="4"/>
  <c r="J30" i="4"/>
  <c r="J28" i="4"/>
  <c r="J26" i="4"/>
  <c r="I24" i="4"/>
  <c r="H24" i="4"/>
  <c r="G24" i="4"/>
  <c r="E24" i="4"/>
  <c r="D24" i="4"/>
  <c r="C24" i="4"/>
  <c r="B24" i="4"/>
  <c r="J22" i="4"/>
  <c r="J20" i="4"/>
  <c r="J18" i="4"/>
  <c r="I18" i="4"/>
  <c r="J16" i="4"/>
  <c r="J14" i="4"/>
  <c r="J24" i="4" s="1"/>
  <c r="F29" i="3"/>
  <c r="E29" i="3"/>
  <c r="B5" i="3"/>
  <c r="B14" i="3" s="1"/>
  <c r="C27" i="3"/>
  <c r="C31" i="3" s="1"/>
  <c r="F26" i="3"/>
  <c r="E26" i="3"/>
  <c r="E27" i="3" s="1"/>
  <c r="B25" i="3"/>
  <c r="B27" i="3" s="1"/>
  <c r="F14" i="3"/>
  <c r="C14" i="3"/>
  <c r="E14" i="3"/>
  <c r="J40" i="4" l="1"/>
  <c r="J36" i="4"/>
  <c r="F27" i="3"/>
  <c r="F31" i="3" s="1"/>
  <c r="B31" i="3"/>
  <c r="E31" i="3"/>
  <c r="J42" i="4" l="1"/>
  <c r="G23" i="2" l="1"/>
  <c r="H22" i="2" s="1"/>
  <c r="H27" i="2" s="1"/>
  <c r="G14" i="2"/>
  <c r="H18" i="2" s="1"/>
  <c r="H12" i="2" l="1"/>
</calcChain>
</file>

<file path=xl/sharedStrings.xml><?xml version="1.0" encoding="utf-8"?>
<sst xmlns="http://schemas.openxmlformats.org/spreadsheetml/2006/main" count="116" uniqueCount="104">
  <si>
    <t xml:space="preserve"> ACTIVOS</t>
  </si>
  <si>
    <t>1</t>
  </si>
  <si>
    <t>1-3-2</t>
  </si>
  <si>
    <t>1-3-2-01-01-001</t>
  </si>
  <si>
    <t xml:space="preserve"> PATRIMONIO </t>
  </si>
  <si>
    <t>3</t>
  </si>
  <si>
    <t xml:space="preserve">   CAPITAL</t>
  </si>
  <si>
    <t>3-1-1</t>
  </si>
  <si>
    <t>3-1-1-01-01-001</t>
  </si>
  <si>
    <t xml:space="preserve">       </t>
  </si>
  <si>
    <t>Contador</t>
  </si>
  <si>
    <t>TOTAL PASIVO Y PATRIMONIO</t>
  </si>
  <si>
    <t xml:space="preserve">   TOTAL  DE  ACTIVO</t>
  </si>
  <si>
    <t>ACTIVOS  CORRIENTES</t>
  </si>
  <si>
    <t>Felix Valarezo A.</t>
  </si>
  <si>
    <t>Carlos Aldunate Valverde</t>
  </si>
  <si>
    <t>Representante Legal</t>
  </si>
  <si>
    <t>ECONOCOMPU S.A. EN LIQUIDACION</t>
  </si>
  <si>
    <t xml:space="preserve">        Capital  Socio Telconet S.A.</t>
  </si>
  <si>
    <t xml:space="preserve">        Capital  Socio  Tomislav Topic Granados</t>
  </si>
  <si>
    <t>BALANCE FINAL DE OPERACIONES</t>
  </si>
  <si>
    <t>CORTE AL 13 DE JUNIO DEL 2019</t>
  </si>
  <si>
    <t>Caja general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</si>
  <si>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</si>
  <si>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</si>
  <si>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</si>
  <si>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</si>
  <si>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</si>
  <si>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</si>
  <si>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</si>
  <si>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</si>
  <si>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</si>
  <si>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</si>
  <si>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</si>
  <si>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</si>
  <si>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</si>
  <si>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</si>
  <si>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</si>
  <si>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</si>
  <si>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</si>
  <si>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</si>
  <si>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</si>
  <si>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</si>
  <si>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</si>
  <si>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</si>
  <si>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</si>
  <si>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</si>
  <si>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</si>
  <si>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</si>
  <si>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</si>
  <si>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</si>
  <si>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</si>
  <si>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</si>
  <si>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</si>
  <si>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Anticipos de clientes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</si>
  <si>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</si>
  <si>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</si>
  <si>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</si>
  <si>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</si>
  <si>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</si>
  <si>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</si>
  <si>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</si>
  <si>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</si>
  <si>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</si>
  <si>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</si>
  <si>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</si>
  <si>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</si>
  <si>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</si>
  <si>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Resultados acumulados</t>
  </si>
  <si>
    <t>Capital pagado</t>
  </si>
  <si>
    <t xml:space="preserve">Aportes para </t>
  </si>
  <si>
    <t>Superavit</t>
  </si>
  <si>
    <t>Otros</t>
  </si>
  <si>
    <t>Reserva</t>
  </si>
  <si>
    <t xml:space="preserve">futura </t>
  </si>
  <si>
    <t xml:space="preserve">Reserva </t>
  </si>
  <si>
    <t>por</t>
  </si>
  <si>
    <t xml:space="preserve">resultados </t>
  </si>
  <si>
    <t>de</t>
  </si>
  <si>
    <t>Adopción de</t>
  </si>
  <si>
    <t xml:space="preserve">Resultados </t>
  </si>
  <si>
    <t>capitalización</t>
  </si>
  <si>
    <t>Legal</t>
  </si>
  <si>
    <t>revalorizacion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</si>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</sst>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_ * #,##0_ ;\(* #,##0\);_ * &quot;-&quot;??_ ;_ @_ "/>
    <numFmt numFmtId="166" formatCode="_(* #,##0_);_(* \(#,##0\);_(* &quot;-&quot;??_);_(@_)"/>
    <numFmt numFmtId="167" formatCode="_ * #,##0_ ;_ * \-#,##0_ ;_ * &quot;-&quot;??_ ;_ @_ "/>
    <numFmt numFmtId="168" formatCode="_ * #,##0_ ;\(* #,##0\);_ * &quot;-&quot;_ ;_ @_ "/>
    <numFmt numFmtId="169" formatCode="_-* #,##0.00\ _€_-;\-* #,##0.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u/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0" fillId="0" borderId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/>
    <xf numFmtId="49" fontId="0" fillId="0" borderId="0" xfId="0" applyNumberFormat="1" applyFont="1"/>
    <xf numFmtId="3" fontId="1" fillId="0" borderId="2" xfId="0" applyNumberFormat="1" applyFont="1" applyBorder="1"/>
    <xf numFmtId="0" fontId="0" fillId="0" borderId="0" xfId="0" applyBorder="1"/>
    <xf numFmtId="3" fontId="0" fillId="0" borderId="0" xfId="0" applyNumberFormat="1" applyBorder="1"/>
    <xf numFmtId="49" fontId="0" fillId="0" borderId="0" xfId="0" applyNumberFormat="1" applyBorder="1"/>
    <xf numFmtId="0" fontId="1" fillId="0" borderId="0" xfId="0" applyFont="1" applyBorder="1"/>
    <xf numFmtId="49" fontId="1" fillId="0" borderId="0" xfId="0" applyNumberFormat="1" applyFont="1" applyBorder="1"/>
    <xf numFmtId="3" fontId="1" fillId="0" borderId="0" xfId="0" applyNumberFormat="1" applyFont="1" applyBorder="1"/>
    <xf numFmtId="0" fontId="0" fillId="0" borderId="0" xfId="0" applyFont="1" applyBorder="1"/>
    <xf numFmtId="49" fontId="0" fillId="0" borderId="0" xfId="0" applyNumberFormat="1" applyFont="1" applyBorder="1"/>
    <xf numFmtId="3" fontId="0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/>
    <xf numFmtId="0" fontId="7" fillId="0" borderId="0" xfId="0" applyFont="1" applyAlignment="1">
      <alignment horizontal="center"/>
    </xf>
    <xf numFmtId="164" fontId="8" fillId="0" borderId="0" xfId="2" applyFont="1" applyFill="1" applyBorder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3" applyFont="1" applyAlignment="1">
      <alignment horizontal="left"/>
    </xf>
    <xf numFmtId="165" fontId="5" fillId="0" borderId="0" xfId="4" applyNumberFormat="1" applyFont="1" applyFill="1"/>
    <xf numFmtId="0" fontId="5" fillId="0" borderId="0" xfId="0" applyFont="1" applyAlignment="1">
      <alignment horizontal="left" indent="1"/>
    </xf>
    <xf numFmtId="166" fontId="5" fillId="0" borderId="0" xfId="2" applyNumberFormat="1" applyFont="1" applyFill="1" applyBorder="1"/>
    <xf numFmtId="164" fontId="6" fillId="0" borderId="0" xfId="2" applyFont="1" applyFill="1"/>
    <xf numFmtId="165" fontId="6" fillId="0" borderId="0" xfId="0" applyNumberFormat="1" applyFont="1"/>
    <xf numFmtId="165" fontId="5" fillId="0" borderId="3" xfId="4" applyNumberFormat="1" applyFont="1" applyFill="1" applyBorder="1"/>
    <xf numFmtId="0" fontId="5" fillId="0" borderId="0" xfId="3" applyFont="1"/>
    <xf numFmtId="165" fontId="5" fillId="0" borderId="4" xfId="4" applyNumberFormat="1" applyFont="1" applyFill="1" applyBorder="1"/>
    <xf numFmtId="0" fontId="5" fillId="0" borderId="0" xfId="3" applyFont="1" applyAlignment="1">
      <alignment horizontal="left" indent="1"/>
    </xf>
    <xf numFmtId="167" fontId="5" fillId="0" borderId="0" xfId="4" applyNumberFormat="1" applyFont="1" applyFill="1"/>
    <xf numFmtId="165" fontId="5" fillId="0" borderId="0" xfId="4" applyNumberFormat="1" applyFont="1" applyFill="1" applyBorder="1"/>
    <xf numFmtId="166" fontId="5" fillId="0" borderId="2" xfId="2" applyNumberFormat="1" applyFont="1" applyFill="1" applyBorder="1"/>
    <xf numFmtId="165" fontId="5" fillId="0" borderId="2" xfId="4" applyNumberFormat="1" applyFont="1" applyFill="1" applyBorder="1"/>
    <xf numFmtId="166" fontId="6" fillId="0" borderId="4" xfId="0" applyNumberFormat="1" applyFont="1" applyBorder="1"/>
    <xf numFmtId="168" fontId="5" fillId="0" borderId="0" xfId="0" applyNumberFormat="1" applyFont="1"/>
    <xf numFmtId="166" fontId="5" fillId="0" borderId="0" xfId="2" applyNumberFormat="1" applyFont="1" applyFill="1"/>
    <xf numFmtId="167" fontId="5" fillId="0" borderId="1" xfId="4" applyNumberFormat="1" applyFont="1" applyFill="1" applyBorder="1"/>
    <xf numFmtId="0" fontId="5" fillId="0" borderId="0" xfId="3" applyFont="1" applyAlignment="1">
      <alignment wrapText="1"/>
    </xf>
    <xf numFmtId="165" fontId="5" fillId="0" borderId="1" xfId="0" applyNumberFormat="1" applyFont="1" applyBorder="1" applyAlignment="1">
      <alignment horizontal="center"/>
    </xf>
    <xf numFmtId="166" fontId="5" fillId="0" borderId="0" xfId="0" applyNumberFormat="1" applyFont="1"/>
    <xf numFmtId="37" fontId="5" fillId="0" borderId="0" xfId="0" applyNumberFormat="1" applyFont="1"/>
    <xf numFmtId="0" fontId="0" fillId="0" borderId="0" xfId="0" applyAlignment="1">
      <alignment horizontal="center"/>
    </xf>
    <xf numFmtId="167" fontId="11" fillId="0" borderId="0" xfId="5" applyNumberFormat="1" applyFont="1" applyFill="1" applyBorder="1" applyAlignment="1">
      <alignment horizontal="center"/>
    </xf>
    <xf numFmtId="167" fontId="11" fillId="0" borderId="0" xfId="5" applyNumberFormat="1" applyFont="1" applyFill="1" applyBorder="1" applyAlignment="1">
      <alignment horizontal="center" wrapText="1"/>
    </xf>
    <xf numFmtId="167" fontId="11" fillId="0" borderId="0" xfId="5" applyNumberFormat="1" applyFont="1" applyFill="1" applyAlignment="1">
      <alignment horizontal="center"/>
    </xf>
    <xf numFmtId="167" fontId="11" fillId="0" borderId="2" xfId="5" applyNumberFormat="1" applyFont="1" applyFill="1" applyBorder="1" applyAlignment="1">
      <alignment horizontal="center" wrapText="1"/>
    </xf>
    <xf numFmtId="167" fontId="11" fillId="0" borderId="2" xfId="5" applyNumberFormat="1" applyFont="1" applyFill="1" applyBorder="1" applyAlignment="1">
      <alignment horizontal="center"/>
    </xf>
    <xf numFmtId="164" fontId="11" fillId="0" borderId="0" xfId="6" applyFont="1" applyFill="1" applyBorder="1"/>
    <xf numFmtId="0" fontId="11" fillId="0" borderId="0" xfId="0" applyFont="1"/>
    <xf numFmtId="168" fontId="11" fillId="0" borderId="0" xfId="7" applyNumberFormat="1" applyFont="1" applyFill="1" applyBorder="1"/>
    <xf numFmtId="166" fontId="11" fillId="0" borderId="0" xfId="6" applyNumberFormat="1" applyFont="1" applyFill="1" applyBorder="1"/>
    <xf numFmtId="0" fontId="11" fillId="0" borderId="5" xfId="0" applyFont="1" applyBorder="1"/>
    <xf numFmtId="167" fontId="11" fillId="0" borderId="0" xfId="5" applyNumberFormat="1" applyFont="1" applyFill="1" applyBorder="1"/>
    <xf numFmtId="164" fontId="11" fillId="0" borderId="0" xfId="7" applyNumberFormat="1" applyFont="1" applyFill="1" applyBorder="1"/>
    <xf numFmtId="168" fontId="0" fillId="0" borderId="0" xfId="0" applyNumberFormat="1"/>
    <xf numFmtId="167" fontId="11" fillId="0" borderId="0" xfId="5" applyNumberFormat="1" applyFont="1" applyFill="1"/>
    <xf numFmtId="164" fontId="11" fillId="0" borderId="0" xfId="5" applyNumberFormat="1" applyFont="1" applyFill="1" applyBorder="1"/>
    <xf numFmtId="0" fontId="11" fillId="0" borderId="0" xfId="0" applyFont="1" applyAlignment="1">
      <alignment vertical="center" wrapText="1"/>
    </xf>
    <xf numFmtId="164" fontId="11" fillId="0" borderId="0" xfId="6" applyFont="1" applyFill="1" applyBorder="1" applyAlignment="1">
      <alignment vertical="center"/>
    </xf>
    <xf numFmtId="164" fontId="0" fillId="0" borderId="0" xfId="2" applyFont="1" applyFill="1"/>
    <xf numFmtId="164" fontId="0" fillId="0" borderId="0" xfId="0" applyNumberFormat="1"/>
    <xf numFmtId="166" fontId="12" fillId="0" borderId="0" xfId="2" applyNumberFormat="1" applyFont="1" applyFill="1"/>
    <xf numFmtId="164" fontId="11" fillId="0" borderId="0" xfId="0" applyNumberFormat="1" applyFont="1"/>
    <xf numFmtId="166" fontId="11" fillId="0" borderId="0" xfId="7" applyNumberFormat="1" applyFont="1" applyFill="1" applyBorder="1"/>
    <xf numFmtId="166" fontId="0" fillId="0" borderId="0" xfId="0" applyNumberFormat="1"/>
    <xf numFmtId="166" fontId="11" fillId="0" borderId="1" xfId="6" applyNumberFormat="1" applyFont="1" applyFill="1" applyBorder="1"/>
    <xf numFmtId="167" fontId="11" fillId="0" borderId="0" xfId="1" applyNumberFormat="1" applyFont="1"/>
    <xf numFmtId="43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4" fontId="0" fillId="0" borderId="0" xfId="0" applyNumberForma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67" fontId="11" fillId="0" borderId="2" xfId="5" applyNumberFormat="1" applyFont="1" applyFill="1" applyBorder="1" applyAlignment="1">
      <alignment horizontal="center"/>
    </xf>
    <xf numFmtId="167" fontId="11" fillId="0" borderId="0" xfId="5" applyNumberFormat="1" applyFont="1" applyFill="1" applyAlignment="1">
      <alignment horizontal="center" wrapText="1"/>
    </xf>
    <xf numFmtId="167" fontId="11" fillId="0" borderId="2" xfId="5" applyNumberFormat="1" applyFont="1" applyFill="1" applyBorder="1" applyAlignment="1">
      <alignment horizontal="center" wrapText="1"/>
    </xf>
  </cellXfs>
  <cellStyles count="8">
    <cellStyle name="Comma" xfId="1" builtinId="3"/>
    <cellStyle name="Comma 2" xfId="4" xr:uid="{DFDC9557-F234-4990-8D60-FFC39B07F8F7}"/>
    <cellStyle name="Comma_Worksheet in D: Mis documentos Clientes 2003 Holanda Informes Brenntag-Informe2002-2001" xfId="7" xr:uid="{B66BF76D-3A2C-4060-A6DC-90E5A7BE818D}"/>
    <cellStyle name="Millares 10" xfId="2" xr:uid="{C69FC99C-BC95-455A-AD6C-177DC515A373}"/>
    <cellStyle name="Millares 11" xfId="6" xr:uid="{4993C1F2-189F-421C-BD55-DAC2133DEEE7}"/>
    <cellStyle name="Millares 2" xfId="5" xr:uid="{73B512CB-6083-4590-814B-3B8303471048}"/>
    <cellStyle name="Normal" xfId="0" builtinId="0"/>
    <cellStyle name="Normal 2 10" xfId="3" xr:uid="{B578288A-EC06-453D-8023-CF4716D966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otel/Balances%20Linkotel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"/>
      <sheetName val="ERI"/>
      <sheetName val="ECP"/>
      <sheetName val="BG 19"/>
      <sheetName val="ER 19"/>
      <sheetName val="BG 18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AF22-2ABE-4454-9285-8E7A500A4428}">
  <dimension ref="A1:M95"/>
  <sheetViews>
    <sheetView topLeftCell="A2" workbookViewId="0">
      <pane ySplit="1" topLeftCell="A6" activePane="bottomLeft" state="frozen"/>
      <selection activeCell="A2" sqref="A2"/>
      <selection pane="bottomLeft" activeCell="A10" sqref="A10"/>
    </sheetView>
  </sheetViews>
  <sheetFormatPr defaultColWidth="11.42578125" defaultRowHeight="12" x14ac:dyDescent="0.2"/>
  <cols>
    <col min="1" max="1" width="38.85546875" style="26" bestFit="1" customWidth="1"/>
    <col min="2" max="2" width="12.85546875" style="26" bestFit="1" customWidth="1"/>
    <col min="3" max="3" width="11.7109375" style="26" bestFit="1" customWidth="1"/>
    <col min="4" max="4" width="41.5703125" style="26" bestFit="1" customWidth="1"/>
    <col min="5" max="6" width="12" style="26" bestFit="1" customWidth="1"/>
    <col min="7" max="7" width="11.42578125" style="26"/>
    <col min="8" max="8" width="13.28515625" style="26" bestFit="1" customWidth="1"/>
    <col min="9" max="16384" width="11.42578125" style="26"/>
  </cols>
  <sheetData>
    <row r="1" spans="1:9" x14ac:dyDescent="0.2">
      <c r="A1" s="23"/>
      <c r="B1" s="24"/>
      <c r="C1" s="25"/>
      <c r="D1" s="23"/>
      <c r="E1" s="24"/>
      <c r="F1" s="25"/>
    </row>
    <row r="2" spans="1:9" x14ac:dyDescent="0.2">
      <c r="A2" s="24" t="s">
        <v>23</v>
      </c>
      <c r="B2" s="27">
        <v>2019</v>
      </c>
      <c r="C2" s="27">
        <v>2018</v>
      </c>
      <c r="D2" s="24" t="s">
        <v>24</v>
      </c>
      <c r="E2" s="27">
        <v>2019</v>
      </c>
      <c r="F2" s="27">
        <v>2018</v>
      </c>
      <c r="G2" s="28"/>
      <c r="H2" s="29"/>
      <c r="I2" s="29"/>
    </row>
    <row r="3" spans="1:9" x14ac:dyDescent="0.2">
      <c r="A3" s="23"/>
      <c r="B3" s="24"/>
      <c r="C3" s="24"/>
      <c r="D3" s="23"/>
      <c r="E3" s="23"/>
      <c r="F3" s="23"/>
    </row>
    <row r="4" spans="1:9" x14ac:dyDescent="0.2">
      <c r="A4" s="30" t="s">
        <v>25</v>
      </c>
      <c r="B4" s="24"/>
      <c r="C4" s="24"/>
      <c r="D4" s="31" t="s">
        <v>26</v>
      </c>
      <c r="E4" s="32"/>
      <c r="F4" s="32"/>
    </row>
    <row r="5" spans="1:9" x14ac:dyDescent="0.2">
      <c r="A5" s="33" t="s">
        <v>27</v>
      </c>
      <c r="B5" s="34">
        <f>+'BC19'!E15</f>
        <v>5000</v>
      </c>
      <c r="C5" s="34"/>
      <c r="D5" s="33" t="s">
        <v>28</v>
      </c>
      <c r="E5" s="34"/>
      <c r="F5" s="34"/>
      <c r="H5" s="35"/>
      <c r="I5" s="35"/>
    </row>
    <row r="6" spans="1:9" x14ac:dyDescent="0.2">
      <c r="A6" s="33" t="s">
        <v>29</v>
      </c>
      <c r="B6" s="34"/>
      <c r="C6" s="34"/>
      <c r="D6" s="33" t="s">
        <v>30</v>
      </c>
      <c r="E6" s="32"/>
      <c r="F6" s="32"/>
      <c r="H6" s="35"/>
      <c r="I6" s="35"/>
    </row>
    <row r="7" spans="1:9" x14ac:dyDescent="0.2">
      <c r="A7" s="33" t="s">
        <v>31</v>
      </c>
      <c r="B7" s="34"/>
      <c r="C7" s="34"/>
      <c r="D7" s="33" t="s">
        <v>32</v>
      </c>
      <c r="E7" s="32"/>
      <c r="F7" s="32"/>
      <c r="H7" s="35"/>
      <c r="I7" s="35"/>
    </row>
    <row r="8" spans="1:9" x14ac:dyDescent="0.2">
      <c r="A8" s="33" t="s">
        <v>33</v>
      </c>
      <c r="B8" s="34"/>
      <c r="C8" s="34"/>
      <c r="D8" s="33" t="s">
        <v>34</v>
      </c>
      <c r="E8" s="36"/>
      <c r="F8" s="36"/>
      <c r="H8" s="35"/>
      <c r="I8" s="35"/>
    </row>
    <row r="9" spans="1:9" x14ac:dyDescent="0.2">
      <c r="A9" s="33" t="s">
        <v>35</v>
      </c>
      <c r="B9" s="34"/>
      <c r="C9" s="34"/>
      <c r="D9" s="33" t="s">
        <v>36</v>
      </c>
      <c r="E9" s="32"/>
      <c r="F9" s="32"/>
      <c r="H9" s="35"/>
      <c r="I9" s="35"/>
    </row>
    <row r="10" spans="1:9" x14ac:dyDescent="0.2">
      <c r="A10" s="33" t="s">
        <v>37</v>
      </c>
      <c r="B10" s="34"/>
      <c r="C10" s="34">
        <v>7990</v>
      </c>
      <c r="D10" s="33" t="s">
        <v>38</v>
      </c>
      <c r="E10" s="32"/>
      <c r="F10" s="32"/>
      <c r="H10" s="35"/>
      <c r="I10" s="35"/>
    </row>
    <row r="11" spans="1:9" x14ac:dyDescent="0.2">
      <c r="A11" s="33" t="s">
        <v>39</v>
      </c>
      <c r="B11" s="34"/>
      <c r="C11" s="34"/>
      <c r="D11" s="33" t="s">
        <v>40</v>
      </c>
      <c r="E11" s="32"/>
      <c r="F11" s="32"/>
      <c r="H11" s="35"/>
      <c r="I11" s="35"/>
    </row>
    <row r="12" spans="1:9" x14ac:dyDescent="0.2">
      <c r="A12" s="33" t="s">
        <v>41</v>
      </c>
      <c r="B12" s="34"/>
      <c r="C12" s="34"/>
      <c r="D12" s="33" t="s">
        <v>42</v>
      </c>
      <c r="E12" s="32"/>
      <c r="F12" s="32"/>
      <c r="H12" s="35"/>
      <c r="I12" s="35"/>
    </row>
    <row r="13" spans="1:9" x14ac:dyDescent="0.2">
      <c r="A13" s="33" t="s">
        <v>43</v>
      </c>
      <c r="B13" s="34"/>
      <c r="C13" s="34"/>
      <c r="D13" s="33" t="s">
        <v>44</v>
      </c>
      <c r="E13" s="32"/>
      <c r="F13" s="32"/>
      <c r="H13" s="35"/>
      <c r="I13" s="35"/>
    </row>
    <row r="14" spans="1:9" x14ac:dyDescent="0.2">
      <c r="A14" s="30" t="s">
        <v>45</v>
      </c>
      <c r="B14" s="37">
        <f>SUM(B5:B13)</f>
        <v>5000</v>
      </c>
      <c r="C14" s="37">
        <f>SUM(C5:C13)</f>
        <v>7990</v>
      </c>
      <c r="D14" s="38" t="s">
        <v>46</v>
      </c>
      <c r="E14" s="39">
        <f>SUM(E5:E13)</f>
        <v>0</v>
      </c>
      <c r="F14" s="39">
        <f>SUM(F5:F13)</f>
        <v>0</v>
      </c>
      <c r="G14" s="36"/>
      <c r="H14" s="35"/>
      <c r="I14" s="35"/>
    </row>
    <row r="15" spans="1:9" x14ac:dyDescent="0.2">
      <c r="A15" s="33"/>
      <c r="B15" s="34"/>
      <c r="C15" s="34"/>
      <c r="H15" s="35"/>
      <c r="I15" s="35"/>
    </row>
    <row r="16" spans="1:9" x14ac:dyDescent="0.2">
      <c r="A16" s="30" t="s">
        <v>47</v>
      </c>
      <c r="B16" s="34"/>
      <c r="C16" s="34"/>
      <c r="D16" s="31" t="s">
        <v>48</v>
      </c>
      <c r="H16" s="35"/>
      <c r="I16" s="35"/>
    </row>
    <row r="17" spans="1:13" x14ac:dyDescent="0.2">
      <c r="A17" s="33" t="s">
        <v>35</v>
      </c>
      <c r="B17" s="34"/>
      <c r="C17" s="34"/>
      <c r="D17" s="40" t="s">
        <v>49</v>
      </c>
      <c r="E17" s="32"/>
      <c r="F17" s="32"/>
      <c r="H17" s="35"/>
      <c r="I17" s="35"/>
    </row>
    <row r="18" spans="1:13" x14ac:dyDescent="0.2">
      <c r="A18" s="33" t="s">
        <v>39</v>
      </c>
      <c r="B18" s="34"/>
      <c r="C18" s="34"/>
      <c r="D18" s="40" t="s">
        <v>50</v>
      </c>
      <c r="E18" s="32"/>
      <c r="F18" s="32"/>
      <c r="H18" s="35"/>
      <c r="I18" s="35"/>
    </row>
    <row r="19" spans="1:13" x14ac:dyDescent="0.2">
      <c r="A19" s="33" t="s">
        <v>51</v>
      </c>
      <c r="B19" s="34"/>
      <c r="C19" s="34"/>
      <c r="D19" s="33" t="s">
        <v>34</v>
      </c>
      <c r="E19" s="32"/>
      <c r="F19" s="32"/>
      <c r="H19" s="35"/>
      <c r="I19" s="35"/>
    </row>
    <row r="20" spans="1:13" x14ac:dyDescent="0.2">
      <c r="A20" s="33" t="s">
        <v>52</v>
      </c>
      <c r="B20" s="34"/>
      <c r="C20" s="34"/>
      <c r="D20" s="33" t="s">
        <v>36</v>
      </c>
      <c r="E20" s="32"/>
      <c r="F20" s="32"/>
      <c r="G20" s="36"/>
      <c r="H20" s="35"/>
      <c r="I20" s="35"/>
      <c r="K20" s="41"/>
      <c r="M20" s="41"/>
    </row>
    <row r="21" spans="1:13" x14ac:dyDescent="0.2">
      <c r="A21" s="33" t="s">
        <v>53</v>
      </c>
      <c r="B21" s="34"/>
      <c r="C21" s="34"/>
      <c r="D21" s="33" t="s">
        <v>54</v>
      </c>
      <c r="E21" s="32"/>
      <c r="F21" s="32"/>
      <c r="H21" s="35"/>
      <c r="I21" s="35"/>
      <c r="J21" s="24"/>
      <c r="K21" s="41"/>
      <c r="L21" s="24"/>
      <c r="M21" s="41"/>
    </row>
    <row r="22" spans="1:13" x14ac:dyDescent="0.2">
      <c r="A22" s="33" t="s">
        <v>55</v>
      </c>
      <c r="B22" s="34"/>
      <c r="C22" s="34"/>
      <c r="D22" s="33" t="s">
        <v>56</v>
      </c>
      <c r="E22" s="32"/>
      <c r="F22" s="32"/>
      <c r="H22" s="35"/>
      <c r="I22" s="35"/>
    </row>
    <row r="23" spans="1:13" x14ac:dyDescent="0.2">
      <c r="A23" s="33" t="s">
        <v>57</v>
      </c>
      <c r="B23" s="34"/>
      <c r="C23" s="34"/>
      <c r="D23" s="33" t="s">
        <v>42</v>
      </c>
      <c r="E23" s="32"/>
      <c r="F23" s="32"/>
      <c r="H23" s="35"/>
      <c r="I23" s="35"/>
    </row>
    <row r="24" spans="1:13" x14ac:dyDescent="0.2">
      <c r="A24" s="33" t="s">
        <v>58</v>
      </c>
      <c r="B24" s="34"/>
      <c r="C24" s="34"/>
      <c r="D24" s="33" t="s">
        <v>59</v>
      </c>
      <c r="E24" s="42"/>
      <c r="F24" s="42"/>
      <c r="H24" s="35"/>
      <c r="I24" s="35"/>
    </row>
    <row r="25" spans="1:13" x14ac:dyDescent="0.2">
      <c r="A25" s="33" t="s">
        <v>60</v>
      </c>
      <c r="B25" s="43">
        <f>+'[1]BG 19'!J49</f>
        <v>0</v>
      </c>
      <c r="C25" s="43"/>
      <c r="D25" s="33" t="s">
        <v>61</v>
      </c>
      <c r="E25" s="44"/>
      <c r="F25" s="44"/>
      <c r="H25" s="35"/>
      <c r="I25" s="35"/>
    </row>
    <row r="26" spans="1:13" x14ac:dyDescent="0.2">
      <c r="A26" s="33"/>
      <c r="B26" s="34"/>
      <c r="C26" s="34"/>
      <c r="D26" s="38" t="s">
        <v>62</v>
      </c>
      <c r="E26" s="43">
        <f>SUM(E17:E25)</f>
        <v>0</v>
      </c>
      <c r="F26" s="43">
        <f>SUM(F17:F25)</f>
        <v>0</v>
      </c>
      <c r="H26" s="35"/>
      <c r="I26" s="35"/>
    </row>
    <row r="27" spans="1:13" x14ac:dyDescent="0.2">
      <c r="A27" s="30" t="s">
        <v>63</v>
      </c>
      <c r="B27" s="42">
        <f>SUM(B17:B25)</f>
        <v>0</v>
      </c>
      <c r="C27" s="42">
        <f>SUM(C17:C25)</f>
        <v>0</v>
      </c>
      <c r="D27" s="38" t="s">
        <v>64</v>
      </c>
      <c r="E27" s="45">
        <f>+E26+E14</f>
        <v>0</v>
      </c>
      <c r="F27" s="45">
        <f>+F26+F14</f>
        <v>0</v>
      </c>
      <c r="H27" s="35"/>
      <c r="I27" s="35"/>
    </row>
    <row r="28" spans="1:13" x14ac:dyDescent="0.2">
      <c r="A28" s="30"/>
      <c r="B28" s="32"/>
      <c r="C28" s="32"/>
      <c r="D28" s="38"/>
      <c r="E28" s="46"/>
      <c r="F28" s="46"/>
      <c r="H28" s="35"/>
      <c r="I28" s="35"/>
    </row>
    <row r="29" spans="1:13" ht="12" customHeight="1" x14ac:dyDescent="0.2">
      <c r="D29" s="38" t="s">
        <v>65</v>
      </c>
      <c r="E29" s="47">
        <f>+'BC19'!G23</f>
        <v>5000</v>
      </c>
      <c r="F29" s="47">
        <f>5000+1227+1763</f>
        <v>7990</v>
      </c>
      <c r="H29" s="35"/>
      <c r="I29" s="35"/>
    </row>
    <row r="30" spans="1:13" ht="5.0999999999999996" customHeight="1" x14ac:dyDescent="0.2">
      <c r="H30" s="35"/>
      <c r="I30" s="35"/>
    </row>
    <row r="31" spans="1:13" ht="12.75" thickBot="1" x14ac:dyDescent="0.25">
      <c r="A31" s="23" t="s">
        <v>66</v>
      </c>
      <c r="B31" s="48">
        <f>+B27+B14</f>
        <v>5000</v>
      </c>
      <c r="C31" s="48">
        <f>+C27+C14</f>
        <v>7990</v>
      </c>
      <c r="D31" s="49" t="s">
        <v>67</v>
      </c>
      <c r="E31" s="50">
        <f>+E29+E27</f>
        <v>5000</v>
      </c>
      <c r="F31" s="50">
        <f>+F29+F27</f>
        <v>7990</v>
      </c>
      <c r="H31" s="35"/>
      <c r="I31" s="35"/>
    </row>
    <row r="32" spans="1:13" ht="5.0999999999999996" customHeight="1" thickTop="1" x14ac:dyDescent="0.2">
      <c r="D32" s="46"/>
      <c r="E32" s="46"/>
      <c r="F32" s="46"/>
      <c r="H32" s="35"/>
      <c r="I32" s="35"/>
    </row>
    <row r="33" spans="1:8" ht="5.0999999999999996" customHeight="1" x14ac:dyDescent="0.2">
      <c r="B33" s="51"/>
      <c r="C33" s="51"/>
      <c r="D33" s="46"/>
      <c r="E33" s="46"/>
      <c r="F33" s="46"/>
      <c r="H33" s="46"/>
    </row>
    <row r="34" spans="1:8" x14ac:dyDescent="0.2">
      <c r="B34" s="51"/>
      <c r="C34" s="51"/>
      <c r="D34" s="46"/>
      <c r="E34" s="51"/>
      <c r="F34" s="46"/>
      <c r="H34" s="46"/>
    </row>
    <row r="35" spans="1:8" x14ac:dyDescent="0.2">
      <c r="B35" s="51"/>
      <c r="C35" s="51"/>
      <c r="D35" s="46"/>
      <c r="E35" s="51"/>
      <c r="H35" s="46"/>
    </row>
    <row r="36" spans="1:8" x14ac:dyDescent="0.2">
      <c r="B36" s="51"/>
      <c r="C36" s="51"/>
      <c r="D36" s="46"/>
      <c r="H36" s="46"/>
    </row>
    <row r="37" spans="1:8" x14ac:dyDescent="0.2">
      <c r="B37" s="51"/>
      <c r="C37" s="51"/>
      <c r="D37" s="46"/>
      <c r="E37" s="46"/>
      <c r="F37" s="46"/>
      <c r="H37" s="46"/>
    </row>
    <row r="38" spans="1:8" x14ac:dyDescent="0.2">
      <c r="B38" s="51"/>
      <c r="C38" s="51"/>
      <c r="D38" s="46"/>
      <c r="E38" s="46"/>
      <c r="F38" s="46"/>
      <c r="H38" s="46"/>
    </row>
    <row r="39" spans="1:8" x14ac:dyDescent="0.2">
      <c r="A39" s="46"/>
      <c r="B39" s="51"/>
      <c r="C39" s="51"/>
      <c r="D39" s="46"/>
      <c r="E39" s="46"/>
      <c r="F39" s="46"/>
      <c r="H39" s="46"/>
    </row>
    <row r="40" spans="1:8" x14ac:dyDescent="0.2">
      <c r="A40" s="51"/>
      <c r="B40" s="34"/>
      <c r="C40" s="51"/>
      <c r="D40" s="46"/>
      <c r="E40" s="46"/>
      <c r="F40" s="46"/>
      <c r="H40" s="46"/>
    </row>
    <row r="41" spans="1:8" x14ac:dyDescent="0.2">
      <c r="B41" s="51"/>
      <c r="C41" s="51"/>
      <c r="D41" s="46"/>
      <c r="H41" s="46"/>
    </row>
    <row r="42" spans="1:8" x14ac:dyDescent="0.2">
      <c r="B42" s="51"/>
      <c r="C42" s="51"/>
      <c r="D42" s="46"/>
      <c r="H42" s="46"/>
    </row>
    <row r="43" spans="1:8" x14ac:dyDescent="0.2">
      <c r="B43" s="51"/>
      <c r="C43" s="51"/>
      <c r="D43" s="46"/>
      <c r="E43" s="46"/>
      <c r="F43" s="46"/>
      <c r="H43" s="46"/>
    </row>
    <row r="44" spans="1:8" x14ac:dyDescent="0.2">
      <c r="B44" s="51"/>
      <c r="C44" s="51"/>
      <c r="D44" s="46"/>
      <c r="H44" s="46"/>
    </row>
    <row r="45" spans="1:8" x14ac:dyDescent="0.2">
      <c r="B45" s="51"/>
      <c r="C45" s="51"/>
      <c r="D45" s="46"/>
      <c r="H45" s="46"/>
    </row>
    <row r="46" spans="1:8" x14ac:dyDescent="0.2">
      <c r="B46" s="51"/>
      <c r="C46" s="51"/>
      <c r="D46" s="46"/>
      <c r="E46" s="46"/>
      <c r="F46" s="46"/>
      <c r="H46" s="46"/>
    </row>
    <row r="47" spans="1:8" x14ac:dyDescent="0.2">
      <c r="B47" s="51"/>
      <c r="C47" s="51"/>
      <c r="D47" s="46"/>
      <c r="E47" s="46"/>
      <c r="F47" s="46"/>
      <c r="H47" s="46"/>
    </row>
    <row r="48" spans="1:8" x14ac:dyDescent="0.2">
      <c r="B48" s="51"/>
      <c r="C48" s="51"/>
      <c r="D48" s="46"/>
      <c r="E48" s="46"/>
      <c r="F48" s="46"/>
      <c r="H48" s="46"/>
    </row>
    <row r="49" spans="1:8" x14ac:dyDescent="0.2">
      <c r="B49" s="51"/>
      <c r="C49" s="51"/>
      <c r="D49" s="46"/>
      <c r="H49" s="46"/>
    </row>
    <row r="50" spans="1:8" x14ac:dyDescent="0.2">
      <c r="B50" s="51"/>
      <c r="C50" s="51"/>
      <c r="D50" s="46"/>
      <c r="H50" s="46"/>
    </row>
    <row r="51" spans="1:8" x14ac:dyDescent="0.2">
      <c r="B51" s="51"/>
      <c r="C51" s="51"/>
      <c r="D51" s="46"/>
      <c r="H51" s="46"/>
    </row>
    <row r="52" spans="1:8" x14ac:dyDescent="0.2">
      <c r="B52" s="51"/>
      <c r="C52" s="51"/>
      <c r="D52" s="46"/>
      <c r="H52" s="46"/>
    </row>
    <row r="53" spans="1:8" x14ac:dyDescent="0.2">
      <c r="B53" s="51"/>
      <c r="C53" s="51"/>
      <c r="D53" s="46"/>
      <c r="E53" s="46"/>
      <c r="F53" s="46"/>
      <c r="H53" s="46"/>
    </row>
    <row r="54" spans="1:8" x14ac:dyDescent="0.2">
      <c r="A54" s="46"/>
      <c r="B54" s="51"/>
      <c r="C54" s="51"/>
      <c r="D54" s="46"/>
      <c r="H54" s="46"/>
    </row>
    <row r="55" spans="1:8" x14ac:dyDescent="0.2">
      <c r="B55" s="51"/>
      <c r="C55" s="51"/>
      <c r="D55" s="46"/>
      <c r="H55" s="46"/>
    </row>
    <row r="56" spans="1:8" x14ac:dyDescent="0.2">
      <c r="B56" s="51"/>
      <c r="C56" s="51"/>
      <c r="D56" s="46"/>
      <c r="H56" s="46"/>
    </row>
    <row r="57" spans="1:8" x14ac:dyDescent="0.2">
      <c r="D57" s="46"/>
      <c r="E57" s="46"/>
      <c r="F57" s="46"/>
      <c r="H57" s="46"/>
    </row>
    <row r="58" spans="1:8" x14ac:dyDescent="0.2">
      <c r="B58" s="46"/>
      <c r="C58" s="46"/>
      <c r="D58" s="46"/>
      <c r="H58" s="46"/>
    </row>
    <row r="59" spans="1:8" x14ac:dyDescent="0.2">
      <c r="B59" s="46"/>
      <c r="C59" s="46"/>
      <c r="D59" s="46"/>
      <c r="H59" s="46"/>
    </row>
    <row r="60" spans="1:8" x14ac:dyDescent="0.2">
      <c r="A60" s="46"/>
      <c r="B60" s="46"/>
      <c r="C60" s="46"/>
      <c r="D60" s="52"/>
      <c r="H60" s="46"/>
    </row>
    <row r="61" spans="1:8" x14ac:dyDescent="0.2">
      <c r="B61" s="46"/>
      <c r="C61" s="46"/>
      <c r="D61" s="52"/>
      <c r="H61" s="46"/>
    </row>
    <row r="62" spans="1:8" x14ac:dyDescent="0.2">
      <c r="B62" s="46"/>
      <c r="C62" s="46"/>
      <c r="D62" s="52"/>
      <c r="H62" s="46"/>
    </row>
    <row r="63" spans="1:8" x14ac:dyDescent="0.2">
      <c r="B63" s="51"/>
      <c r="C63" s="51"/>
      <c r="D63" s="52"/>
      <c r="H63" s="46"/>
    </row>
    <row r="64" spans="1:8" x14ac:dyDescent="0.2">
      <c r="B64" s="46"/>
      <c r="C64" s="46"/>
      <c r="D64" s="52"/>
      <c r="H64" s="46"/>
    </row>
    <row r="65" spans="2:8" x14ac:dyDescent="0.2">
      <c r="D65" s="52"/>
      <c r="H65" s="46"/>
    </row>
    <row r="66" spans="2:8" x14ac:dyDescent="0.2">
      <c r="B66" s="46"/>
      <c r="C66" s="46"/>
      <c r="D66" s="52"/>
      <c r="H66" s="46"/>
    </row>
    <row r="67" spans="2:8" x14ac:dyDescent="0.2">
      <c r="B67" s="46"/>
      <c r="C67" s="46"/>
      <c r="D67" s="52"/>
      <c r="H67" s="46"/>
    </row>
    <row r="68" spans="2:8" x14ac:dyDescent="0.2">
      <c r="B68" s="46"/>
      <c r="C68" s="46"/>
      <c r="D68" s="52"/>
      <c r="H68" s="46"/>
    </row>
    <row r="69" spans="2:8" x14ac:dyDescent="0.2">
      <c r="B69" s="46"/>
      <c r="C69" s="46"/>
      <c r="D69" s="52"/>
      <c r="H69" s="46"/>
    </row>
    <row r="70" spans="2:8" x14ac:dyDescent="0.2">
      <c r="B70" s="46"/>
      <c r="C70" s="46"/>
      <c r="D70" s="52"/>
      <c r="H70" s="46"/>
    </row>
    <row r="71" spans="2:8" x14ac:dyDescent="0.2">
      <c r="B71" s="46"/>
      <c r="C71" s="46"/>
      <c r="D71" s="52"/>
      <c r="H71" s="46"/>
    </row>
    <row r="72" spans="2:8" x14ac:dyDescent="0.2">
      <c r="B72" s="52"/>
      <c r="C72" s="52"/>
      <c r="D72" s="52"/>
      <c r="H72" s="46"/>
    </row>
    <row r="73" spans="2:8" x14ac:dyDescent="0.2">
      <c r="B73" s="52"/>
      <c r="C73" s="52"/>
      <c r="D73" s="52"/>
      <c r="H73" s="46"/>
    </row>
    <row r="74" spans="2:8" x14ac:dyDescent="0.2">
      <c r="D74" s="52"/>
      <c r="H74" s="46"/>
    </row>
    <row r="75" spans="2:8" x14ac:dyDescent="0.2">
      <c r="H75" s="46"/>
    </row>
    <row r="76" spans="2:8" x14ac:dyDescent="0.2">
      <c r="H76" s="46"/>
    </row>
    <row r="77" spans="2:8" x14ac:dyDescent="0.2">
      <c r="H77" s="46"/>
    </row>
    <row r="78" spans="2:8" x14ac:dyDescent="0.2">
      <c r="H78" s="46"/>
    </row>
    <row r="79" spans="2:8" x14ac:dyDescent="0.2">
      <c r="H79" s="46"/>
    </row>
    <row r="80" spans="2:8" x14ac:dyDescent="0.2">
      <c r="H80" s="46"/>
    </row>
    <row r="81" spans="8:8" x14ac:dyDescent="0.2">
      <c r="H81" s="46"/>
    </row>
    <row r="82" spans="8:8" x14ac:dyDescent="0.2">
      <c r="H82" s="46"/>
    </row>
    <row r="83" spans="8:8" x14ac:dyDescent="0.2">
      <c r="H83" s="46"/>
    </row>
    <row r="84" spans="8:8" x14ac:dyDescent="0.2">
      <c r="H84" s="46"/>
    </row>
    <row r="85" spans="8:8" x14ac:dyDescent="0.2">
      <c r="H85" s="46"/>
    </row>
    <row r="86" spans="8:8" x14ac:dyDescent="0.2">
      <c r="H86" s="46"/>
    </row>
    <row r="87" spans="8:8" x14ac:dyDescent="0.2">
      <c r="H87" s="46"/>
    </row>
    <row r="88" spans="8:8" x14ac:dyDescent="0.2">
      <c r="H88" s="46"/>
    </row>
    <row r="89" spans="8:8" x14ac:dyDescent="0.2">
      <c r="H89" s="46"/>
    </row>
    <row r="90" spans="8:8" x14ac:dyDescent="0.2">
      <c r="H90" s="46"/>
    </row>
    <row r="91" spans="8:8" x14ac:dyDescent="0.2">
      <c r="H91" s="46"/>
    </row>
    <row r="92" spans="8:8" x14ac:dyDescent="0.2">
      <c r="H92" s="46"/>
    </row>
    <row r="93" spans="8:8" x14ac:dyDescent="0.2">
      <c r="H93" s="46"/>
    </row>
    <row r="94" spans="8:8" x14ac:dyDescent="0.2">
      <c r="H94" s="46"/>
    </row>
    <row r="95" spans="8:8" x14ac:dyDescent="0.2">
      <c r="H95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I70"/>
  <sheetViews>
    <sheetView topLeftCell="A12" workbookViewId="0">
      <selection activeCell="B31" sqref="B31"/>
    </sheetView>
  </sheetViews>
  <sheetFormatPr defaultColWidth="11.42578125" defaultRowHeight="15" x14ac:dyDescent="0.25"/>
  <cols>
    <col min="1" max="1" width="14.28515625" customWidth="1"/>
    <col min="2" max="2" width="51.28515625" customWidth="1"/>
    <col min="3" max="3" width="14.5703125" hidden="1" customWidth="1"/>
    <col min="4" max="4" width="2" hidden="1" customWidth="1"/>
    <col min="5" max="5" width="12.42578125" style="4" bestFit="1" customWidth="1"/>
    <col min="6" max="6" width="12.42578125" style="4" hidden="1" customWidth="1"/>
    <col min="7" max="8" width="12.42578125" style="4" bestFit="1" customWidth="1"/>
    <col min="9" max="9" width="11.42578125" style="4"/>
  </cols>
  <sheetData>
    <row r="7" spans="1:9" ht="26.25" x14ac:dyDescent="0.4">
      <c r="B7" s="83" t="s">
        <v>17</v>
      </c>
      <c r="C7" s="83"/>
      <c r="D7" s="83"/>
      <c r="E7" s="83"/>
      <c r="F7" s="83"/>
      <c r="G7" s="83"/>
      <c r="H7" s="83"/>
      <c r="I7"/>
    </row>
    <row r="8" spans="1:9" ht="26.25" x14ac:dyDescent="0.4">
      <c r="B8" s="83" t="s">
        <v>20</v>
      </c>
      <c r="C8" s="83"/>
      <c r="D8" s="83"/>
      <c r="E8" s="83"/>
      <c r="F8" s="83"/>
      <c r="G8" s="83"/>
      <c r="H8" s="83"/>
      <c r="I8"/>
    </row>
    <row r="9" spans="1:9" ht="20.25" x14ac:dyDescent="0.3">
      <c r="B9" s="84" t="s">
        <v>21</v>
      </c>
      <c r="C9" s="84"/>
      <c r="D9" s="84"/>
      <c r="E9" s="84"/>
      <c r="F9" s="84"/>
      <c r="G9" s="84"/>
      <c r="H9" s="84"/>
      <c r="I9"/>
    </row>
    <row r="10" spans="1:9" ht="20.25" x14ac:dyDescent="0.3">
      <c r="B10" s="22"/>
      <c r="C10" s="22"/>
      <c r="D10" s="22"/>
      <c r="E10" s="22"/>
      <c r="F10" s="22"/>
      <c r="G10" s="22"/>
      <c r="H10" s="22"/>
      <c r="I10"/>
    </row>
    <row r="12" spans="1:9" x14ac:dyDescent="0.25">
      <c r="A12" s="1"/>
      <c r="B12" s="1" t="s">
        <v>0</v>
      </c>
      <c r="C12" s="2" t="s">
        <v>1</v>
      </c>
      <c r="D12" s="1">
        <v>1</v>
      </c>
      <c r="E12" s="5"/>
      <c r="F12" s="5"/>
      <c r="G12" s="5"/>
      <c r="H12" s="11">
        <f>SUM(G14:G16)</f>
        <v>5000</v>
      </c>
      <c r="I12"/>
    </row>
    <row r="13" spans="1:9" x14ac:dyDescent="0.25">
      <c r="A13" s="1"/>
      <c r="B13" s="1"/>
      <c r="C13" s="2"/>
      <c r="D13" s="1"/>
      <c r="E13" s="5"/>
      <c r="F13" s="5"/>
      <c r="G13" s="5"/>
      <c r="H13" s="5"/>
      <c r="I13"/>
    </row>
    <row r="14" spans="1:9" x14ac:dyDescent="0.25">
      <c r="A14" s="1"/>
      <c r="B14" s="1" t="s">
        <v>13</v>
      </c>
      <c r="C14" s="2" t="s">
        <v>2</v>
      </c>
      <c r="D14" s="1">
        <v>3</v>
      </c>
      <c r="E14" s="5"/>
      <c r="F14" s="5"/>
      <c r="G14" s="5">
        <f>SUM(E15:E16)</f>
        <v>5000</v>
      </c>
      <c r="H14" s="5"/>
      <c r="I14"/>
    </row>
    <row r="15" spans="1:9" x14ac:dyDescent="0.25">
      <c r="B15" s="9" t="s">
        <v>22</v>
      </c>
      <c r="C15" s="10" t="s">
        <v>3</v>
      </c>
      <c r="D15" s="9">
        <v>6</v>
      </c>
      <c r="E15" s="8">
        <v>5000</v>
      </c>
      <c r="I15"/>
    </row>
    <row r="16" spans="1:9" x14ac:dyDescent="0.25">
      <c r="C16" s="3"/>
      <c r="I16"/>
    </row>
    <row r="17" spans="1:9" x14ac:dyDescent="0.25">
      <c r="C17" s="3"/>
      <c r="I17"/>
    </row>
    <row r="18" spans="1:9" ht="15.75" thickBot="1" x14ac:dyDescent="0.3">
      <c r="B18" s="1" t="s">
        <v>12</v>
      </c>
      <c r="C18" s="2"/>
      <c r="D18" s="1"/>
      <c r="E18" s="5"/>
      <c r="F18" s="5"/>
      <c r="G18" s="5"/>
      <c r="H18" s="6">
        <f>SUM(G14:G16)</f>
        <v>5000</v>
      </c>
      <c r="I18"/>
    </row>
    <row r="19" spans="1:9" ht="15.75" thickTop="1" x14ac:dyDescent="0.25">
      <c r="C19" s="3"/>
      <c r="I19"/>
    </row>
    <row r="20" spans="1:9" x14ac:dyDescent="0.25">
      <c r="C20" s="3"/>
      <c r="I20"/>
    </row>
    <row r="21" spans="1:9" x14ac:dyDescent="0.25">
      <c r="C21" s="3"/>
      <c r="I21"/>
    </row>
    <row r="22" spans="1:9" x14ac:dyDescent="0.25">
      <c r="A22" s="1"/>
      <c r="B22" s="1" t="s">
        <v>4</v>
      </c>
      <c r="C22" s="2" t="s">
        <v>5</v>
      </c>
      <c r="D22" s="1">
        <v>1</v>
      </c>
      <c r="E22" s="5"/>
      <c r="F22" s="5"/>
      <c r="G22" s="5"/>
      <c r="H22" s="11">
        <f>SUM(G23:G25)</f>
        <v>5000</v>
      </c>
      <c r="I22"/>
    </row>
    <row r="23" spans="1:9" x14ac:dyDescent="0.25">
      <c r="A23" s="1"/>
      <c r="B23" s="1" t="s">
        <v>6</v>
      </c>
      <c r="C23" s="2" t="s">
        <v>7</v>
      </c>
      <c r="D23" s="1">
        <v>3</v>
      </c>
      <c r="E23" s="5"/>
      <c r="F23" s="5"/>
      <c r="G23" s="5">
        <f>+E24+E25</f>
        <v>5000</v>
      </c>
      <c r="H23" s="5"/>
      <c r="I23"/>
    </row>
    <row r="24" spans="1:9" x14ac:dyDescent="0.25">
      <c r="B24" t="s">
        <v>18</v>
      </c>
      <c r="C24" s="3" t="s">
        <v>8</v>
      </c>
      <c r="D24">
        <v>6</v>
      </c>
      <c r="E24" s="4">
        <v>4640</v>
      </c>
      <c r="I24"/>
    </row>
    <row r="25" spans="1:9" x14ac:dyDescent="0.25">
      <c r="B25" t="s">
        <v>19</v>
      </c>
      <c r="C25" s="3"/>
      <c r="E25" s="4">
        <v>360</v>
      </c>
      <c r="I25"/>
    </row>
    <row r="26" spans="1:9" x14ac:dyDescent="0.25">
      <c r="B26" s="1" t="s">
        <v>9</v>
      </c>
      <c r="C26" s="3"/>
      <c r="I26"/>
    </row>
    <row r="27" spans="1:9" ht="15.75" thickBot="1" x14ac:dyDescent="0.3">
      <c r="B27" s="1" t="s">
        <v>11</v>
      </c>
      <c r="C27" s="3"/>
      <c r="E27" s="5"/>
      <c r="F27" s="5"/>
      <c r="G27" s="5"/>
      <c r="H27" s="6">
        <f>+H22</f>
        <v>5000</v>
      </c>
      <c r="I27"/>
    </row>
    <row r="28" spans="1:9" ht="15.75" thickTop="1" x14ac:dyDescent="0.25">
      <c r="C28" s="3"/>
      <c r="I28"/>
    </row>
    <row r="29" spans="1:9" x14ac:dyDescent="0.25">
      <c r="C29" s="3"/>
      <c r="I29"/>
    </row>
    <row r="30" spans="1:9" x14ac:dyDescent="0.25">
      <c r="C30" s="3"/>
      <c r="I30"/>
    </row>
    <row r="33" spans="1:9" x14ac:dyDescent="0.25">
      <c r="C33" s="3"/>
    </row>
    <row r="34" spans="1:9" x14ac:dyDescent="0.25">
      <c r="C34" s="3"/>
    </row>
    <row r="35" spans="1:9" x14ac:dyDescent="0.25">
      <c r="C35" s="3"/>
    </row>
    <row r="36" spans="1:9" x14ac:dyDescent="0.25">
      <c r="C36" s="3"/>
    </row>
    <row r="37" spans="1:9" x14ac:dyDescent="0.25">
      <c r="B37" s="7" t="s">
        <v>15</v>
      </c>
      <c r="C37" s="2"/>
      <c r="D37" s="1"/>
      <c r="E37" s="5"/>
      <c r="F37" s="5"/>
      <c r="G37" s="86" t="s">
        <v>14</v>
      </c>
      <c r="H37" s="86"/>
    </row>
    <row r="38" spans="1:9" x14ac:dyDescent="0.25">
      <c r="B38" s="7" t="s">
        <v>16</v>
      </c>
      <c r="C38" s="2"/>
      <c r="D38" s="1"/>
      <c r="E38" s="5"/>
      <c r="F38" s="5"/>
      <c r="G38" s="86" t="s">
        <v>10</v>
      </c>
      <c r="H38" s="86"/>
    </row>
    <row r="39" spans="1:9" x14ac:dyDescent="0.25">
      <c r="C39" s="3"/>
    </row>
    <row r="40" spans="1:9" x14ac:dyDescent="0.25">
      <c r="C40" s="3"/>
    </row>
    <row r="41" spans="1:9" x14ac:dyDescent="0.25">
      <c r="C41" s="3"/>
    </row>
    <row r="42" spans="1:9" s="12" customFormat="1" ht="26.25" x14ac:dyDescent="0.4">
      <c r="B42" s="83"/>
      <c r="C42" s="83"/>
      <c r="D42" s="83"/>
      <c r="E42" s="83"/>
      <c r="F42" s="83"/>
      <c r="G42" s="83"/>
      <c r="H42" s="83"/>
      <c r="I42" s="13"/>
    </row>
    <row r="43" spans="1:9" s="12" customFormat="1" ht="26.25" x14ac:dyDescent="0.4">
      <c r="B43" s="83"/>
      <c r="C43" s="83"/>
      <c r="D43" s="83"/>
      <c r="E43" s="83"/>
      <c r="F43" s="83"/>
      <c r="G43" s="83"/>
      <c r="H43" s="83"/>
      <c r="I43" s="13"/>
    </row>
    <row r="44" spans="1:9" s="12" customFormat="1" ht="20.25" x14ac:dyDescent="0.3">
      <c r="B44" s="84"/>
      <c r="C44" s="84"/>
      <c r="D44" s="84"/>
      <c r="E44" s="84"/>
      <c r="F44" s="84"/>
      <c r="G44" s="84"/>
      <c r="H44" s="84"/>
      <c r="I44" s="13"/>
    </row>
    <row r="45" spans="1:9" s="12" customFormat="1" x14ac:dyDescent="0.25">
      <c r="C45" s="14"/>
      <c r="E45" s="13"/>
      <c r="F45" s="13"/>
      <c r="G45" s="13"/>
      <c r="H45" s="13"/>
      <c r="I45" s="13"/>
    </row>
    <row r="46" spans="1:9" s="12" customFormat="1" x14ac:dyDescent="0.25">
      <c r="C46" s="14"/>
      <c r="E46" s="13"/>
      <c r="F46" s="13"/>
      <c r="G46" s="13"/>
      <c r="H46" s="13"/>
      <c r="I46" s="13"/>
    </row>
    <row r="47" spans="1:9" s="12" customFormat="1" x14ac:dyDescent="0.25">
      <c r="A47" s="15"/>
      <c r="B47" s="15"/>
      <c r="C47" s="16"/>
      <c r="D47" s="15"/>
      <c r="E47" s="17"/>
      <c r="F47" s="17"/>
      <c r="G47" s="17"/>
      <c r="H47" s="17"/>
      <c r="I47" s="13"/>
    </row>
    <row r="48" spans="1:9" s="12" customFormat="1" x14ac:dyDescent="0.25">
      <c r="C48" s="14"/>
      <c r="E48" s="13"/>
      <c r="F48" s="13"/>
      <c r="G48" s="13"/>
      <c r="H48" s="13"/>
      <c r="I48" s="13"/>
    </row>
    <row r="49" spans="1:9" s="12" customFormat="1" x14ac:dyDescent="0.25">
      <c r="C49" s="14"/>
      <c r="E49" s="13"/>
      <c r="F49" s="13"/>
      <c r="G49" s="13"/>
      <c r="H49" s="13"/>
      <c r="I49" s="13"/>
    </row>
    <row r="50" spans="1:9" s="12" customFormat="1" x14ac:dyDescent="0.25">
      <c r="C50" s="14"/>
      <c r="E50" s="13"/>
      <c r="F50" s="13"/>
      <c r="G50" s="13"/>
      <c r="H50" s="13"/>
      <c r="I50" s="13"/>
    </row>
    <row r="51" spans="1:9" s="12" customFormat="1" x14ac:dyDescent="0.25">
      <c r="A51" s="15"/>
      <c r="B51" s="15"/>
      <c r="C51" s="16"/>
      <c r="D51" s="15"/>
      <c r="E51" s="17"/>
      <c r="F51" s="17"/>
      <c r="G51" s="17"/>
      <c r="H51" s="17"/>
      <c r="I51" s="13"/>
    </row>
    <row r="52" spans="1:9" s="12" customFormat="1" x14ac:dyDescent="0.25">
      <c r="A52" s="15"/>
      <c r="B52" s="15"/>
      <c r="C52" s="16"/>
      <c r="D52" s="15"/>
      <c r="E52" s="17"/>
      <c r="F52" s="17"/>
      <c r="G52" s="17"/>
      <c r="H52" s="17"/>
      <c r="I52" s="13"/>
    </row>
    <row r="53" spans="1:9" s="12" customFormat="1" x14ac:dyDescent="0.25">
      <c r="A53" s="15"/>
      <c r="B53" s="18"/>
      <c r="C53" s="19"/>
      <c r="D53" s="18"/>
      <c r="E53" s="20"/>
      <c r="F53" s="17"/>
      <c r="G53" s="17"/>
      <c r="H53" s="17"/>
      <c r="I53" s="13"/>
    </row>
    <row r="54" spans="1:9" s="12" customFormat="1" x14ac:dyDescent="0.25">
      <c r="B54" s="18"/>
      <c r="E54" s="13"/>
      <c r="F54" s="13"/>
      <c r="G54" s="13"/>
      <c r="H54" s="13"/>
      <c r="I54" s="13"/>
    </row>
    <row r="55" spans="1:9" s="12" customFormat="1" x14ac:dyDescent="0.25">
      <c r="B55" s="15"/>
      <c r="C55" s="15"/>
      <c r="D55" s="15"/>
      <c r="E55" s="17"/>
      <c r="F55" s="17"/>
      <c r="G55" s="17"/>
      <c r="H55" s="17"/>
      <c r="I55" s="13"/>
    </row>
    <row r="56" spans="1:9" s="12" customFormat="1" x14ac:dyDescent="0.25">
      <c r="E56" s="13"/>
      <c r="F56" s="13"/>
      <c r="G56" s="13"/>
      <c r="H56" s="13"/>
      <c r="I56" s="13"/>
    </row>
    <row r="57" spans="1:9" s="12" customFormat="1" x14ac:dyDescent="0.25">
      <c r="E57" s="13"/>
      <c r="F57" s="13"/>
      <c r="G57" s="13"/>
      <c r="H57" s="13"/>
      <c r="I57" s="13"/>
    </row>
    <row r="58" spans="1:9" s="12" customFormat="1" x14ac:dyDescent="0.25">
      <c r="E58" s="13"/>
      <c r="F58" s="13"/>
      <c r="G58" s="13"/>
      <c r="H58" s="13"/>
      <c r="I58" s="13"/>
    </row>
    <row r="59" spans="1:9" s="12" customFormat="1" x14ac:dyDescent="0.25">
      <c r="E59" s="13"/>
      <c r="F59" s="13"/>
      <c r="G59" s="13"/>
      <c r="H59" s="13"/>
      <c r="I59" s="13"/>
    </row>
    <row r="60" spans="1:9" s="12" customFormat="1" x14ac:dyDescent="0.25">
      <c r="B60" s="21"/>
      <c r="C60" s="16"/>
      <c r="D60" s="15"/>
      <c r="E60" s="17"/>
      <c r="F60" s="17"/>
      <c r="G60" s="85"/>
      <c r="H60" s="85"/>
      <c r="I60" s="13"/>
    </row>
    <row r="61" spans="1:9" s="12" customFormat="1" x14ac:dyDescent="0.25">
      <c r="B61" s="21"/>
      <c r="C61" s="16"/>
      <c r="D61" s="15"/>
      <c r="E61" s="17"/>
      <c r="F61" s="17"/>
      <c r="G61" s="85"/>
      <c r="H61" s="85"/>
      <c r="I61" s="13"/>
    </row>
    <row r="62" spans="1:9" s="12" customFormat="1" x14ac:dyDescent="0.25">
      <c r="E62" s="13"/>
      <c r="F62" s="13"/>
      <c r="G62" s="13"/>
      <c r="H62" s="13"/>
      <c r="I62" s="13"/>
    </row>
    <row r="63" spans="1:9" s="12" customFormat="1" x14ac:dyDescent="0.25">
      <c r="E63" s="13"/>
      <c r="F63" s="13"/>
      <c r="G63" s="13"/>
      <c r="H63" s="13"/>
      <c r="I63" s="13"/>
    </row>
    <row r="64" spans="1:9" s="12" customFormat="1" x14ac:dyDescent="0.25">
      <c r="E64" s="13"/>
      <c r="F64" s="13"/>
      <c r="G64" s="13"/>
      <c r="H64" s="13"/>
      <c r="I64" s="13"/>
    </row>
    <row r="65" spans="5:9" s="12" customFormat="1" x14ac:dyDescent="0.25">
      <c r="E65" s="13"/>
      <c r="F65" s="13"/>
      <c r="G65" s="13"/>
      <c r="H65" s="13"/>
      <c r="I65" s="13"/>
    </row>
    <row r="66" spans="5:9" s="12" customFormat="1" x14ac:dyDescent="0.25">
      <c r="E66" s="13"/>
      <c r="F66" s="13"/>
      <c r="G66" s="13"/>
      <c r="H66" s="13"/>
      <c r="I66" s="13"/>
    </row>
    <row r="67" spans="5:9" s="12" customFormat="1" x14ac:dyDescent="0.25">
      <c r="E67" s="13"/>
      <c r="F67" s="13"/>
      <c r="G67" s="13"/>
      <c r="H67" s="13"/>
      <c r="I67" s="13"/>
    </row>
    <row r="68" spans="5:9" s="12" customFormat="1" x14ac:dyDescent="0.25">
      <c r="E68" s="13"/>
      <c r="F68" s="13"/>
      <c r="G68" s="13"/>
      <c r="H68" s="13"/>
      <c r="I68" s="13"/>
    </row>
    <row r="69" spans="5:9" s="12" customFormat="1" x14ac:dyDescent="0.25">
      <c r="E69" s="13"/>
      <c r="F69" s="13"/>
      <c r="G69" s="13"/>
      <c r="H69" s="13"/>
      <c r="I69" s="13"/>
    </row>
    <row r="70" spans="5:9" s="12" customFormat="1" x14ac:dyDescent="0.25">
      <c r="E70" s="13"/>
      <c r="F70" s="13"/>
      <c r="G70" s="13"/>
      <c r="H70" s="13"/>
      <c r="I70" s="13"/>
    </row>
  </sheetData>
  <mergeCells count="10">
    <mergeCell ref="B43:H43"/>
    <mergeCell ref="B44:H44"/>
    <mergeCell ref="G60:H60"/>
    <mergeCell ref="G61:H61"/>
    <mergeCell ref="B7:H7"/>
    <mergeCell ref="B8:H8"/>
    <mergeCell ref="B9:H9"/>
    <mergeCell ref="G37:H37"/>
    <mergeCell ref="G38:H38"/>
    <mergeCell ref="B42:H42"/>
  </mergeCells>
  <pageMargins left="0.7" right="0.7" top="0.75" bottom="0.75" header="0.3" footer="0.3"/>
  <pageSetup scale="72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3A8A-1DA2-440B-BD73-6765AD06276E}">
  <dimension ref="A1:M56"/>
  <sheetViews>
    <sheetView tabSelected="1" workbookViewId="0">
      <selection activeCell="A40" sqref="A40"/>
    </sheetView>
  </sheetViews>
  <sheetFormatPr defaultColWidth="11.42578125" defaultRowHeight="15" x14ac:dyDescent="0.25"/>
  <cols>
    <col min="1" max="1" width="36.7109375" customWidth="1"/>
    <col min="2" max="2" width="10" customWidth="1"/>
    <col min="3" max="5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53" customFormat="1" x14ac:dyDescent="0.25">
      <c r="C1" s="54"/>
      <c r="D1" s="54"/>
      <c r="E1" s="54"/>
      <c r="G1" s="87" t="s">
        <v>68</v>
      </c>
      <c r="H1" s="87"/>
      <c r="I1" s="87"/>
    </row>
    <row r="2" spans="1:12" s="53" customFormat="1" ht="14.25" customHeight="1" x14ac:dyDescent="0.25">
      <c r="B2" s="88" t="s">
        <v>69</v>
      </c>
      <c r="C2" s="55" t="s">
        <v>70</v>
      </c>
      <c r="E2" s="55" t="s">
        <v>71</v>
      </c>
      <c r="F2" s="55" t="s">
        <v>72</v>
      </c>
      <c r="G2" s="55" t="s">
        <v>73</v>
      </c>
      <c r="J2" s="56"/>
    </row>
    <row r="3" spans="1:12" s="53" customFormat="1" ht="14.25" customHeight="1" x14ac:dyDescent="0.25">
      <c r="B3" s="88"/>
      <c r="C3" s="55" t="s">
        <v>74</v>
      </c>
      <c r="D3" s="55" t="s">
        <v>75</v>
      </c>
      <c r="E3" s="55" t="s">
        <v>76</v>
      </c>
      <c r="F3" s="55" t="s">
        <v>77</v>
      </c>
      <c r="G3" s="55" t="s">
        <v>78</v>
      </c>
      <c r="H3" s="55" t="s">
        <v>79</v>
      </c>
      <c r="I3" s="56" t="s">
        <v>80</v>
      </c>
      <c r="J3" s="56"/>
    </row>
    <row r="4" spans="1:12" s="53" customFormat="1" x14ac:dyDescent="0.25">
      <c r="B4" s="89"/>
      <c r="C4" s="57" t="s">
        <v>81</v>
      </c>
      <c r="D4" s="57" t="s">
        <v>82</v>
      </c>
      <c r="E4" s="57" t="s">
        <v>83</v>
      </c>
      <c r="F4" s="57" t="s">
        <v>84</v>
      </c>
      <c r="G4" s="57" t="s">
        <v>85</v>
      </c>
      <c r="H4" s="57" t="s">
        <v>86</v>
      </c>
      <c r="I4" s="58" t="s">
        <v>87</v>
      </c>
      <c r="J4" s="58" t="s">
        <v>88</v>
      </c>
    </row>
    <row r="5" spans="1:12" x14ac:dyDescent="0.25">
      <c r="B5" s="59"/>
      <c r="C5" s="59"/>
      <c r="D5" s="59"/>
      <c r="E5" s="59"/>
      <c r="F5" s="59"/>
      <c r="G5" s="59"/>
      <c r="H5" s="59"/>
      <c r="I5" s="59"/>
      <c r="J5" s="59"/>
    </row>
    <row r="6" spans="1:12" hidden="1" x14ac:dyDescent="0.25">
      <c r="A6" s="60" t="s">
        <v>89</v>
      </c>
      <c r="B6" s="61">
        <v>9830611</v>
      </c>
      <c r="C6" s="62">
        <v>900000</v>
      </c>
      <c r="D6" s="62">
        <v>2751278</v>
      </c>
      <c r="E6" s="62">
        <v>36350</v>
      </c>
      <c r="F6" s="62"/>
      <c r="G6" s="62">
        <v>706749</v>
      </c>
      <c r="H6" s="62">
        <v>960263</v>
      </c>
      <c r="I6" s="62">
        <v>16280475</v>
      </c>
      <c r="J6" s="61">
        <v>31465726</v>
      </c>
    </row>
    <row r="7" spans="1:12" hidden="1" x14ac:dyDescent="0.25">
      <c r="B7" s="61"/>
      <c r="C7" s="59"/>
      <c r="D7" s="59"/>
      <c r="E7" s="59"/>
      <c r="F7" s="59"/>
      <c r="G7" s="61"/>
      <c r="H7" s="61"/>
      <c r="I7" s="61"/>
      <c r="J7" s="59"/>
    </row>
    <row r="8" spans="1:12" hidden="1" x14ac:dyDescent="0.25">
      <c r="A8" s="60" t="s">
        <v>90</v>
      </c>
      <c r="B8" s="59">
        <v>0</v>
      </c>
      <c r="C8" s="59">
        <v>0</v>
      </c>
      <c r="D8" s="59">
        <v>0</v>
      </c>
      <c r="E8" s="59">
        <v>0</v>
      </c>
      <c r="F8" s="59"/>
      <c r="G8" s="59">
        <v>0</v>
      </c>
      <c r="H8" s="59">
        <v>0</v>
      </c>
      <c r="I8" s="62">
        <v>3055040</v>
      </c>
      <c r="J8" s="62">
        <v>3055040</v>
      </c>
    </row>
    <row r="9" spans="1:12" hidden="1" x14ac:dyDescent="0.25">
      <c r="B9" s="61"/>
      <c r="C9" s="59"/>
      <c r="D9" s="59"/>
      <c r="E9" s="59"/>
      <c r="F9" s="59"/>
      <c r="G9" s="61"/>
      <c r="H9" s="61"/>
      <c r="I9" s="61"/>
      <c r="J9" s="59"/>
    </row>
    <row r="10" spans="1:12" hidden="1" x14ac:dyDescent="0.25">
      <c r="A10" s="63" t="s">
        <v>91</v>
      </c>
      <c r="B10" s="64">
        <v>0</v>
      </c>
      <c r="C10" s="64">
        <v>0</v>
      </c>
      <c r="D10" s="64">
        <v>305504</v>
      </c>
      <c r="E10" s="64">
        <v>0</v>
      </c>
      <c r="F10" s="64"/>
      <c r="G10" s="64">
        <v>0</v>
      </c>
      <c r="H10" s="64">
        <v>0</v>
      </c>
      <c r="I10" s="62">
        <v>-305504</v>
      </c>
      <c r="J10" s="62">
        <v>0</v>
      </c>
    </row>
    <row r="11" spans="1:12" hidden="1" x14ac:dyDescent="0.25">
      <c r="B11" s="64"/>
      <c r="C11" s="59"/>
      <c r="D11" s="59"/>
      <c r="E11" s="59"/>
      <c r="F11" s="59"/>
      <c r="G11" s="64"/>
      <c r="H11" s="64"/>
      <c r="I11" s="64"/>
      <c r="J11" s="64"/>
    </row>
    <row r="12" spans="1:12" hidden="1" x14ac:dyDescent="0.25">
      <c r="A12" s="60" t="s">
        <v>92</v>
      </c>
      <c r="B12" s="65">
        <v>23879352</v>
      </c>
      <c r="C12" s="65">
        <v>705936</v>
      </c>
      <c r="D12" s="65">
        <v>3982138</v>
      </c>
      <c r="E12" s="59">
        <v>-495802</v>
      </c>
      <c r="F12" s="59"/>
      <c r="G12" s="65">
        <v>227072</v>
      </c>
      <c r="H12" s="59">
        <v>-3202431</v>
      </c>
      <c r="I12" s="65">
        <v>38523084</v>
      </c>
      <c r="J12" s="65">
        <v>63654146</v>
      </c>
      <c r="L12" s="66"/>
    </row>
    <row r="13" spans="1:12" ht="4.3499999999999996" hidden="1" customHeight="1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7"/>
      <c r="L13" s="67"/>
    </row>
    <row r="14" spans="1:12" ht="22.5" hidden="1" x14ac:dyDescent="0.25">
      <c r="A14" s="69" t="s">
        <v>93</v>
      </c>
      <c r="B14" s="59">
        <v>6127345</v>
      </c>
      <c r="C14" s="70"/>
      <c r="D14" s="70"/>
      <c r="E14" s="70"/>
      <c r="F14" s="70"/>
      <c r="G14" s="70"/>
      <c r="H14" s="70"/>
      <c r="I14" s="70">
        <v>-6127345</v>
      </c>
      <c r="J14" s="70">
        <f>SUM(B14:I14)</f>
        <v>0</v>
      </c>
      <c r="K14" s="67"/>
      <c r="L14" s="67"/>
    </row>
    <row r="15" spans="1:12" ht="5.0999999999999996" hidden="1" customHeight="1" x14ac:dyDescent="0.25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7"/>
      <c r="L15" s="67"/>
    </row>
    <row r="16" spans="1:12" hidden="1" x14ac:dyDescent="0.25">
      <c r="A16" s="60" t="s">
        <v>91</v>
      </c>
      <c r="B16" s="59"/>
      <c r="C16" s="59"/>
      <c r="D16" s="59">
        <v>680816</v>
      </c>
      <c r="E16" s="59"/>
      <c r="F16" s="59"/>
      <c r="G16" s="59"/>
      <c r="H16" s="59"/>
      <c r="I16" s="59">
        <v>-680816</v>
      </c>
      <c r="J16" s="59">
        <f>SUM(B16:I16)</f>
        <v>0</v>
      </c>
      <c r="L16" s="62"/>
    </row>
    <row r="17" spans="1:12" ht="4.3499999999999996" hidden="1" customHeight="1" x14ac:dyDescent="0.25">
      <c r="B17" s="59"/>
      <c r="C17" s="59"/>
      <c r="D17" s="59"/>
      <c r="E17" s="59"/>
      <c r="F17" s="59"/>
      <c r="G17" s="59"/>
      <c r="H17" s="59"/>
      <c r="I17" s="59"/>
      <c r="J17" s="65"/>
    </row>
    <row r="18" spans="1:12" hidden="1" x14ac:dyDescent="0.25">
      <c r="A18" s="60" t="s">
        <v>94</v>
      </c>
      <c r="B18" s="59"/>
      <c r="C18" s="59"/>
      <c r="D18" s="59"/>
      <c r="E18" s="59"/>
      <c r="F18" s="59"/>
      <c r="G18" s="59"/>
      <c r="H18" s="59"/>
      <c r="I18" s="59">
        <f>476468-29500</f>
        <v>446968</v>
      </c>
      <c r="J18" s="59">
        <f>SUM(B18:I18)</f>
        <v>446968</v>
      </c>
      <c r="L18" s="62"/>
    </row>
    <row r="19" spans="1:12" ht="4.3499999999999996" hidden="1" customHeight="1" x14ac:dyDescent="0.25">
      <c r="B19" s="59"/>
      <c r="C19" s="59"/>
      <c r="D19" s="59"/>
      <c r="E19" s="59"/>
      <c r="F19" s="59"/>
      <c r="G19" s="59"/>
      <c r="H19" s="59"/>
      <c r="I19" s="59"/>
      <c r="J19" s="65"/>
    </row>
    <row r="20" spans="1:12" ht="33.75" hidden="1" x14ac:dyDescent="0.25">
      <c r="A20" s="69" t="s">
        <v>95</v>
      </c>
      <c r="B20" s="59"/>
      <c r="C20" s="59">
        <v>-705016</v>
      </c>
      <c r="D20" s="59"/>
      <c r="E20" s="59"/>
      <c r="F20" s="59"/>
      <c r="G20" s="59"/>
      <c r="H20" s="59"/>
      <c r="I20" s="59"/>
      <c r="J20" s="59">
        <f>SUM(B20:I20)</f>
        <v>-705016</v>
      </c>
      <c r="L20" s="62"/>
    </row>
    <row r="21" spans="1:12" ht="4.3499999999999996" hidden="1" customHeight="1" x14ac:dyDescent="0.25">
      <c r="B21" s="59"/>
      <c r="C21" s="59"/>
      <c r="D21" s="59"/>
      <c r="E21" s="59"/>
      <c r="F21" s="59"/>
      <c r="G21" s="59"/>
      <c r="H21" s="59"/>
      <c r="I21" s="59"/>
      <c r="J21" s="65"/>
    </row>
    <row r="22" spans="1:12" hidden="1" x14ac:dyDescent="0.25">
      <c r="A22" s="60" t="s">
        <v>96</v>
      </c>
      <c r="B22" s="59"/>
      <c r="C22" s="59"/>
      <c r="D22" s="59"/>
      <c r="E22" s="59">
        <v>1849659</v>
      </c>
      <c r="F22" s="59"/>
      <c r="G22" s="59"/>
      <c r="H22" s="59"/>
      <c r="I22" s="59">
        <v>5595545</v>
      </c>
      <c r="J22" s="59">
        <f>SUM(B22:I22)</f>
        <v>7445204</v>
      </c>
      <c r="K22" s="71"/>
      <c r="L22" s="62"/>
    </row>
    <row r="23" spans="1:12" ht="4.3499999999999996" hidden="1" customHeight="1" x14ac:dyDescent="0.25">
      <c r="B23" s="72"/>
      <c r="C23" s="72"/>
      <c r="D23" s="72"/>
      <c r="E23" s="72"/>
      <c r="F23" s="72"/>
      <c r="G23" s="72"/>
      <c r="H23" s="72"/>
      <c r="I23" s="72"/>
      <c r="J23" s="72"/>
    </row>
    <row r="24" spans="1:12" hidden="1" x14ac:dyDescent="0.25">
      <c r="A24" s="60" t="s">
        <v>97</v>
      </c>
      <c r="B24" s="59">
        <f t="shared" ref="B24:J24" si="0">SUM(B12:B22)</f>
        <v>30006697</v>
      </c>
      <c r="C24" s="59">
        <f t="shared" si="0"/>
        <v>920</v>
      </c>
      <c r="D24" s="59">
        <f t="shared" si="0"/>
        <v>4662954</v>
      </c>
      <c r="E24" s="59">
        <f>SUM(E12:E22)</f>
        <v>1353857</v>
      </c>
      <c r="F24" s="59"/>
      <c r="G24" s="59">
        <f t="shared" si="0"/>
        <v>227072</v>
      </c>
      <c r="H24" s="59">
        <f t="shared" si="0"/>
        <v>-3202431</v>
      </c>
      <c r="I24" s="65">
        <f t="shared" si="0"/>
        <v>37757436</v>
      </c>
      <c r="J24" s="65">
        <f t="shared" si="0"/>
        <v>70841302</v>
      </c>
      <c r="K24" s="73"/>
      <c r="L24" s="66"/>
    </row>
    <row r="25" spans="1:12" ht="4.9000000000000004" hidden="1" customHeight="1" x14ac:dyDescent="0.25">
      <c r="B25" s="74"/>
      <c r="C25" s="74"/>
      <c r="D25" s="74"/>
      <c r="E25" s="74"/>
      <c r="F25" s="74"/>
      <c r="G25" s="74"/>
      <c r="H25" s="74"/>
      <c r="I25" s="74"/>
      <c r="J25" s="74"/>
    </row>
    <row r="26" spans="1:12" hidden="1" x14ac:dyDescent="0.25">
      <c r="A26" s="69" t="s">
        <v>98</v>
      </c>
      <c r="B26" s="59"/>
      <c r="C26" s="59"/>
      <c r="D26" s="59"/>
      <c r="E26" s="59"/>
      <c r="F26" s="59"/>
      <c r="G26" s="59"/>
      <c r="H26" s="59"/>
      <c r="I26" s="59">
        <v>854455</v>
      </c>
      <c r="J26" s="59">
        <f>SUM(B26:I26)</f>
        <v>854455</v>
      </c>
    </row>
    <row r="27" spans="1:12" ht="4.9000000000000004" hidden="1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</row>
    <row r="28" spans="1:12" ht="22.5" hidden="1" x14ac:dyDescent="0.25">
      <c r="A28" s="69" t="s">
        <v>99</v>
      </c>
      <c r="B28" s="59">
        <v>5035990</v>
      </c>
      <c r="C28" s="59"/>
      <c r="D28" s="59"/>
      <c r="E28" s="59"/>
      <c r="F28" s="59"/>
      <c r="G28" s="59"/>
      <c r="H28" s="59"/>
      <c r="I28" s="59">
        <v>-5035990</v>
      </c>
      <c r="J28" s="59">
        <f>SUM(B28:I28)</f>
        <v>0</v>
      </c>
    </row>
    <row r="29" spans="1:12" ht="4.9000000000000004" hidden="1" customHeight="1" x14ac:dyDescent="0.25">
      <c r="B29" s="59"/>
      <c r="C29" s="59"/>
      <c r="D29" s="59"/>
      <c r="E29" s="59"/>
      <c r="F29" s="59"/>
      <c r="G29" s="59"/>
      <c r="H29" s="59"/>
      <c r="I29" s="59"/>
      <c r="J29" s="59"/>
    </row>
    <row r="30" spans="1:12" hidden="1" x14ac:dyDescent="0.25">
      <c r="A30" s="60" t="s">
        <v>91</v>
      </c>
      <c r="B30" s="59"/>
      <c r="C30" s="59"/>
      <c r="D30" s="59">
        <v>559555</v>
      </c>
      <c r="E30" s="59"/>
      <c r="F30" s="59"/>
      <c r="G30" s="59"/>
      <c r="H30" s="59"/>
      <c r="I30" s="59">
        <v>-559555</v>
      </c>
      <c r="J30" s="59">
        <f>SUM(B30:I30)</f>
        <v>0</v>
      </c>
      <c r="L30" s="62"/>
    </row>
    <row r="31" spans="1:12" ht="4.9000000000000004" hidden="1" customHeight="1" x14ac:dyDescent="0.25">
      <c r="B31" s="59"/>
      <c r="C31" s="59"/>
      <c r="D31" s="59"/>
      <c r="E31" s="59"/>
      <c r="F31" s="59"/>
      <c r="G31" s="59"/>
      <c r="H31" s="59"/>
      <c r="I31" s="59"/>
      <c r="J31" s="59"/>
    </row>
    <row r="32" spans="1:12" hidden="1" x14ac:dyDescent="0.25">
      <c r="A32" s="60" t="s">
        <v>100</v>
      </c>
      <c r="B32" s="59"/>
      <c r="C32" s="59"/>
      <c r="D32" s="59"/>
      <c r="E32" s="59"/>
      <c r="F32" s="59"/>
      <c r="G32" s="59"/>
      <c r="H32" s="59"/>
      <c r="I32" s="59">
        <v>251108</v>
      </c>
      <c r="J32" s="59">
        <f>SUM(B32:I32)</f>
        <v>251108</v>
      </c>
    </row>
    <row r="33" spans="1:13" ht="4.9000000000000004" hidden="1" customHeight="1" x14ac:dyDescent="0.25">
      <c r="B33" s="59"/>
      <c r="C33" s="59"/>
      <c r="D33" s="59"/>
      <c r="E33" s="59"/>
      <c r="F33" s="59"/>
      <c r="G33" s="59"/>
      <c r="H33" s="59"/>
      <c r="I33" s="59"/>
      <c r="J33" s="59"/>
    </row>
    <row r="34" spans="1:13" hidden="1" x14ac:dyDescent="0.25">
      <c r="A34" s="60" t="s">
        <v>96</v>
      </c>
      <c r="B34" s="59"/>
      <c r="C34" s="59"/>
      <c r="D34" s="59"/>
      <c r="E34" s="59">
        <v>70086</v>
      </c>
      <c r="F34" s="59"/>
      <c r="G34" s="59"/>
      <c r="H34" s="59"/>
      <c r="I34" s="59">
        <v>9390028</v>
      </c>
      <c r="J34" s="59">
        <f>SUM(B34:I34)</f>
        <v>9460114</v>
      </c>
    </row>
    <row r="35" spans="1:13" ht="4.9000000000000004" hidden="1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3"/>
      <c r="L35" s="73"/>
      <c r="M35" s="73"/>
    </row>
    <row r="36" spans="1:13" ht="18.600000000000001" customHeight="1" x14ac:dyDescent="0.25">
      <c r="A36" s="60" t="s">
        <v>101</v>
      </c>
      <c r="B36" s="62">
        <v>5000</v>
      </c>
      <c r="C36" s="62"/>
      <c r="D36" s="62"/>
      <c r="E36" s="62"/>
      <c r="F36" s="62"/>
      <c r="G36" s="62">
        <v>1226</v>
      </c>
      <c r="H36" s="62"/>
      <c r="I36" s="75">
        <v>1763</v>
      </c>
      <c r="J36" s="75">
        <f t="shared" ref="J36:J41" si="1">SUM(B36:I36)</f>
        <v>7989</v>
      </c>
      <c r="K36" s="47"/>
      <c r="L36" s="66"/>
      <c r="M36" s="73"/>
    </row>
    <row r="37" spans="1:13" x14ac:dyDescent="0.25">
      <c r="A37" s="69" t="s">
        <v>98</v>
      </c>
      <c r="B37" s="62"/>
      <c r="C37" s="62"/>
      <c r="D37" s="62"/>
      <c r="E37" s="62"/>
      <c r="F37" s="62"/>
      <c r="G37" s="62"/>
      <c r="H37" s="62"/>
      <c r="I37" s="62"/>
      <c r="J37" s="62">
        <f t="shared" si="1"/>
        <v>0</v>
      </c>
    </row>
    <row r="38" spans="1:13" ht="22.5" x14ac:dyDescent="0.25">
      <c r="A38" s="69" t="s">
        <v>102</v>
      </c>
      <c r="B38" s="62"/>
      <c r="C38" s="62"/>
      <c r="D38" s="62"/>
      <c r="E38" s="76"/>
      <c r="F38" s="76"/>
      <c r="G38" s="62"/>
      <c r="H38" s="62"/>
      <c r="I38" s="62"/>
      <c r="J38" s="62">
        <f t="shared" si="1"/>
        <v>0</v>
      </c>
    </row>
    <row r="39" spans="1:13" x14ac:dyDescent="0.25">
      <c r="A39" s="60" t="s">
        <v>91</v>
      </c>
      <c r="B39" s="62"/>
      <c r="C39" s="62"/>
      <c r="D39" s="62"/>
      <c r="E39" s="62"/>
      <c r="F39" s="62"/>
      <c r="G39" s="62"/>
      <c r="H39" s="62"/>
      <c r="I39" s="62"/>
      <c r="J39" s="62">
        <f t="shared" si="1"/>
        <v>0</v>
      </c>
    </row>
    <row r="40" spans="1:13" x14ac:dyDescent="0.25">
      <c r="A40" s="60" t="s">
        <v>100</v>
      </c>
      <c r="B40" s="62"/>
      <c r="C40" s="62"/>
      <c r="D40" s="62"/>
      <c r="E40" s="62"/>
      <c r="F40" s="62"/>
      <c r="G40" s="62">
        <v>-1226</v>
      </c>
      <c r="H40" s="62"/>
      <c r="I40" s="62">
        <v>-1763</v>
      </c>
      <c r="J40" s="62">
        <f t="shared" si="1"/>
        <v>-2989</v>
      </c>
    </row>
    <row r="41" spans="1:13" x14ac:dyDescent="0.25">
      <c r="A41" s="60" t="s">
        <v>96</v>
      </c>
      <c r="B41" s="62"/>
      <c r="C41" s="62"/>
      <c r="D41" s="62"/>
      <c r="E41" s="62"/>
      <c r="F41" s="62"/>
      <c r="G41" s="62"/>
      <c r="H41" s="62"/>
      <c r="I41" s="62"/>
      <c r="J41" s="62">
        <f t="shared" si="1"/>
        <v>0</v>
      </c>
    </row>
    <row r="42" spans="1:13" ht="15.75" thickBot="1" x14ac:dyDescent="0.3">
      <c r="A42" s="60" t="s">
        <v>103</v>
      </c>
      <c r="B42" s="77">
        <f t="shared" ref="B42:J42" si="2">SUM(B36:B41)</f>
        <v>5000</v>
      </c>
      <c r="C42" s="77">
        <f t="shared" si="2"/>
        <v>0</v>
      </c>
      <c r="D42" s="77">
        <f t="shared" si="2"/>
        <v>0</v>
      </c>
      <c r="E42" s="77">
        <f>SUM(E36:E41)</f>
        <v>0</v>
      </c>
      <c r="F42" s="77"/>
      <c r="G42" s="77">
        <f t="shared" si="2"/>
        <v>0</v>
      </c>
      <c r="H42" s="77">
        <f t="shared" si="2"/>
        <v>0</v>
      </c>
      <c r="I42" s="77">
        <f t="shared" si="2"/>
        <v>0</v>
      </c>
      <c r="J42" s="77">
        <f t="shared" si="2"/>
        <v>5000</v>
      </c>
    </row>
    <row r="43" spans="1:13" ht="15.75" thickTop="1" x14ac:dyDescent="0.25">
      <c r="B43" s="78"/>
      <c r="C43" s="78"/>
      <c r="D43" s="78"/>
      <c r="E43" s="78"/>
      <c r="G43" s="78"/>
      <c r="H43" s="78"/>
      <c r="I43" s="78"/>
      <c r="J43" s="78"/>
    </row>
    <row r="44" spans="1:13" x14ac:dyDescent="0.25">
      <c r="B44" s="79"/>
      <c r="I44" s="80"/>
      <c r="J44" s="81"/>
    </row>
    <row r="45" spans="1:13" x14ac:dyDescent="0.25">
      <c r="C45" s="79"/>
    </row>
    <row r="47" spans="1:13" x14ac:dyDescent="0.25">
      <c r="C47" s="72"/>
      <c r="D47" s="79"/>
    </row>
    <row r="48" spans="1:13" x14ac:dyDescent="0.25">
      <c r="C48" s="72"/>
      <c r="D48" s="79"/>
    </row>
    <row r="49" spans="3:5" x14ac:dyDescent="0.25">
      <c r="C49" s="79"/>
      <c r="D49" s="79"/>
      <c r="E49" s="79"/>
    </row>
    <row r="50" spans="3:5" x14ac:dyDescent="0.25">
      <c r="D50" s="82"/>
      <c r="E50" s="79"/>
    </row>
    <row r="51" spans="3:5" x14ac:dyDescent="0.25">
      <c r="D51" s="82"/>
      <c r="E51" s="79"/>
    </row>
    <row r="52" spans="3:5" x14ac:dyDescent="0.25">
      <c r="D52" s="1"/>
    </row>
    <row r="53" spans="3:5" x14ac:dyDescent="0.25">
      <c r="D53" s="1"/>
    </row>
    <row r="54" spans="3:5" x14ac:dyDescent="0.25">
      <c r="D54" s="1"/>
    </row>
    <row r="55" spans="3:5" x14ac:dyDescent="0.25">
      <c r="D55" s="1"/>
    </row>
    <row r="56" spans="3:5" x14ac:dyDescent="0.25">
      <c r="D56" s="82"/>
    </row>
  </sheetData>
  <mergeCells count="2">
    <mergeCell ref="G1:I1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ESF</vt:lpstr>
      <vt:lpstr>BC19</vt:lpstr>
      <vt:lpstr>ECP</vt:lpstr>
    </vt:vector>
  </TitlesOfParts>
  <Company>TELCONET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Valarezo</dc:creator>
  <cp:lastModifiedBy>Carlos Almeida</cp:lastModifiedBy>
  <cp:lastPrinted>2019-06-14T17:09:36Z</cp:lastPrinted>
  <dcterms:created xsi:type="dcterms:W3CDTF">2016-04-12T15:37:43Z</dcterms:created>
  <dcterms:modified xsi:type="dcterms:W3CDTF">2020-06-26T20:17:09Z</dcterms:modified>
</cp:coreProperties>
</file>