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moscoso\Documents\backupnet\LINKOTEL S.A\CONCILICACION\Guayaquil\"/>
    </mc:Choice>
  </mc:AlternateContent>
  <xr:revisionPtr revIDLastSave="0" documentId="13_ncr:1_{6A72234E-76A5-416B-8104-24106F3754A2}" xr6:coauthVersionLast="47" xr6:coauthVersionMax="47" xr10:uidLastSave="{00000000-0000-0000-0000-000000000000}"/>
  <bookViews>
    <workbookView xWindow="-120" yWindow="-120" windowWidth="20730" windowHeight="11160" xr2:uid="{EB36DD15-5B41-4704-B0A8-AC1E2F7FC68B}"/>
  </bookViews>
  <sheets>
    <sheet name="BG-ENE-21" sheetId="13" r:id="rId1"/>
    <sheet name="BG-DEP-ENE-2021" sheetId="14" r:id="rId2"/>
    <sheet name="BG-CON-ENE-21" sheetId="12" r:id="rId3"/>
    <sheet name="BG-FEB-21" sheetId="15" r:id="rId4"/>
    <sheet name="BG-DEP-FEB-2021" sheetId="16" r:id="rId5"/>
    <sheet name="BG-CON-FEB-21" sheetId="11" r:id="rId6"/>
    <sheet name="BG-MAR-21" sheetId="17" r:id="rId7"/>
    <sheet name="BG-DEP-MAR-2021" sheetId="18" r:id="rId8"/>
    <sheet name="BG-CON-MAR-21" sheetId="10" r:id="rId9"/>
    <sheet name="BG-ABR-21" sheetId="19" r:id="rId10"/>
    <sheet name="BG-DEP-ABR-21" sheetId="20" r:id="rId11"/>
    <sheet name="BG-CON-ABR-21" sheetId="9" r:id="rId12"/>
    <sheet name="BG-MAY-21" sheetId="21" r:id="rId13"/>
    <sheet name="BG-DEP-MAY-21" sheetId="22" r:id="rId14"/>
    <sheet name="BG-CON-MAY-21" sheetId="8" r:id="rId15"/>
    <sheet name="BG-JUN-21" sheetId="23" r:id="rId16"/>
    <sheet name="BG-DEP-JUN-21" sheetId="24" r:id="rId17"/>
    <sheet name="BG-CON-JUN-21" sheetId="7" r:id="rId18"/>
    <sheet name="BG.JUL-21" sheetId="25" r:id="rId19"/>
    <sheet name="BG-DEP-JUL-21" sheetId="26" r:id="rId20"/>
    <sheet name="BG-CON-JUL-21" sheetId="6" r:id="rId21"/>
    <sheet name="BG-AGO-21" sheetId="27" r:id="rId22"/>
    <sheet name="DG-DEP-AGO-21" sheetId="28" r:id="rId23"/>
    <sheet name="BP-CON-AGO-21" sheetId="37" r:id="rId24"/>
    <sheet name="BG-SEP-21" sheetId="29" r:id="rId25"/>
    <sheet name="DG-DEP-SEP-21" sheetId="30" r:id="rId26"/>
    <sheet name="BG-CON-SEP-21" sheetId="4" r:id="rId27"/>
    <sheet name="BG-OCT-21" sheetId="31" r:id="rId28"/>
    <sheet name="DG-DEP-OCT-21" sheetId="32" r:id="rId29"/>
    <sheet name="BG-CON-OCT-21" sheetId="3" r:id="rId30"/>
    <sheet name="BG-NOV-21" sheetId="33" r:id="rId31"/>
    <sheet name="DG-DEP-NOV-21" sheetId="34" r:id="rId32"/>
    <sheet name="BG-CON-NOV-21" sheetId="2" r:id="rId33"/>
    <sheet name="BG-DIC-21" sheetId="35" r:id="rId34"/>
    <sheet name="DG-DEP-DIC-21" sheetId="36" r:id="rId35"/>
    <sheet name="BG-CON-DIC-21 " sheetId="1" r:id="rId36"/>
  </sheets>
  <definedNames>
    <definedName name="_xlnm.Print_Area" localSheetId="11">'BG-CON-ABR-21'!$A$1:$G$54</definedName>
    <definedName name="_xlnm.Print_Area" localSheetId="35">'BG-CON-DIC-21 '!$A$1:$G$47</definedName>
    <definedName name="_xlnm.Print_Area" localSheetId="2">'BG-CON-ENE-21'!$A$1:$G$54</definedName>
    <definedName name="_xlnm.Print_Area" localSheetId="5">'BG-CON-FEB-21'!$A$1:$G$57</definedName>
    <definedName name="_xlnm.Print_Area" localSheetId="20">'BG-CON-JUL-21'!$A$1:$G$52</definedName>
    <definedName name="_xlnm.Print_Area" localSheetId="17">'BG-CON-JUN-21'!$A$1:$G$46</definedName>
    <definedName name="_xlnm.Print_Area" localSheetId="8">'BG-CON-MAR-21'!$A$1:$G$42</definedName>
    <definedName name="_xlnm.Print_Area" localSheetId="14">'BG-CON-MAY-21'!$A$1:$G$45</definedName>
    <definedName name="_xlnm.Print_Area" localSheetId="32">'BG-CON-NOV-21'!$A$1:$G$46</definedName>
    <definedName name="_xlnm.Print_Area" localSheetId="29">'BG-CON-OCT-21'!$A$1:$G$56</definedName>
    <definedName name="_xlnm.Print_Area" localSheetId="26">'BG-CON-SEP-21'!$A$1:$G$46</definedName>
    <definedName name="_xlnm.Print_Area" localSheetId="10">'BG-DEP-ABR-21'!$A$2:$L$226</definedName>
    <definedName name="_xlnm.Print_Area" localSheetId="1">'BG-DEP-ENE-2021'!$A$1:$L$208</definedName>
    <definedName name="_xlnm.Print_Area" localSheetId="4">'BG-DEP-FEB-2021'!$A$1:$L$184</definedName>
    <definedName name="_xlnm.Print_Area" localSheetId="19">'BG-DEP-JUL-21'!$A$2:$L$237</definedName>
    <definedName name="_xlnm.Print_Area" localSheetId="16">'BG-DEP-JUN-21'!$A$2:$L$233</definedName>
    <definedName name="_xlnm.Print_Area" localSheetId="7">'BG-DEP-MAR-2021'!$A$1:$L$271</definedName>
    <definedName name="_xlnm.Print_Area" localSheetId="13">'BG-DEP-MAY-21'!$A$2:$L$257</definedName>
    <definedName name="_xlnm.Print_Area" localSheetId="23">'BP-CON-AGO-21'!$A$1:$G$45</definedName>
    <definedName name="_xlnm.Print_Area" localSheetId="22">'DG-DEP-AGO-21'!$A$1:$L$247</definedName>
    <definedName name="_xlnm.Print_Area" localSheetId="34">'DG-DEP-DIC-21'!$A$2:$L$262</definedName>
    <definedName name="_xlnm.Print_Area" localSheetId="31">'DG-DEP-NOV-21'!$A$2:$L$244</definedName>
    <definedName name="_xlnm.Print_Area" localSheetId="28">'DG-DEP-OCT-21'!$A$1:$L$210</definedName>
    <definedName name="_xlnm.Print_Area" localSheetId="25">'DG-DEP-SEP-21'!$A$2:$L$244</definedName>
    <definedName name="_xlnm.Print_Titles" localSheetId="10">'BG-DEP-ABR-21'!$2:$2</definedName>
    <definedName name="_xlnm.Print_Titles" localSheetId="1">'BG-DEP-ENE-2021'!$1:$1</definedName>
    <definedName name="_xlnm.Print_Titles" localSheetId="4">'BG-DEP-FEB-2021'!$1:$1</definedName>
    <definedName name="_xlnm.Print_Titles" localSheetId="7">'BG-DEP-MAR-2021'!$2:$2</definedName>
    <definedName name="_xlnm.Print_Titles" localSheetId="34">'DG-DEP-DIC-21'!$2:$3</definedName>
    <definedName name="_xlnm.Print_Titles" localSheetId="31">'DG-DEP-NOV-21'!$2:$3</definedName>
    <definedName name="_xlnm.Print_Titles" localSheetId="28">'DG-DEP-OCT-21'!$1:$2</definedName>
    <definedName name="_xlnm.Print_Titles" localSheetId="25">'DG-DEP-SEP-21'!$2:$3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3" i="37" l="1"/>
  <c r="G26" i="37" l="1"/>
  <c r="G21" i="37"/>
  <c r="G16" i="37"/>
  <c r="G35" i="37" s="1"/>
  <c r="B4" i="36"/>
  <c r="C4" i="36"/>
  <c r="D4" i="36"/>
  <c r="E4" i="36"/>
  <c r="G4" i="36"/>
  <c r="H4" i="36"/>
  <c r="I4" i="36"/>
  <c r="J4" i="36"/>
  <c r="K4" i="36"/>
  <c r="B5" i="36"/>
  <c r="C5" i="36"/>
  <c r="D5" i="36"/>
  <c r="E5" i="36"/>
  <c r="G5" i="36"/>
  <c r="J5" i="36" s="1"/>
  <c r="H5" i="36"/>
  <c r="I5" i="36"/>
  <c r="K5" i="36"/>
  <c r="B6" i="36"/>
  <c r="C6" i="36"/>
  <c r="D6" i="36"/>
  <c r="E6" i="36"/>
  <c r="G6" i="36"/>
  <c r="H6" i="36"/>
  <c r="J6" i="36" s="1"/>
  <c r="I6" i="36"/>
  <c r="K6" i="36"/>
  <c r="B7" i="36"/>
  <c r="C7" i="36"/>
  <c r="D7" i="36"/>
  <c r="E7" i="36"/>
  <c r="G7" i="36"/>
  <c r="J7" i="36" s="1"/>
  <c r="H7" i="36"/>
  <c r="I7" i="36"/>
  <c r="K7" i="36"/>
  <c r="B8" i="36"/>
  <c r="C8" i="36"/>
  <c r="D8" i="36"/>
  <c r="E8" i="36"/>
  <c r="G8" i="36"/>
  <c r="H8" i="36"/>
  <c r="I8" i="36"/>
  <c r="J8" i="36"/>
  <c r="K8" i="36"/>
  <c r="B9" i="36"/>
  <c r="C9" i="36"/>
  <c r="D9" i="36"/>
  <c r="E9" i="36"/>
  <c r="G9" i="36"/>
  <c r="H9" i="36"/>
  <c r="I9" i="36"/>
  <c r="J9" i="36" s="1"/>
  <c r="K9" i="36"/>
  <c r="B10" i="36"/>
  <c r="C10" i="36"/>
  <c r="D10" i="36"/>
  <c r="E10" i="36"/>
  <c r="G10" i="36"/>
  <c r="H10" i="36"/>
  <c r="J10" i="36" s="1"/>
  <c r="I10" i="36"/>
  <c r="K10" i="36"/>
  <c r="B11" i="36"/>
  <c r="C11" i="36"/>
  <c r="D11" i="36"/>
  <c r="E11" i="36"/>
  <c r="G11" i="36"/>
  <c r="J11" i="36" s="1"/>
  <c r="H11" i="36"/>
  <c r="I11" i="36"/>
  <c r="K11" i="36"/>
  <c r="B12" i="36"/>
  <c r="C12" i="36"/>
  <c r="D12" i="36"/>
  <c r="E12" i="36"/>
  <c r="G12" i="36"/>
  <c r="H12" i="36"/>
  <c r="I12" i="36"/>
  <c r="J12" i="36"/>
  <c r="K12" i="36"/>
  <c r="B13" i="36"/>
  <c r="C13" i="36"/>
  <c r="D13" i="36"/>
  <c r="E13" i="36"/>
  <c r="G13" i="36"/>
  <c r="H13" i="36"/>
  <c r="I13" i="36"/>
  <c r="J13" i="36" s="1"/>
  <c r="K13" i="36"/>
  <c r="B14" i="36"/>
  <c r="C14" i="36"/>
  <c r="D14" i="36"/>
  <c r="E14" i="36"/>
  <c r="G14" i="36"/>
  <c r="H14" i="36"/>
  <c r="J14" i="36" s="1"/>
  <c r="I14" i="36"/>
  <c r="K14" i="36"/>
  <c r="B15" i="36"/>
  <c r="C15" i="36"/>
  <c r="D15" i="36"/>
  <c r="E15" i="36"/>
  <c r="G15" i="36"/>
  <c r="J15" i="36" s="1"/>
  <c r="H15" i="36"/>
  <c r="I15" i="36"/>
  <c r="K15" i="36"/>
  <c r="B16" i="36"/>
  <c r="C16" i="36"/>
  <c r="D16" i="36"/>
  <c r="E16" i="36"/>
  <c r="G16" i="36"/>
  <c r="H16" i="36"/>
  <c r="I16" i="36"/>
  <c r="J16" i="36"/>
  <c r="K16" i="36"/>
  <c r="B17" i="36"/>
  <c r="C17" i="36"/>
  <c r="D17" i="36"/>
  <c r="E17" i="36"/>
  <c r="G17" i="36"/>
  <c r="H17" i="36"/>
  <c r="I17" i="36"/>
  <c r="J17" i="36" s="1"/>
  <c r="K17" i="36"/>
  <c r="B18" i="36"/>
  <c r="C18" i="36"/>
  <c r="D18" i="36"/>
  <c r="E18" i="36"/>
  <c r="G18" i="36"/>
  <c r="H18" i="36"/>
  <c r="J18" i="36" s="1"/>
  <c r="I18" i="36"/>
  <c r="K18" i="36"/>
  <c r="B19" i="36"/>
  <c r="C19" i="36"/>
  <c r="D19" i="36"/>
  <c r="E19" i="36"/>
  <c r="G19" i="36"/>
  <c r="J19" i="36" s="1"/>
  <c r="H19" i="36"/>
  <c r="I19" i="36"/>
  <c r="K19" i="36"/>
  <c r="B20" i="36"/>
  <c r="C20" i="36"/>
  <c r="D20" i="36"/>
  <c r="E20" i="36"/>
  <c r="G20" i="36"/>
  <c r="H20" i="36"/>
  <c r="I20" i="36"/>
  <c r="J20" i="36"/>
  <c r="K20" i="36"/>
  <c r="B21" i="36"/>
  <c r="C21" i="36"/>
  <c r="D21" i="36"/>
  <c r="E21" i="36"/>
  <c r="G21" i="36"/>
  <c r="H21" i="36"/>
  <c r="I21" i="36"/>
  <c r="J21" i="36" s="1"/>
  <c r="K21" i="36"/>
  <c r="C22" i="36"/>
  <c r="D22" i="36"/>
  <c r="E22" i="36"/>
  <c r="F22" i="36"/>
  <c r="G22" i="36"/>
  <c r="H22" i="36"/>
  <c r="J22" i="36" s="1"/>
  <c r="I22" i="36"/>
  <c r="K22" i="36"/>
  <c r="B23" i="36"/>
  <c r="C23" i="36"/>
  <c r="D23" i="36"/>
  <c r="E23" i="36"/>
  <c r="G23" i="36"/>
  <c r="J23" i="36" s="1"/>
  <c r="H23" i="36"/>
  <c r="I23" i="36"/>
  <c r="K23" i="36"/>
  <c r="B24" i="36"/>
  <c r="C24" i="36"/>
  <c r="D24" i="36"/>
  <c r="E24" i="36"/>
  <c r="G24" i="36"/>
  <c r="H24" i="36"/>
  <c r="I24" i="36"/>
  <c r="J24" i="36"/>
  <c r="K24" i="36"/>
  <c r="B25" i="36"/>
  <c r="C25" i="36"/>
  <c r="D25" i="36"/>
  <c r="E25" i="36"/>
  <c r="G25" i="36"/>
  <c r="H25" i="36"/>
  <c r="I25" i="36"/>
  <c r="J25" i="36" s="1"/>
  <c r="K25" i="36"/>
  <c r="B26" i="36"/>
  <c r="C26" i="36"/>
  <c r="D26" i="36"/>
  <c r="E26" i="36"/>
  <c r="G26" i="36"/>
  <c r="H26" i="36"/>
  <c r="J26" i="36" s="1"/>
  <c r="I26" i="36"/>
  <c r="K26" i="36"/>
  <c r="B27" i="36"/>
  <c r="C27" i="36"/>
  <c r="D27" i="36"/>
  <c r="E27" i="36"/>
  <c r="G27" i="36"/>
  <c r="J27" i="36" s="1"/>
  <c r="H27" i="36"/>
  <c r="I27" i="36"/>
  <c r="K27" i="36"/>
  <c r="B28" i="36"/>
  <c r="C28" i="36"/>
  <c r="D28" i="36"/>
  <c r="E28" i="36"/>
  <c r="G28" i="36"/>
  <c r="H28" i="36"/>
  <c r="I28" i="36"/>
  <c r="J28" i="36"/>
  <c r="K28" i="36"/>
  <c r="B29" i="36"/>
  <c r="C29" i="36"/>
  <c r="D29" i="36"/>
  <c r="E29" i="36"/>
  <c r="G29" i="36"/>
  <c r="H29" i="36"/>
  <c r="I29" i="36"/>
  <c r="J29" i="36" s="1"/>
  <c r="K29" i="36"/>
  <c r="B30" i="36"/>
  <c r="C30" i="36"/>
  <c r="D30" i="36"/>
  <c r="E30" i="36"/>
  <c r="G30" i="36"/>
  <c r="H30" i="36"/>
  <c r="J30" i="36" s="1"/>
  <c r="I30" i="36"/>
  <c r="K30" i="36"/>
  <c r="B31" i="36"/>
  <c r="C31" i="36"/>
  <c r="D31" i="36"/>
  <c r="E31" i="36"/>
  <c r="G31" i="36"/>
  <c r="J31" i="36" s="1"/>
  <c r="H31" i="36"/>
  <c r="I31" i="36"/>
  <c r="K31" i="36"/>
  <c r="B32" i="36"/>
  <c r="C32" i="36"/>
  <c r="D32" i="36"/>
  <c r="E32" i="36"/>
  <c r="G32" i="36"/>
  <c r="H32" i="36"/>
  <c r="I32" i="36"/>
  <c r="J32" i="36"/>
  <c r="K32" i="36"/>
  <c r="B33" i="36"/>
  <c r="C33" i="36"/>
  <c r="D33" i="36"/>
  <c r="E33" i="36"/>
  <c r="G33" i="36"/>
  <c r="H33" i="36"/>
  <c r="I33" i="36"/>
  <c r="J33" i="36" s="1"/>
  <c r="K33" i="36"/>
  <c r="B34" i="36"/>
  <c r="C34" i="36"/>
  <c r="D34" i="36"/>
  <c r="E34" i="36"/>
  <c r="G34" i="36"/>
  <c r="H34" i="36"/>
  <c r="J34" i="36" s="1"/>
  <c r="I34" i="36"/>
  <c r="K34" i="36"/>
  <c r="B35" i="36"/>
  <c r="C35" i="36"/>
  <c r="D35" i="36"/>
  <c r="E35" i="36"/>
  <c r="G35" i="36"/>
  <c r="J35" i="36" s="1"/>
  <c r="H35" i="36"/>
  <c r="I35" i="36"/>
  <c r="K35" i="36"/>
  <c r="B36" i="36"/>
  <c r="C36" i="36"/>
  <c r="D36" i="36"/>
  <c r="E36" i="36"/>
  <c r="G36" i="36"/>
  <c r="H36" i="36"/>
  <c r="I36" i="36"/>
  <c r="J36" i="36"/>
  <c r="K36" i="36"/>
  <c r="B37" i="36"/>
  <c r="C37" i="36"/>
  <c r="D37" i="36"/>
  <c r="E37" i="36"/>
  <c r="G37" i="36"/>
  <c r="H37" i="36"/>
  <c r="I37" i="36"/>
  <c r="J37" i="36" s="1"/>
  <c r="K37" i="36"/>
  <c r="C38" i="36"/>
  <c r="D38" i="36"/>
  <c r="E38" i="36"/>
  <c r="F38" i="36"/>
  <c r="G38" i="36"/>
  <c r="H38" i="36"/>
  <c r="J38" i="36" s="1"/>
  <c r="I38" i="36"/>
  <c r="K38" i="36"/>
  <c r="B39" i="36"/>
  <c r="C39" i="36"/>
  <c r="D39" i="36"/>
  <c r="E39" i="36"/>
  <c r="G39" i="36"/>
  <c r="J39" i="36" s="1"/>
  <c r="H39" i="36"/>
  <c r="I39" i="36"/>
  <c r="K39" i="36"/>
  <c r="B40" i="36"/>
  <c r="C40" i="36"/>
  <c r="D40" i="36"/>
  <c r="E40" i="36"/>
  <c r="G40" i="36"/>
  <c r="H40" i="36"/>
  <c r="I40" i="36"/>
  <c r="J40" i="36"/>
  <c r="K40" i="36"/>
  <c r="B41" i="36"/>
  <c r="C41" i="36"/>
  <c r="D41" i="36"/>
  <c r="E41" i="36"/>
  <c r="G41" i="36"/>
  <c r="H41" i="36"/>
  <c r="I41" i="36"/>
  <c r="J41" i="36" s="1"/>
  <c r="K41" i="36"/>
  <c r="B42" i="36"/>
  <c r="C42" i="36"/>
  <c r="D42" i="36"/>
  <c r="E42" i="36"/>
  <c r="G42" i="36"/>
  <c r="H42" i="36"/>
  <c r="J42" i="36" s="1"/>
  <c r="I42" i="36"/>
  <c r="K42" i="36"/>
  <c r="B43" i="36"/>
  <c r="C43" i="36"/>
  <c r="D43" i="36"/>
  <c r="E43" i="36"/>
  <c r="G43" i="36"/>
  <c r="J43" i="36" s="1"/>
  <c r="H43" i="36"/>
  <c r="I43" i="36"/>
  <c r="K43" i="36"/>
  <c r="B44" i="36"/>
  <c r="C44" i="36"/>
  <c r="D44" i="36"/>
  <c r="E44" i="36"/>
  <c r="G44" i="36"/>
  <c r="H44" i="36"/>
  <c r="I44" i="36"/>
  <c r="J44" i="36"/>
  <c r="K44" i="36"/>
  <c r="B45" i="36"/>
  <c r="C45" i="36"/>
  <c r="D45" i="36"/>
  <c r="E45" i="36"/>
  <c r="G45" i="36"/>
  <c r="H45" i="36"/>
  <c r="I45" i="36"/>
  <c r="J45" i="36" s="1"/>
  <c r="K45" i="36"/>
  <c r="B46" i="36"/>
  <c r="C46" i="36"/>
  <c r="D46" i="36"/>
  <c r="E46" i="36"/>
  <c r="G46" i="36"/>
  <c r="J46" i="36" s="1"/>
  <c r="H46" i="36"/>
  <c r="I46" i="36"/>
  <c r="K46" i="36"/>
  <c r="B47" i="36"/>
  <c r="C47" i="36"/>
  <c r="D47" i="36"/>
  <c r="E47" i="36"/>
  <c r="G47" i="36"/>
  <c r="J47" i="36" s="1"/>
  <c r="H47" i="36"/>
  <c r="I47" i="36"/>
  <c r="K47" i="36"/>
  <c r="B48" i="36"/>
  <c r="C48" i="36"/>
  <c r="D48" i="36"/>
  <c r="E48" i="36"/>
  <c r="G48" i="36"/>
  <c r="H48" i="36"/>
  <c r="I48" i="36"/>
  <c r="J48" i="36"/>
  <c r="K48" i="36"/>
  <c r="B49" i="36"/>
  <c r="C49" i="36"/>
  <c r="D49" i="36"/>
  <c r="E49" i="36"/>
  <c r="G49" i="36"/>
  <c r="H49" i="36"/>
  <c r="I49" i="36"/>
  <c r="J49" i="36" s="1"/>
  <c r="K49" i="36"/>
  <c r="C50" i="36"/>
  <c r="D50" i="36"/>
  <c r="E50" i="36"/>
  <c r="F50" i="36"/>
  <c r="G50" i="36"/>
  <c r="J50" i="36" s="1"/>
  <c r="H50" i="36"/>
  <c r="I50" i="36"/>
  <c r="K50" i="36"/>
  <c r="B51" i="36"/>
  <c r="C51" i="36"/>
  <c r="D51" i="36"/>
  <c r="E51" i="36"/>
  <c r="G51" i="36"/>
  <c r="J51" i="36" s="1"/>
  <c r="H51" i="36"/>
  <c r="I51" i="36"/>
  <c r="K51" i="36"/>
  <c r="B52" i="36"/>
  <c r="C52" i="36"/>
  <c r="D52" i="36"/>
  <c r="E52" i="36"/>
  <c r="G52" i="36"/>
  <c r="H52" i="36"/>
  <c r="I52" i="36"/>
  <c r="J52" i="36"/>
  <c r="K52" i="36"/>
  <c r="B53" i="36"/>
  <c r="C53" i="36"/>
  <c r="D53" i="36"/>
  <c r="E53" i="36"/>
  <c r="G53" i="36"/>
  <c r="H53" i="36"/>
  <c r="I53" i="36"/>
  <c r="J53" i="36" s="1"/>
  <c r="K53" i="36"/>
  <c r="B54" i="36"/>
  <c r="C54" i="36"/>
  <c r="D54" i="36"/>
  <c r="E54" i="36"/>
  <c r="G54" i="36"/>
  <c r="J54" i="36" s="1"/>
  <c r="H54" i="36"/>
  <c r="I54" i="36"/>
  <c r="K54" i="36"/>
  <c r="B55" i="36"/>
  <c r="C55" i="36"/>
  <c r="D55" i="36"/>
  <c r="E55" i="36"/>
  <c r="G55" i="36"/>
  <c r="J55" i="36" s="1"/>
  <c r="H55" i="36"/>
  <c r="I55" i="36"/>
  <c r="K55" i="36"/>
  <c r="B56" i="36"/>
  <c r="C56" i="36"/>
  <c r="D56" i="36"/>
  <c r="E56" i="36"/>
  <c r="G56" i="36"/>
  <c r="H56" i="36"/>
  <c r="I56" i="36"/>
  <c r="J56" i="36"/>
  <c r="K56" i="36"/>
  <c r="B57" i="36"/>
  <c r="C57" i="36"/>
  <c r="D57" i="36"/>
  <c r="E57" i="36"/>
  <c r="G57" i="36"/>
  <c r="H57" i="36"/>
  <c r="I57" i="36"/>
  <c r="J57" i="36" s="1"/>
  <c r="K57" i="36"/>
  <c r="B58" i="36"/>
  <c r="C58" i="36"/>
  <c r="D58" i="36"/>
  <c r="E58" i="36"/>
  <c r="G58" i="36"/>
  <c r="J58" i="36" s="1"/>
  <c r="H58" i="36"/>
  <c r="I58" i="36"/>
  <c r="K58" i="36"/>
  <c r="B59" i="36"/>
  <c r="C59" i="36"/>
  <c r="D59" i="36"/>
  <c r="E59" i="36"/>
  <c r="G59" i="36"/>
  <c r="J59" i="36" s="1"/>
  <c r="H59" i="36"/>
  <c r="I59" i="36"/>
  <c r="K59" i="36"/>
  <c r="B60" i="36"/>
  <c r="C60" i="36"/>
  <c r="D60" i="36"/>
  <c r="E60" i="36"/>
  <c r="G60" i="36"/>
  <c r="H60" i="36"/>
  <c r="I60" i="36"/>
  <c r="J60" i="36"/>
  <c r="K60" i="36"/>
  <c r="B61" i="36"/>
  <c r="C61" i="36"/>
  <c r="D61" i="36"/>
  <c r="E61" i="36"/>
  <c r="G61" i="36"/>
  <c r="H61" i="36"/>
  <c r="I61" i="36"/>
  <c r="J61" i="36" s="1"/>
  <c r="K61" i="36"/>
  <c r="B62" i="36"/>
  <c r="C62" i="36"/>
  <c r="D62" i="36"/>
  <c r="E62" i="36"/>
  <c r="G62" i="36"/>
  <c r="H62" i="36"/>
  <c r="J62" i="36" s="1"/>
  <c r="I62" i="36"/>
  <c r="K62" i="36"/>
  <c r="B63" i="36"/>
  <c r="C63" i="36"/>
  <c r="D63" i="36"/>
  <c r="E63" i="36"/>
  <c r="G63" i="36"/>
  <c r="J63" i="36" s="1"/>
  <c r="H63" i="36"/>
  <c r="I63" i="36"/>
  <c r="K63" i="36"/>
  <c r="B64" i="36"/>
  <c r="C64" i="36"/>
  <c r="D64" i="36"/>
  <c r="E64" i="36"/>
  <c r="G64" i="36"/>
  <c r="H64" i="36"/>
  <c r="J64" i="36" s="1"/>
  <c r="I64" i="36"/>
  <c r="K64" i="36"/>
  <c r="B65" i="36"/>
  <c r="C65" i="36"/>
  <c r="D65" i="36"/>
  <c r="E65" i="36"/>
  <c r="G65" i="36"/>
  <c r="J65" i="36" s="1"/>
  <c r="H65" i="36"/>
  <c r="I65" i="36"/>
  <c r="K65" i="36"/>
  <c r="B66" i="36"/>
  <c r="C66" i="36"/>
  <c r="D66" i="36"/>
  <c r="E66" i="36"/>
  <c r="G66" i="36"/>
  <c r="H66" i="36"/>
  <c r="I66" i="36"/>
  <c r="J66" i="36"/>
  <c r="K66" i="36"/>
  <c r="C67" i="36"/>
  <c r="D67" i="36"/>
  <c r="E67" i="36"/>
  <c r="F67" i="36"/>
  <c r="G67" i="36"/>
  <c r="J67" i="36" s="1"/>
  <c r="H67" i="36"/>
  <c r="I67" i="36"/>
  <c r="K67" i="36"/>
  <c r="B68" i="36"/>
  <c r="C68" i="36"/>
  <c r="D68" i="36"/>
  <c r="E68" i="36"/>
  <c r="G68" i="36"/>
  <c r="H68" i="36"/>
  <c r="J68" i="36" s="1"/>
  <c r="I68" i="36"/>
  <c r="K68" i="36"/>
  <c r="B69" i="36"/>
  <c r="C69" i="36"/>
  <c r="D69" i="36"/>
  <c r="E69" i="36"/>
  <c r="G69" i="36"/>
  <c r="J69" i="36" s="1"/>
  <c r="H69" i="36"/>
  <c r="I69" i="36"/>
  <c r="K69" i="36"/>
  <c r="B70" i="36"/>
  <c r="C70" i="36"/>
  <c r="D70" i="36"/>
  <c r="E70" i="36"/>
  <c r="G70" i="36"/>
  <c r="H70" i="36"/>
  <c r="I70" i="36"/>
  <c r="J70" i="36"/>
  <c r="K70" i="36"/>
  <c r="B71" i="36"/>
  <c r="C71" i="36"/>
  <c r="D71" i="36"/>
  <c r="E71" i="36"/>
  <c r="G71" i="36"/>
  <c r="J71" i="36" s="1"/>
  <c r="H71" i="36"/>
  <c r="I71" i="36"/>
  <c r="K71" i="36"/>
  <c r="B72" i="36"/>
  <c r="C72" i="36"/>
  <c r="D72" i="36"/>
  <c r="E72" i="36"/>
  <c r="G72" i="36"/>
  <c r="H72" i="36"/>
  <c r="J72" i="36" s="1"/>
  <c r="I72" i="36"/>
  <c r="K72" i="36"/>
  <c r="B73" i="36"/>
  <c r="C73" i="36"/>
  <c r="D73" i="36"/>
  <c r="E73" i="36"/>
  <c r="G73" i="36"/>
  <c r="J73" i="36" s="1"/>
  <c r="H73" i="36"/>
  <c r="I73" i="36"/>
  <c r="K73" i="36"/>
  <c r="B74" i="36"/>
  <c r="C74" i="36"/>
  <c r="D74" i="36"/>
  <c r="E74" i="36"/>
  <c r="G74" i="36"/>
  <c r="H74" i="36"/>
  <c r="I74" i="36"/>
  <c r="J74" i="36"/>
  <c r="K74" i="36"/>
  <c r="B75" i="36"/>
  <c r="C75" i="36"/>
  <c r="D75" i="36"/>
  <c r="E75" i="36"/>
  <c r="G75" i="36"/>
  <c r="J75" i="36" s="1"/>
  <c r="H75" i="36"/>
  <c r="I75" i="36"/>
  <c r="K75" i="36"/>
  <c r="B76" i="36"/>
  <c r="C76" i="36"/>
  <c r="D76" i="36"/>
  <c r="E76" i="36"/>
  <c r="G76" i="36"/>
  <c r="H76" i="36"/>
  <c r="J76" i="36" s="1"/>
  <c r="I76" i="36"/>
  <c r="K76" i="36"/>
  <c r="B77" i="36"/>
  <c r="C77" i="36"/>
  <c r="D77" i="36"/>
  <c r="E77" i="36"/>
  <c r="G77" i="36"/>
  <c r="J77" i="36" s="1"/>
  <c r="H77" i="36"/>
  <c r="I77" i="36"/>
  <c r="K77" i="36"/>
  <c r="B78" i="36"/>
  <c r="C78" i="36"/>
  <c r="D78" i="36"/>
  <c r="E78" i="36"/>
  <c r="G78" i="36"/>
  <c r="H78" i="36"/>
  <c r="I78" i="36"/>
  <c r="J78" i="36"/>
  <c r="K78" i="36"/>
  <c r="B79" i="36"/>
  <c r="C79" i="36"/>
  <c r="D79" i="36"/>
  <c r="E79" i="36"/>
  <c r="G79" i="36"/>
  <c r="J79" i="36" s="1"/>
  <c r="H79" i="36"/>
  <c r="I79" i="36"/>
  <c r="K79" i="36"/>
  <c r="C80" i="36"/>
  <c r="D80" i="36"/>
  <c r="E80" i="36"/>
  <c r="F80" i="36"/>
  <c r="G80" i="36"/>
  <c r="H80" i="36"/>
  <c r="J80" i="36" s="1"/>
  <c r="I80" i="36"/>
  <c r="K80" i="36"/>
  <c r="B81" i="36"/>
  <c r="C81" i="36"/>
  <c r="D81" i="36"/>
  <c r="E81" i="36"/>
  <c r="G81" i="36"/>
  <c r="J81" i="36" s="1"/>
  <c r="H81" i="36"/>
  <c r="I81" i="36"/>
  <c r="K81" i="36"/>
  <c r="B82" i="36"/>
  <c r="C82" i="36"/>
  <c r="D82" i="36"/>
  <c r="E82" i="36"/>
  <c r="G82" i="36"/>
  <c r="H82" i="36"/>
  <c r="I82" i="36"/>
  <c r="J82" i="36"/>
  <c r="K82" i="36"/>
  <c r="B83" i="36"/>
  <c r="C83" i="36"/>
  <c r="D83" i="36"/>
  <c r="E83" i="36"/>
  <c r="G83" i="36"/>
  <c r="J83" i="36" s="1"/>
  <c r="H83" i="36"/>
  <c r="I83" i="36"/>
  <c r="K83" i="36"/>
  <c r="B84" i="36"/>
  <c r="C84" i="36"/>
  <c r="D84" i="36"/>
  <c r="E84" i="36"/>
  <c r="G84" i="36"/>
  <c r="H84" i="36"/>
  <c r="J84" i="36" s="1"/>
  <c r="I84" i="36"/>
  <c r="K84" i="36"/>
  <c r="B85" i="36"/>
  <c r="C85" i="36"/>
  <c r="D85" i="36"/>
  <c r="E85" i="36"/>
  <c r="G85" i="36"/>
  <c r="J85" i="36" s="1"/>
  <c r="H85" i="36"/>
  <c r="I85" i="36"/>
  <c r="K85" i="36"/>
  <c r="C86" i="36"/>
  <c r="D86" i="36"/>
  <c r="E86" i="36"/>
  <c r="F86" i="36"/>
  <c r="G86" i="36"/>
  <c r="H86" i="36"/>
  <c r="I86" i="36"/>
  <c r="J86" i="36"/>
  <c r="K86" i="36"/>
  <c r="B87" i="36"/>
  <c r="C87" i="36"/>
  <c r="D87" i="36"/>
  <c r="E87" i="36"/>
  <c r="G87" i="36"/>
  <c r="J87" i="36" s="1"/>
  <c r="H87" i="36"/>
  <c r="I87" i="36"/>
  <c r="K87" i="36"/>
  <c r="B88" i="36"/>
  <c r="C88" i="36"/>
  <c r="D88" i="36"/>
  <c r="E88" i="36"/>
  <c r="G88" i="36"/>
  <c r="H88" i="36"/>
  <c r="J88" i="36" s="1"/>
  <c r="I88" i="36"/>
  <c r="K88" i="36"/>
  <c r="B89" i="36"/>
  <c r="C89" i="36"/>
  <c r="D89" i="36"/>
  <c r="E89" i="36"/>
  <c r="G89" i="36"/>
  <c r="J89" i="36" s="1"/>
  <c r="H89" i="36"/>
  <c r="I89" i="36"/>
  <c r="K89" i="36"/>
  <c r="B90" i="36"/>
  <c r="C90" i="36"/>
  <c r="D90" i="36"/>
  <c r="E90" i="36"/>
  <c r="G90" i="36"/>
  <c r="H90" i="36"/>
  <c r="I90" i="36"/>
  <c r="J90" i="36"/>
  <c r="K90" i="36"/>
  <c r="B91" i="36"/>
  <c r="C91" i="36"/>
  <c r="D91" i="36"/>
  <c r="E91" i="36"/>
  <c r="G91" i="36"/>
  <c r="J91" i="36" s="1"/>
  <c r="H91" i="36"/>
  <c r="I91" i="36"/>
  <c r="K91" i="36"/>
  <c r="B92" i="36"/>
  <c r="C92" i="36"/>
  <c r="D92" i="36"/>
  <c r="E92" i="36"/>
  <c r="G92" i="36"/>
  <c r="H92" i="36"/>
  <c r="J92" i="36" s="1"/>
  <c r="I92" i="36"/>
  <c r="K92" i="36"/>
  <c r="B93" i="36"/>
  <c r="C93" i="36"/>
  <c r="D93" i="36"/>
  <c r="E93" i="36"/>
  <c r="G93" i="36"/>
  <c r="J93" i="36" s="1"/>
  <c r="H93" i="36"/>
  <c r="I93" i="36"/>
  <c r="K93" i="36"/>
  <c r="B94" i="36"/>
  <c r="C94" i="36"/>
  <c r="D94" i="36"/>
  <c r="E94" i="36"/>
  <c r="G94" i="36"/>
  <c r="H94" i="36"/>
  <c r="I94" i="36"/>
  <c r="J94" i="36"/>
  <c r="K94" i="36"/>
  <c r="B95" i="36"/>
  <c r="C95" i="36"/>
  <c r="D95" i="36"/>
  <c r="E95" i="36"/>
  <c r="G95" i="36"/>
  <c r="J95" i="36" s="1"/>
  <c r="H95" i="36"/>
  <c r="I95" i="36"/>
  <c r="K95" i="36"/>
  <c r="C96" i="36"/>
  <c r="D96" i="36"/>
  <c r="E96" i="36"/>
  <c r="F96" i="36"/>
  <c r="G96" i="36"/>
  <c r="H96" i="36"/>
  <c r="J96" i="36" s="1"/>
  <c r="I96" i="36"/>
  <c r="K96" i="36"/>
  <c r="B97" i="36"/>
  <c r="C97" i="36"/>
  <c r="D97" i="36"/>
  <c r="E97" i="36"/>
  <c r="G97" i="36"/>
  <c r="J97" i="36" s="1"/>
  <c r="H97" i="36"/>
  <c r="I97" i="36"/>
  <c r="K97" i="36"/>
  <c r="B98" i="36"/>
  <c r="C98" i="36"/>
  <c r="D98" i="36"/>
  <c r="E98" i="36"/>
  <c r="G98" i="36"/>
  <c r="H98" i="36"/>
  <c r="I98" i="36"/>
  <c r="J98" i="36"/>
  <c r="K98" i="36"/>
  <c r="B99" i="36"/>
  <c r="C99" i="36"/>
  <c r="D99" i="36"/>
  <c r="E99" i="36"/>
  <c r="G99" i="36"/>
  <c r="J99" i="36" s="1"/>
  <c r="H99" i="36"/>
  <c r="I99" i="36"/>
  <c r="K99" i="36"/>
  <c r="B100" i="36"/>
  <c r="C100" i="36"/>
  <c r="D100" i="36"/>
  <c r="E100" i="36"/>
  <c r="G100" i="36"/>
  <c r="H100" i="36"/>
  <c r="J100" i="36" s="1"/>
  <c r="I100" i="36"/>
  <c r="K100" i="36"/>
  <c r="B101" i="36"/>
  <c r="C101" i="36"/>
  <c r="D101" i="36"/>
  <c r="E101" i="36"/>
  <c r="G101" i="36"/>
  <c r="J101" i="36" s="1"/>
  <c r="H101" i="36"/>
  <c r="I101" i="36"/>
  <c r="K101" i="36"/>
  <c r="B102" i="36"/>
  <c r="C102" i="36"/>
  <c r="D102" i="36"/>
  <c r="E102" i="36"/>
  <c r="G102" i="36"/>
  <c r="H102" i="36"/>
  <c r="I102" i="36"/>
  <c r="J102" i="36"/>
  <c r="K102" i="36"/>
  <c r="B103" i="36"/>
  <c r="C103" i="36"/>
  <c r="D103" i="36"/>
  <c r="E103" i="36"/>
  <c r="G103" i="36"/>
  <c r="J103" i="36" s="1"/>
  <c r="H103" i="36"/>
  <c r="I103" i="36"/>
  <c r="K103" i="36"/>
  <c r="B104" i="36"/>
  <c r="C104" i="36"/>
  <c r="D104" i="36"/>
  <c r="E104" i="36"/>
  <c r="G104" i="36"/>
  <c r="H104" i="36"/>
  <c r="J104" i="36" s="1"/>
  <c r="I104" i="36"/>
  <c r="K104" i="36"/>
  <c r="C105" i="36"/>
  <c r="D105" i="36"/>
  <c r="E105" i="36"/>
  <c r="F105" i="36"/>
  <c r="G105" i="36"/>
  <c r="J105" i="36" s="1"/>
  <c r="H105" i="36"/>
  <c r="I105" i="36"/>
  <c r="K105" i="36"/>
  <c r="B106" i="36"/>
  <c r="C106" i="36"/>
  <c r="D106" i="36"/>
  <c r="E106" i="36"/>
  <c r="G106" i="36"/>
  <c r="H106" i="36"/>
  <c r="I106" i="36"/>
  <c r="J106" i="36"/>
  <c r="K106" i="36"/>
  <c r="B107" i="36"/>
  <c r="C107" i="36"/>
  <c r="D107" i="36"/>
  <c r="E107" i="36"/>
  <c r="G107" i="36"/>
  <c r="J107" i="36" s="1"/>
  <c r="H107" i="36"/>
  <c r="I107" i="36"/>
  <c r="K107" i="36"/>
  <c r="B108" i="36"/>
  <c r="C108" i="36"/>
  <c r="D108" i="36"/>
  <c r="E108" i="36"/>
  <c r="G108" i="36"/>
  <c r="H108" i="36"/>
  <c r="J108" i="36" s="1"/>
  <c r="I108" i="36"/>
  <c r="K108" i="36"/>
  <c r="B109" i="36"/>
  <c r="C109" i="36"/>
  <c r="D109" i="36"/>
  <c r="E109" i="36"/>
  <c r="G109" i="36"/>
  <c r="J109" i="36" s="1"/>
  <c r="H109" i="36"/>
  <c r="I109" i="36"/>
  <c r="K109" i="36"/>
  <c r="B110" i="36"/>
  <c r="C110" i="36"/>
  <c r="D110" i="36"/>
  <c r="E110" i="36"/>
  <c r="G110" i="36"/>
  <c r="H110" i="36"/>
  <c r="I110" i="36"/>
  <c r="J110" i="36"/>
  <c r="K110" i="36"/>
  <c r="B111" i="36"/>
  <c r="C111" i="36"/>
  <c r="D111" i="36"/>
  <c r="E111" i="36"/>
  <c r="G111" i="36"/>
  <c r="J111" i="36" s="1"/>
  <c r="H111" i="36"/>
  <c r="I111" i="36"/>
  <c r="K111" i="36"/>
  <c r="B112" i="36"/>
  <c r="C112" i="36"/>
  <c r="D112" i="36"/>
  <c r="E112" i="36"/>
  <c r="G112" i="36"/>
  <c r="H112" i="36"/>
  <c r="J112" i="36" s="1"/>
  <c r="I112" i="36"/>
  <c r="K112" i="36"/>
  <c r="B113" i="36"/>
  <c r="C113" i="36"/>
  <c r="D113" i="36"/>
  <c r="E113" i="36"/>
  <c r="G113" i="36"/>
  <c r="J113" i="36" s="1"/>
  <c r="H113" i="36"/>
  <c r="I113" i="36"/>
  <c r="K113" i="36"/>
  <c r="B114" i="36"/>
  <c r="C114" i="36"/>
  <c r="D114" i="36"/>
  <c r="E114" i="36"/>
  <c r="G114" i="36"/>
  <c r="H114" i="36"/>
  <c r="I114" i="36"/>
  <c r="J114" i="36"/>
  <c r="K114" i="36"/>
  <c r="B115" i="36"/>
  <c r="C115" i="36"/>
  <c r="D115" i="36"/>
  <c r="E115" i="36"/>
  <c r="G115" i="36"/>
  <c r="J115" i="36" s="1"/>
  <c r="H115" i="36"/>
  <c r="I115" i="36"/>
  <c r="K115" i="36"/>
  <c r="B116" i="36"/>
  <c r="C116" i="36"/>
  <c r="D116" i="36"/>
  <c r="E116" i="36"/>
  <c r="G116" i="36"/>
  <c r="H116" i="36"/>
  <c r="J116" i="36" s="1"/>
  <c r="I116" i="36"/>
  <c r="K116" i="36"/>
  <c r="B117" i="36"/>
  <c r="C117" i="36"/>
  <c r="D117" i="36"/>
  <c r="E117" i="36"/>
  <c r="G117" i="36"/>
  <c r="J117" i="36" s="1"/>
  <c r="H117" i="36"/>
  <c r="I117" i="36"/>
  <c r="K117" i="36"/>
  <c r="B118" i="36"/>
  <c r="C118" i="36"/>
  <c r="D118" i="36"/>
  <c r="E118" i="36"/>
  <c r="G118" i="36"/>
  <c r="H118" i="36"/>
  <c r="I118" i="36"/>
  <c r="J118" i="36"/>
  <c r="K118" i="36"/>
  <c r="B119" i="36"/>
  <c r="C119" i="36"/>
  <c r="D119" i="36"/>
  <c r="E119" i="36"/>
  <c r="G119" i="36"/>
  <c r="J119" i="36" s="1"/>
  <c r="H119" i="36"/>
  <c r="I119" i="36"/>
  <c r="K119" i="36"/>
  <c r="B120" i="36"/>
  <c r="C120" i="36"/>
  <c r="D120" i="36"/>
  <c r="E120" i="36"/>
  <c r="G120" i="36"/>
  <c r="H120" i="36"/>
  <c r="J120" i="36" s="1"/>
  <c r="I120" i="36"/>
  <c r="K120" i="36"/>
  <c r="B121" i="36"/>
  <c r="C121" i="36"/>
  <c r="D121" i="36"/>
  <c r="E121" i="36"/>
  <c r="G121" i="36"/>
  <c r="J121" i="36" s="1"/>
  <c r="H121" i="36"/>
  <c r="I121" i="36"/>
  <c r="K121" i="36"/>
  <c r="B122" i="36"/>
  <c r="C122" i="36"/>
  <c r="D122" i="36"/>
  <c r="E122" i="36"/>
  <c r="G122" i="36"/>
  <c r="H122" i="36"/>
  <c r="I122" i="36"/>
  <c r="J122" i="36"/>
  <c r="K122" i="36"/>
  <c r="B123" i="36"/>
  <c r="C123" i="36"/>
  <c r="D123" i="36"/>
  <c r="E123" i="36"/>
  <c r="G123" i="36"/>
  <c r="J123" i="36" s="1"/>
  <c r="H123" i="36"/>
  <c r="I123" i="36"/>
  <c r="K123" i="36"/>
  <c r="B124" i="36"/>
  <c r="C124" i="36"/>
  <c r="D124" i="36"/>
  <c r="E124" i="36"/>
  <c r="G124" i="36"/>
  <c r="H124" i="36"/>
  <c r="J124" i="36" s="1"/>
  <c r="I124" i="36"/>
  <c r="K124" i="36"/>
  <c r="B125" i="36"/>
  <c r="C125" i="36"/>
  <c r="D125" i="36"/>
  <c r="E125" i="36"/>
  <c r="G125" i="36"/>
  <c r="J125" i="36" s="1"/>
  <c r="H125" i="36"/>
  <c r="I125" i="36"/>
  <c r="K125" i="36"/>
  <c r="B126" i="36"/>
  <c r="C126" i="36"/>
  <c r="D126" i="36"/>
  <c r="E126" i="36"/>
  <c r="G126" i="36"/>
  <c r="H126" i="36"/>
  <c r="I126" i="36"/>
  <c r="J126" i="36"/>
  <c r="K126" i="36"/>
  <c r="B127" i="36"/>
  <c r="C127" i="36"/>
  <c r="D127" i="36"/>
  <c r="E127" i="36"/>
  <c r="G127" i="36"/>
  <c r="J127" i="36" s="1"/>
  <c r="H127" i="36"/>
  <c r="I127" i="36"/>
  <c r="K127" i="36"/>
  <c r="C128" i="36"/>
  <c r="D128" i="36"/>
  <c r="E128" i="36"/>
  <c r="F128" i="36"/>
  <c r="G128" i="36"/>
  <c r="H128" i="36"/>
  <c r="J128" i="36" s="1"/>
  <c r="I128" i="36"/>
  <c r="K128" i="36"/>
  <c r="B129" i="36"/>
  <c r="C129" i="36"/>
  <c r="D129" i="36"/>
  <c r="E129" i="36"/>
  <c r="G129" i="36"/>
  <c r="J129" i="36" s="1"/>
  <c r="H129" i="36"/>
  <c r="I129" i="36"/>
  <c r="K129" i="36"/>
  <c r="B130" i="36"/>
  <c r="C130" i="36"/>
  <c r="D130" i="36"/>
  <c r="E130" i="36"/>
  <c r="G130" i="36"/>
  <c r="H130" i="36"/>
  <c r="I130" i="36"/>
  <c r="J130" i="36"/>
  <c r="K130" i="36"/>
  <c r="B131" i="36"/>
  <c r="C131" i="36"/>
  <c r="D131" i="36"/>
  <c r="E131" i="36"/>
  <c r="G131" i="36"/>
  <c r="J131" i="36" s="1"/>
  <c r="H131" i="36"/>
  <c r="I131" i="36"/>
  <c r="K131" i="36"/>
  <c r="B132" i="36"/>
  <c r="C132" i="36"/>
  <c r="D132" i="36"/>
  <c r="E132" i="36"/>
  <c r="G132" i="36"/>
  <c r="H132" i="36"/>
  <c r="J132" i="36" s="1"/>
  <c r="I132" i="36"/>
  <c r="K132" i="36"/>
  <c r="B133" i="36"/>
  <c r="C133" i="36"/>
  <c r="D133" i="36"/>
  <c r="E133" i="36"/>
  <c r="G133" i="36"/>
  <c r="J133" i="36" s="1"/>
  <c r="H133" i="36"/>
  <c r="I133" i="36"/>
  <c r="K133" i="36"/>
  <c r="B134" i="36"/>
  <c r="C134" i="36"/>
  <c r="D134" i="36"/>
  <c r="E134" i="36"/>
  <c r="G134" i="36"/>
  <c r="H134" i="36"/>
  <c r="I134" i="36"/>
  <c r="J134" i="36"/>
  <c r="K134" i="36"/>
  <c r="B135" i="36"/>
  <c r="C135" i="36"/>
  <c r="D135" i="36"/>
  <c r="E135" i="36"/>
  <c r="G135" i="36"/>
  <c r="J135" i="36" s="1"/>
  <c r="H135" i="36"/>
  <c r="I135" i="36"/>
  <c r="K135" i="36"/>
  <c r="C136" i="36"/>
  <c r="D136" i="36"/>
  <c r="E136" i="36"/>
  <c r="F136" i="36"/>
  <c r="G136" i="36"/>
  <c r="H136" i="36"/>
  <c r="J136" i="36" s="1"/>
  <c r="I136" i="36"/>
  <c r="K136" i="36"/>
  <c r="B137" i="36"/>
  <c r="C137" i="36"/>
  <c r="D137" i="36"/>
  <c r="E137" i="36"/>
  <c r="G137" i="36"/>
  <c r="J137" i="36" s="1"/>
  <c r="H137" i="36"/>
  <c r="I137" i="36"/>
  <c r="K137" i="36"/>
  <c r="B138" i="36"/>
  <c r="C138" i="36"/>
  <c r="D138" i="36"/>
  <c r="E138" i="36"/>
  <c r="G138" i="36"/>
  <c r="H138" i="36"/>
  <c r="I138" i="36"/>
  <c r="J138" i="36"/>
  <c r="K138" i="36"/>
  <c r="B139" i="36"/>
  <c r="C139" i="36"/>
  <c r="D139" i="36"/>
  <c r="E139" i="36"/>
  <c r="G139" i="36"/>
  <c r="J139" i="36" s="1"/>
  <c r="H139" i="36"/>
  <c r="I139" i="36"/>
  <c r="K139" i="36"/>
  <c r="B140" i="36"/>
  <c r="C140" i="36"/>
  <c r="D140" i="36"/>
  <c r="E140" i="36"/>
  <c r="G140" i="36"/>
  <c r="H140" i="36"/>
  <c r="J140" i="36" s="1"/>
  <c r="I140" i="36"/>
  <c r="K140" i="36"/>
  <c r="B141" i="36"/>
  <c r="C141" i="36"/>
  <c r="D141" i="36"/>
  <c r="E141" i="36"/>
  <c r="G141" i="36"/>
  <c r="J141" i="36" s="1"/>
  <c r="H141" i="36"/>
  <c r="I141" i="36"/>
  <c r="K141" i="36"/>
  <c r="B142" i="36"/>
  <c r="C142" i="36"/>
  <c r="D142" i="36"/>
  <c r="E142" i="36"/>
  <c r="G142" i="36"/>
  <c r="H142" i="36"/>
  <c r="I142" i="36"/>
  <c r="J142" i="36"/>
  <c r="K142" i="36"/>
  <c r="C143" i="36"/>
  <c r="D143" i="36"/>
  <c r="E143" i="36"/>
  <c r="F143" i="36"/>
  <c r="G143" i="36"/>
  <c r="J143" i="36" s="1"/>
  <c r="H143" i="36"/>
  <c r="I143" i="36"/>
  <c r="K143" i="36"/>
  <c r="B144" i="36"/>
  <c r="C144" i="36"/>
  <c r="D144" i="36"/>
  <c r="E144" i="36"/>
  <c r="G144" i="36"/>
  <c r="H144" i="36"/>
  <c r="J144" i="36" s="1"/>
  <c r="I144" i="36"/>
  <c r="K144" i="36"/>
  <c r="B145" i="36"/>
  <c r="C145" i="36"/>
  <c r="D145" i="36"/>
  <c r="E145" i="36"/>
  <c r="G145" i="36"/>
  <c r="J145" i="36" s="1"/>
  <c r="H145" i="36"/>
  <c r="I145" i="36"/>
  <c r="K145" i="36"/>
  <c r="B146" i="36"/>
  <c r="C146" i="36"/>
  <c r="D146" i="36"/>
  <c r="E146" i="36"/>
  <c r="G146" i="36"/>
  <c r="H146" i="36"/>
  <c r="I146" i="36"/>
  <c r="J146" i="36"/>
  <c r="K146" i="36"/>
  <c r="B147" i="36"/>
  <c r="C147" i="36"/>
  <c r="D147" i="36"/>
  <c r="E147" i="36"/>
  <c r="G147" i="36"/>
  <c r="J147" i="36" s="1"/>
  <c r="H147" i="36"/>
  <c r="I147" i="36"/>
  <c r="K147" i="36"/>
  <c r="B148" i="36"/>
  <c r="C148" i="36"/>
  <c r="D148" i="36"/>
  <c r="E148" i="36"/>
  <c r="G148" i="36"/>
  <c r="H148" i="36"/>
  <c r="J148" i="36" s="1"/>
  <c r="I148" i="36"/>
  <c r="K148" i="36"/>
  <c r="B149" i="36"/>
  <c r="C149" i="36"/>
  <c r="D149" i="36"/>
  <c r="E149" i="36"/>
  <c r="G149" i="36"/>
  <c r="J149" i="36" s="1"/>
  <c r="H149" i="36"/>
  <c r="I149" i="36"/>
  <c r="K149" i="36"/>
  <c r="B150" i="36"/>
  <c r="C150" i="36"/>
  <c r="D150" i="36"/>
  <c r="E150" i="36"/>
  <c r="G150" i="36"/>
  <c r="H150" i="36"/>
  <c r="I150" i="36"/>
  <c r="J150" i="36"/>
  <c r="K150" i="36"/>
  <c r="C151" i="36"/>
  <c r="D151" i="36"/>
  <c r="E151" i="36"/>
  <c r="F151" i="36"/>
  <c r="G151" i="36"/>
  <c r="J151" i="36" s="1"/>
  <c r="H151" i="36"/>
  <c r="I151" i="36"/>
  <c r="K151" i="36"/>
  <c r="B152" i="36"/>
  <c r="C152" i="36"/>
  <c r="D152" i="36"/>
  <c r="E152" i="36"/>
  <c r="G152" i="36"/>
  <c r="H152" i="36"/>
  <c r="J152" i="36" s="1"/>
  <c r="I152" i="36"/>
  <c r="K152" i="36"/>
  <c r="B153" i="36"/>
  <c r="C153" i="36"/>
  <c r="D153" i="36"/>
  <c r="E153" i="36"/>
  <c r="G153" i="36"/>
  <c r="J153" i="36" s="1"/>
  <c r="H153" i="36"/>
  <c r="I153" i="36"/>
  <c r="K153" i="36"/>
  <c r="B154" i="36"/>
  <c r="C154" i="36"/>
  <c r="D154" i="36"/>
  <c r="E154" i="36"/>
  <c r="G154" i="36"/>
  <c r="H154" i="36"/>
  <c r="I154" i="36"/>
  <c r="J154" i="36"/>
  <c r="K154" i="36"/>
  <c r="B155" i="36"/>
  <c r="C155" i="36"/>
  <c r="D155" i="36"/>
  <c r="E155" i="36"/>
  <c r="G155" i="36"/>
  <c r="J155" i="36" s="1"/>
  <c r="H155" i="36"/>
  <c r="I155" i="36"/>
  <c r="K155" i="36"/>
  <c r="B156" i="36"/>
  <c r="C156" i="36"/>
  <c r="D156" i="36"/>
  <c r="E156" i="36"/>
  <c r="G156" i="36"/>
  <c r="H156" i="36"/>
  <c r="J156" i="36" s="1"/>
  <c r="I156" i="36"/>
  <c r="K156" i="36"/>
  <c r="B157" i="36"/>
  <c r="C157" i="36"/>
  <c r="D157" i="36"/>
  <c r="E157" i="36"/>
  <c r="G157" i="36"/>
  <c r="J157" i="36" s="1"/>
  <c r="H157" i="36"/>
  <c r="I157" i="36"/>
  <c r="K157" i="36"/>
  <c r="B158" i="36"/>
  <c r="C158" i="36"/>
  <c r="D158" i="36"/>
  <c r="E158" i="36"/>
  <c r="G158" i="36"/>
  <c r="H158" i="36"/>
  <c r="I158" i="36"/>
  <c r="J158" i="36"/>
  <c r="K158" i="36"/>
  <c r="C159" i="36"/>
  <c r="D159" i="36"/>
  <c r="E159" i="36"/>
  <c r="F159" i="36"/>
  <c r="G159" i="36"/>
  <c r="J159" i="36" s="1"/>
  <c r="H159" i="36"/>
  <c r="I159" i="36"/>
  <c r="K159" i="36"/>
  <c r="B160" i="36"/>
  <c r="C160" i="36"/>
  <c r="D160" i="36"/>
  <c r="E160" i="36"/>
  <c r="G160" i="36"/>
  <c r="H160" i="36"/>
  <c r="J160" i="36" s="1"/>
  <c r="I160" i="36"/>
  <c r="K160" i="36"/>
  <c r="B161" i="36"/>
  <c r="C161" i="36"/>
  <c r="D161" i="36"/>
  <c r="E161" i="36"/>
  <c r="G161" i="36"/>
  <c r="J161" i="36" s="1"/>
  <c r="H161" i="36"/>
  <c r="I161" i="36"/>
  <c r="K161" i="36"/>
  <c r="B162" i="36"/>
  <c r="C162" i="36"/>
  <c r="D162" i="36"/>
  <c r="E162" i="36"/>
  <c r="G162" i="36"/>
  <c r="H162" i="36"/>
  <c r="I162" i="36"/>
  <c r="J162" i="36"/>
  <c r="K162" i="36"/>
  <c r="B163" i="36"/>
  <c r="C163" i="36"/>
  <c r="D163" i="36"/>
  <c r="E163" i="36"/>
  <c r="G163" i="36"/>
  <c r="J163" i="36" s="1"/>
  <c r="H163" i="36"/>
  <c r="I163" i="36"/>
  <c r="K163" i="36"/>
  <c r="B164" i="36"/>
  <c r="C164" i="36"/>
  <c r="D164" i="36"/>
  <c r="E164" i="36"/>
  <c r="G164" i="36"/>
  <c r="H164" i="36"/>
  <c r="J164" i="36" s="1"/>
  <c r="I164" i="36"/>
  <c r="K164" i="36"/>
  <c r="B165" i="36"/>
  <c r="C165" i="36"/>
  <c r="D165" i="36"/>
  <c r="E165" i="36"/>
  <c r="G165" i="36"/>
  <c r="J165" i="36" s="1"/>
  <c r="H165" i="36"/>
  <c r="I165" i="36"/>
  <c r="K165" i="36"/>
  <c r="B166" i="36"/>
  <c r="C166" i="36"/>
  <c r="D166" i="36"/>
  <c r="E166" i="36"/>
  <c r="G166" i="36"/>
  <c r="H166" i="36"/>
  <c r="I166" i="36"/>
  <c r="J166" i="36"/>
  <c r="K166" i="36"/>
  <c r="B167" i="36"/>
  <c r="C167" i="36"/>
  <c r="D167" i="36"/>
  <c r="E167" i="36"/>
  <c r="G167" i="36"/>
  <c r="J167" i="36" s="1"/>
  <c r="H167" i="36"/>
  <c r="I167" i="36"/>
  <c r="K167" i="36"/>
  <c r="B168" i="36"/>
  <c r="C168" i="36"/>
  <c r="D168" i="36"/>
  <c r="E168" i="36"/>
  <c r="G168" i="36"/>
  <c r="H168" i="36"/>
  <c r="J168" i="36" s="1"/>
  <c r="I168" i="36"/>
  <c r="K168" i="36"/>
  <c r="B169" i="36"/>
  <c r="C169" i="36"/>
  <c r="D169" i="36"/>
  <c r="E169" i="36"/>
  <c r="G169" i="36"/>
  <c r="J169" i="36" s="1"/>
  <c r="H169" i="36"/>
  <c r="I169" i="36"/>
  <c r="K169" i="36"/>
  <c r="C170" i="36"/>
  <c r="D170" i="36"/>
  <c r="E170" i="36"/>
  <c r="F170" i="36"/>
  <c r="G170" i="36"/>
  <c r="H170" i="36"/>
  <c r="I170" i="36"/>
  <c r="J170" i="36"/>
  <c r="K170" i="36"/>
  <c r="B171" i="36"/>
  <c r="C171" i="36"/>
  <c r="D171" i="36"/>
  <c r="E171" i="36"/>
  <c r="G171" i="36"/>
  <c r="J171" i="36" s="1"/>
  <c r="H171" i="36"/>
  <c r="I171" i="36"/>
  <c r="K171" i="36"/>
  <c r="B172" i="36"/>
  <c r="C172" i="36"/>
  <c r="D172" i="36"/>
  <c r="E172" i="36"/>
  <c r="G172" i="36"/>
  <c r="H172" i="36"/>
  <c r="J172" i="36" s="1"/>
  <c r="I172" i="36"/>
  <c r="K172" i="36"/>
  <c r="B173" i="36"/>
  <c r="C173" i="36"/>
  <c r="D173" i="36"/>
  <c r="E173" i="36"/>
  <c r="G173" i="36"/>
  <c r="J173" i="36" s="1"/>
  <c r="H173" i="36"/>
  <c r="I173" i="36"/>
  <c r="K173" i="36"/>
  <c r="B174" i="36"/>
  <c r="C174" i="36"/>
  <c r="D174" i="36"/>
  <c r="E174" i="36"/>
  <c r="G174" i="36"/>
  <c r="H174" i="36"/>
  <c r="I174" i="36"/>
  <c r="J174" i="36"/>
  <c r="K174" i="36"/>
  <c r="C175" i="36"/>
  <c r="D175" i="36"/>
  <c r="E175" i="36"/>
  <c r="F175" i="36"/>
  <c r="G175" i="36"/>
  <c r="J175" i="36" s="1"/>
  <c r="H175" i="36"/>
  <c r="I175" i="36"/>
  <c r="K175" i="36"/>
  <c r="B176" i="36"/>
  <c r="C176" i="36"/>
  <c r="D176" i="36"/>
  <c r="E176" i="36"/>
  <c r="G176" i="36"/>
  <c r="H176" i="36"/>
  <c r="J176" i="36" s="1"/>
  <c r="I176" i="36"/>
  <c r="K176" i="36"/>
  <c r="B177" i="36"/>
  <c r="C177" i="36"/>
  <c r="D177" i="36"/>
  <c r="E177" i="36"/>
  <c r="G177" i="36"/>
  <c r="J177" i="36" s="1"/>
  <c r="H177" i="36"/>
  <c r="I177" i="36"/>
  <c r="K177" i="36"/>
  <c r="B178" i="36"/>
  <c r="C178" i="36"/>
  <c r="D178" i="36"/>
  <c r="E178" i="36"/>
  <c r="G178" i="36"/>
  <c r="H178" i="36"/>
  <c r="I178" i="36"/>
  <c r="J178" i="36"/>
  <c r="K178" i="36"/>
  <c r="C179" i="36"/>
  <c r="D179" i="36"/>
  <c r="E179" i="36"/>
  <c r="F179" i="36"/>
  <c r="G179" i="36"/>
  <c r="J179" i="36" s="1"/>
  <c r="H179" i="36"/>
  <c r="I179" i="36"/>
  <c r="K179" i="36"/>
  <c r="B180" i="36"/>
  <c r="C180" i="36"/>
  <c r="D180" i="36"/>
  <c r="E180" i="36"/>
  <c r="G180" i="36"/>
  <c r="H180" i="36"/>
  <c r="J180" i="36" s="1"/>
  <c r="I180" i="36"/>
  <c r="K180" i="36"/>
  <c r="B181" i="36"/>
  <c r="C181" i="36"/>
  <c r="D181" i="36"/>
  <c r="E181" i="36"/>
  <c r="G181" i="36"/>
  <c r="J181" i="36" s="1"/>
  <c r="H181" i="36"/>
  <c r="I181" i="36"/>
  <c r="K181" i="36"/>
  <c r="B182" i="36"/>
  <c r="C182" i="36"/>
  <c r="D182" i="36"/>
  <c r="E182" i="36"/>
  <c r="G182" i="36"/>
  <c r="H182" i="36"/>
  <c r="I182" i="36"/>
  <c r="J182" i="36"/>
  <c r="K182" i="36"/>
  <c r="B183" i="36"/>
  <c r="C183" i="36"/>
  <c r="D183" i="36"/>
  <c r="E183" i="36"/>
  <c r="G183" i="36"/>
  <c r="J183" i="36" s="1"/>
  <c r="H183" i="36"/>
  <c r="I183" i="36"/>
  <c r="K183" i="36"/>
  <c r="B184" i="36"/>
  <c r="C184" i="36"/>
  <c r="D184" i="36"/>
  <c r="E184" i="36"/>
  <c r="G184" i="36"/>
  <c r="H184" i="36"/>
  <c r="J184" i="36" s="1"/>
  <c r="I184" i="36"/>
  <c r="K184" i="36"/>
  <c r="B185" i="36"/>
  <c r="C185" i="36"/>
  <c r="D185" i="36"/>
  <c r="E185" i="36"/>
  <c r="G185" i="36"/>
  <c r="J185" i="36" s="1"/>
  <c r="H185" i="36"/>
  <c r="I185" i="36"/>
  <c r="K185" i="36"/>
  <c r="B186" i="36"/>
  <c r="C186" i="36"/>
  <c r="D186" i="36"/>
  <c r="E186" i="36"/>
  <c r="G186" i="36"/>
  <c r="H186" i="36"/>
  <c r="I186" i="36"/>
  <c r="J186" i="36"/>
  <c r="K186" i="36"/>
  <c r="B187" i="36"/>
  <c r="C187" i="36"/>
  <c r="D187" i="36"/>
  <c r="E187" i="36"/>
  <c r="G187" i="36"/>
  <c r="J187" i="36" s="1"/>
  <c r="H187" i="36"/>
  <c r="I187" i="36"/>
  <c r="K187" i="36"/>
  <c r="B188" i="36"/>
  <c r="C188" i="36"/>
  <c r="D188" i="36"/>
  <c r="E188" i="36"/>
  <c r="G188" i="36"/>
  <c r="H188" i="36"/>
  <c r="J188" i="36" s="1"/>
  <c r="I188" i="36"/>
  <c r="K188" i="36"/>
  <c r="B189" i="36"/>
  <c r="C189" i="36"/>
  <c r="D189" i="36"/>
  <c r="E189" i="36"/>
  <c r="G189" i="36"/>
  <c r="J189" i="36" s="1"/>
  <c r="H189" i="36"/>
  <c r="I189" i="36"/>
  <c r="K189" i="36"/>
  <c r="B190" i="36"/>
  <c r="C190" i="36"/>
  <c r="D190" i="36"/>
  <c r="E190" i="36"/>
  <c r="G190" i="36"/>
  <c r="H190" i="36"/>
  <c r="I190" i="36"/>
  <c r="J190" i="36"/>
  <c r="K190" i="36"/>
  <c r="C191" i="36"/>
  <c r="D191" i="36"/>
  <c r="E191" i="36"/>
  <c r="F191" i="36"/>
  <c r="G191" i="36"/>
  <c r="J191" i="36" s="1"/>
  <c r="H191" i="36"/>
  <c r="I191" i="36"/>
  <c r="K191" i="36"/>
  <c r="B192" i="36"/>
  <c r="C192" i="36"/>
  <c r="D192" i="36"/>
  <c r="E192" i="36"/>
  <c r="G192" i="36"/>
  <c r="H192" i="36"/>
  <c r="J192" i="36" s="1"/>
  <c r="I192" i="36"/>
  <c r="K192" i="36"/>
  <c r="B193" i="36"/>
  <c r="C193" i="36"/>
  <c r="D193" i="36"/>
  <c r="E193" i="36"/>
  <c r="G193" i="36"/>
  <c r="J193" i="36" s="1"/>
  <c r="H193" i="36"/>
  <c r="I193" i="36"/>
  <c r="K193" i="36"/>
  <c r="B194" i="36"/>
  <c r="C194" i="36"/>
  <c r="D194" i="36"/>
  <c r="E194" i="36"/>
  <c r="G194" i="36"/>
  <c r="H194" i="36"/>
  <c r="I194" i="36"/>
  <c r="J194" i="36"/>
  <c r="K194" i="36"/>
  <c r="B195" i="36"/>
  <c r="C195" i="36"/>
  <c r="D195" i="36"/>
  <c r="E195" i="36"/>
  <c r="G195" i="36"/>
  <c r="J195" i="36" s="1"/>
  <c r="H195" i="36"/>
  <c r="I195" i="36"/>
  <c r="K195" i="36"/>
  <c r="B196" i="36"/>
  <c r="C196" i="36"/>
  <c r="D196" i="36"/>
  <c r="E196" i="36"/>
  <c r="G196" i="36"/>
  <c r="H196" i="36"/>
  <c r="J196" i="36" s="1"/>
  <c r="I196" i="36"/>
  <c r="K196" i="36"/>
  <c r="B197" i="36"/>
  <c r="C197" i="36"/>
  <c r="D197" i="36"/>
  <c r="E197" i="36"/>
  <c r="G197" i="36"/>
  <c r="J197" i="36" s="1"/>
  <c r="H197" i="36"/>
  <c r="I197" i="36"/>
  <c r="K197" i="36"/>
  <c r="B198" i="36"/>
  <c r="C198" i="36"/>
  <c r="D198" i="36"/>
  <c r="E198" i="36"/>
  <c r="G198" i="36"/>
  <c r="H198" i="36"/>
  <c r="I198" i="36"/>
  <c r="J198" i="36"/>
  <c r="K198" i="36"/>
  <c r="B199" i="36"/>
  <c r="C199" i="36"/>
  <c r="D199" i="36"/>
  <c r="E199" i="36"/>
  <c r="G199" i="36"/>
  <c r="J199" i="36" s="1"/>
  <c r="H199" i="36"/>
  <c r="I199" i="36"/>
  <c r="K199" i="36"/>
  <c r="B200" i="36"/>
  <c r="C200" i="36"/>
  <c r="D200" i="36"/>
  <c r="E200" i="36"/>
  <c r="G200" i="36"/>
  <c r="H200" i="36"/>
  <c r="J200" i="36" s="1"/>
  <c r="I200" i="36"/>
  <c r="K200" i="36"/>
  <c r="B201" i="36"/>
  <c r="C201" i="36"/>
  <c r="D201" i="36"/>
  <c r="E201" i="36"/>
  <c r="G201" i="36"/>
  <c r="J201" i="36" s="1"/>
  <c r="H201" i="36"/>
  <c r="I201" i="36"/>
  <c r="K201" i="36"/>
  <c r="B202" i="36"/>
  <c r="C202" i="36"/>
  <c r="D202" i="36"/>
  <c r="E202" i="36"/>
  <c r="G202" i="36"/>
  <c r="H202" i="36"/>
  <c r="I202" i="36"/>
  <c r="J202" i="36"/>
  <c r="K202" i="36"/>
  <c r="B203" i="36"/>
  <c r="C203" i="36"/>
  <c r="D203" i="36"/>
  <c r="E203" i="36"/>
  <c r="G203" i="36"/>
  <c r="J203" i="36" s="1"/>
  <c r="H203" i="36"/>
  <c r="I203" i="36"/>
  <c r="K203" i="36"/>
  <c r="B204" i="36"/>
  <c r="C204" i="36"/>
  <c r="D204" i="36"/>
  <c r="E204" i="36"/>
  <c r="G204" i="36"/>
  <c r="H204" i="36"/>
  <c r="J204" i="36" s="1"/>
  <c r="I204" i="36"/>
  <c r="K204" i="36"/>
  <c r="B205" i="36"/>
  <c r="C205" i="36"/>
  <c r="D205" i="36"/>
  <c r="E205" i="36"/>
  <c r="G205" i="36"/>
  <c r="J205" i="36" s="1"/>
  <c r="H205" i="36"/>
  <c r="I205" i="36"/>
  <c r="K205" i="36"/>
  <c r="B206" i="36"/>
  <c r="C206" i="36"/>
  <c r="D206" i="36"/>
  <c r="E206" i="36"/>
  <c r="G206" i="36"/>
  <c r="H206" i="36"/>
  <c r="I206" i="36"/>
  <c r="J206" i="36"/>
  <c r="K206" i="36"/>
  <c r="B207" i="36"/>
  <c r="C207" i="36"/>
  <c r="D207" i="36"/>
  <c r="E207" i="36"/>
  <c r="G207" i="36"/>
  <c r="J207" i="36" s="1"/>
  <c r="H207" i="36"/>
  <c r="I207" i="36"/>
  <c r="K207" i="36"/>
  <c r="B208" i="36"/>
  <c r="C208" i="36"/>
  <c r="D208" i="36"/>
  <c r="E208" i="36"/>
  <c r="G208" i="36"/>
  <c r="H208" i="36"/>
  <c r="J208" i="36" s="1"/>
  <c r="I208" i="36"/>
  <c r="K208" i="36"/>
  <c r="B209" i="36"/>
  <c r="C209" i="36"/>
  <c r="D209" i="36"/>
  <c r="E209" i="36"/>
  <c r="G209" i="36"/>
  <c r="J209" i="36" s="1"/>
  <c r="H209" i="36"/>
  <c r="I209" i="36"/>
  <c r="K209" i="36"/>
  <c r="B210" i="36"/>
  <c r="C210" i="36"/>
  <c r="D210" i="36"/>
  <c r="E210" i="36"/>
  <c r="G210" i="36"/>
  <c r="H210" i="36"/>
  <c r="I210" i="36"/>
  <c r="J210" i="36"/>
  <c r="K210" i="36"/>
  <c r="B211" i="36"/>
  <c r="C211" i="36"/>
  <c r="D211" i="36"/>
  <c r="E211" i="36"/>
  <c r="G211" i="36"/>
  <c r="J211" i="36" s="1"/>
  <c r="H211" i="36"/>
  <c r="I211" i="36"/>
  <c r="K211" i="36"/>
  <c r="B212" i="36"/>
  <c r="C212" i="36"/>
  <c r="D212" i="36"/>
  <c r="E212" i="36"/>
  <c r="G212" i="36"/>
  <c r="H212" i="36"/>
  <c r="J212" i="36" s="1"/>
  <c r="I212" i="36"/>
  <c r="K212" i="36"/>
  <c r="B213" i="36"/>
  <c r="C213" i="36"/>
  <c r="D213" i="36"/>
  <c r="E213" i="36"/>
  <c r="G213" i="36"/>
  <c r="J213" i="36" s="1"/>
  <c r="H213" i="36"/>
  <c r="I213" i="36"/>
  <c r="K213" i="36"/>
  <c r="B214" i="36"/>
  <c r="C214" i="36"/>
  <c r="D214" i="36"/>
  <c r="E214" i="36"/>
  <c r="G214" i="36"/>
  <c r="H214" i="36"/>
  <c r="I214" i="36"/>
  <c r="J214" i="36"/>
  <c r="K214" i="36"/>
  <c r="B215" i="36"/>
  <c r="C215" i="36"/>
  <c r="D215" i="36"/>
  <c r="E215" i="36"/>
  <c r="G215" i="36"/>
  <c r="J215" i="36" s="1"/>
  <c r="H215" i="36"/>
  <c r="I215" i="36"/>
  <c r="K215" i="36"/>
  <c r="B216" i="36"/>
  <c r="C216" i="36"/>
  <c r="D216" i="36"/>
  <c r="E216" i="36"/>
  <c r="G216" i="36"/>
  <c r="H216" i="36"/>
  <c r="J216" i="36" s="1"/>
  <c r="I216" i="36"/>
  <c r="K216" i="36"/>
  <c r="B217" i="36"/>
  <c r="C217" i="36"/>
  <c r="D217" i="36"/>
  <c r="E217" i="36"/>
  <c r="G217" i="36"/>
  <c r="J217" i="36" s="1"/>
  <c r="H217" i="36"/>
  <c r="I217" i="36"/>
  <c r="K217" i="36"/>
  <c r="B218" i="36"/>
  <c r="C218" i="36"/>
  <c r="D218" i="36"/>
  <c r="E218" i="36"/>
  <c r="G218" i="36"/>
  <c r="H218" i="36"/>
  <c r="I218" i="36"/>
  <c r="J218" i="36"/>
  <c r="K218" i="36"/>
  <c r="B219" i="36"/>
  <c r="C219" i="36"/>
  <c r="D219" i="36"/>
  <c r="E219" i="36"/>
  <c r="G219" i="36"/>
  <c r="J219" i="36" s="1"/>
  <c r="H219" i="36"/>
  <c r="I219" i="36"/>
  <c r="K219" i="36"/>
  <c r="B220" i="36"/>
  <c r="C220" i="36"/>
  <c r="D220" i="36"/>
  <c r="E220" i="36"/>
  <c r="G220" i="36"/>
  <c r="H220" i="36"/>
  <c r="J220" i="36" s="1"/>
  <c r="I220" i="36"/>
  <c r="K220" i="36"/>
  <c r="B221" i="36"/>
  <c r="C221" i="36"/>
  <c r="D221" i="36"/>
  <c r="E221" i="36"/>
  <c r="G221" i="36"/>
  <c r="J221" i="36" s="1"/>
  <c r="H221" i="36"/>
  <c r="I221" i="36"/>
  <c r="K221" i="36"/>
  <c r="B222" i="36"/>
  <c r="C222" i="36"/>
  <c r="D222" i="36"/>
  <c r="E222" i="36"/>
  <c r="G222" i="36"/>
  <c r="H222" i="36"/>
  <c r="I222" i="36"/>
  <c r="J222" i="36"/>
  <c r="K222" i="36"/>
  <c r="B223" i="36"/>
  <c r="C223" i="36"/>
  <c r="D223" i="36"/>
  <c r="E223" i="36"/>
  <c r="G223" i="36"/>
  <c r="J223" i="36" s="1"/>
  <c r="H223" i="36"/>
  <c r="I223" i="36"/>
  <c r="K223" i="36"/>
  <c r="B224" i="36"/>
  <c r="C224" i="36"/>
  <c r="D224" i="36"/>
  <c r="E224" i="36"/>
  <c r="G224" i="36"/>
  <c r="H224" i="36"/>
  <c r="J224" i="36" s="1"/>
  <c r="I224" i="36"/>
  <c r="K224" i="36"/>
  <c r="C225" i="36"/>
  <c r="D225" i="36"/>
  <c r="E225" i="36"/>
  <c r="F225" i="36"/>
  <c r="G225" i="36"/>
  <c r="J225" i="36" s="1"/>
  <c r="H225" i="36"/>
  <c r="I225" i="36"/>
  <c r="K225" i="36"/>
  <c r="B226" i="36"/>
  <c r="C226" i="36"/>
  <c r="D226" i="36"/>
  <c r="E226" i="36"/>
  <c r="G226" i="36"/>
  <c r="H226" i="36"/>
  <c r="I226" i="36"/>
  <c r="J226" i="36"/>
  <c r="K226" i="36"/>
  <c r="B227" i="36"/>
  <c r="C227" i="36"/>
  <c r="D227" i="36"/>
  <c r="E227" i="36"/>
  <c r="G227" i="36"/>
  <c r="J227" i="36" s="1"/>
  <c r="H227" i="36"/>
  <c r="I227" i="36"/>
  <c r="K227" i="36"/>
  <c r="B228" i="36"/>
  <c r="C228" i="36"/>
  <c r="D228" i="36"/>
  <c r="E228" i="36"/>
  <c r="G228" i="36"/>
  <c r="H228" i="36"/>
  <c r="J228" i="36" s="1"/>
  <c r="I228" i="36"/>
  <c r="K228" i="36"/>
  <c r="B229" i="36"/>
  <c r="C229" i="36"/>
  <c r="D229" i="36"/>
  <c r="E229" i="36"/>
  <c r="G229" i="36"/>
  <c r="J229" i="36" s="1"/>
  <c r="H229" i="36"/>
  <c r="I229" i="36"/>
  <c r="K229" i="36"/>
  <c r="B230" i="36"/>
  <c r="C230" i="36"/>
  <c r="D230" i="36"/>
  <c r="E230" i="36"/>
  <c r="G230" i="36"/>
  <c r="H230" i="36"/>
  <c r="I230" i="36"/>
  <c r="J230" i="36"/>
  <c r="K230" i="36"/>
  <c r="B231" i="36"/>
  <c r="C231" i="36"/>
  <c r="D231" i="36"/>
  <c r="E231" i="36"/>
  <c r="G231" i="36"/>
  <c r="J231" i="36" s="1"/>
  <c r="H231" i="36"/>
  <c r="I231" i="36"/>
  <c r="K231" i="36"/>
  <c r="B232" i="36"/>
  <c r="C232" i="36"/>
  <c r="D232" i="36"/>
  <c r="E232" i="36"/>
  <c r="G232" i="36"/>
  <c r="H232" i="36"/>
  <c r="J232" i="36" s="1"/>
  <c r="I232" i="36"/>
  <c r="K232" i="36"/>
  <c r="B233" i="36"/>
  <c r="C233" i="36"/>
  <c r="D233" i="36"/>
  <c r="E233" i="36"/>
  <c r="G233" i="36"/>
  <c r="J233" i="36" s="1"/>
  <c r="H233" i="36"/>
  <c r="I233" i="36"/>
  <c r="K233" i="36"/>
  <c r="B234" i="36"/>
  <c r="C234" i="36"/>
  <c r="D234" i="36"/>
  <c r="E234" i="36"/>
  <c r="G234" i="36"/>
  <c r="H234" i="36"/>
  <c r="I234" i="36"/>
  <c r="J234" i="36"/>
  <c r="K234" i="36"/>
  <c r="B235" i="36"/>
  <c r="C235" i="36"/>
  <c r="D235" i="36"/>
  <c r="E235" i="36"/>
  <c r="G235" i="36"/>
  <c r="J235" i="36" s="1"/>
  <c r="H235" i="36"/>
  <c r="I235" i="36"/>
  <c r="K235" i="36"/>
  <c r="B236" i="36"/>
  <c r="C236" i="36"/>
  <c r="D236" i="36"/>
  <c r="E236" i="36"/>
  <c r="G236" i="36"/>
  <c r="H236" i="36"/>
  <c r="J236" i="36" s="1"/>
  <c r="I236" i="36"/>
  <c r="K236" i="36"/>
  <c r="B237" i="36"/>
  <c r="C237" i="36"/>
  <c r="D237" i="36"/>
  <c r="E237" i="36"/>
  <c r="G237" i="36"/>
  <c r="J237" i="36" s="1"/>
  <c r="H237" i="36"/>
  <c r="I237" i="36"/>
  <c r="K237" i="36"/>
  <c r="C238" i="36"/>
  <c r="D238" i="36"/>
  <c r="E238" i="36"/>
  <c r="F238" i="36"/>
  <c r="G238" i="36"/>
  <c r="H238" i="36"/>
  <c r="I238" i="36"/>
  <c r="J238" i="36"/>
  <c r="K238" i="36"/>
  <c r="B239" i="36"/>
  <c r="C239" i="36"/>
  <c r="D239" i="36"/>
  <c r="E239" i="36"/>
  <c r="G239" i="36"/>
  <c r="J239" i="36" s="1"/>
  <c r="H239" i="36"/>
  <c r="I239" i="36"/>
  <c r="K239" i="36"/>
  <c r="B240" i="36"/>
  <c r="C240" i="36"/>
  <c r="D240" i="36"/>
  <c r="E240" i="36"/>
  <c r="G240" i="36"/>
  <c r="H240" i="36"/>
  <c r="J240" i="36" s="1"/>
  <c r="I240" i="36"/>
  <c r="K240" i="36"/>
  <c r="B241" i="36"/>
  <c r="C241" i="36"/>
  <c r="D241" i="36"/>
  <c r="E241" i="36"/>
  <c r="G241" i="36"/>
  <c r="J241" i="36" s="1"/>
  <c r="H241" i="36"/>
  <c r="I241" i="36"/>
  <c r="K241" i="36"/>
  <c r="B242" i="36"/>
  <c r="C242" i="36"/>
  <c r="D242" i="36"/>
  <c r="E242" i="36"/>
  <c r="G242" i="36"/>
  <c r="H242" i="36"/>
  <c r="I242" i="36"/>
  <c r="J242" i="36"/>
  <c r="K242" i="36"/>
  <c r="B243" i="36"/>
  <c r="C243" i="36"/>
  <c r="D243" i="36"/>
  <c r="E243" i="36"/>
  <c r="G243" i="36"/>
  <c r="J243" i="36" s="1"/>
  <c r="H243" i="36"/>
  <c r="I243" i="36"/>
  <c r="K243" i="36"/>
  <c r="B244" i="36"/>
  <c r="C244" i="36"/>
  <c r="D244" i="36"/>
  <c r="E244" i="36"/>
  <c r="G244" i="36"/>
  <c r="H244" i="36"/>
  <c r="J244" i="36" s="1"/>
  <c r="I244" i="36"/>
  <c r="K244" i="36"/>
  <c r="B245" i="36"/>
  <c r="C245" i="36"/>
  <c r="D245" i="36"/>
  <c r="E245" i="36"/>
  <c r="G245" i="36"/>
  <c r="J245" i="36" s="1"/>
  <c r="H245" i="36"/>
  <c r="I245" i="36"/>
  <c r="K245" i="36"/>
  <c r="B246" i="36"/>
  <c r="C246" i="36"/>
  <c r="D246" i="36"/>
  <c r="E246" i="36"/>
  <c r="G246" i="36"/>
  <c r="H246" i="36"/>
  <c r="I246" i="36"/>
  <c r="J246" i="36"/>
  <c r="K246" i="36"/>
  <c r="B247" i="36"/>
  <c r="C247" i="36"/>
  <c r="D247" i="36"/>
  <c r="E247" i="36"/>
  <c r="G247" i="36"/>
  <c r="J247" i="36" s="1"/>
  <c r="H247" i="36"/>
  <c r="I247" i="36"/>
  <c r="K247" i="36"/>
  <c r="B248" i="36"/>
  <c r="C248" i="36"/>
  <c r="D248" i="36"/>
  <c r="E248" i="36"/>
  <c r="G248" i="36"/>
  <c r="H248" i="36"/>
  <c r="J248" i="36" s="1"/>
  <c r="I248" i="36"/>
  <c r="K248" i="36"/>
  <c r="B249" i="36"/>
  <c r="C249" i="36"/>
  <c r="D249" i="36"/>
  <c r="E249" i="36"/>
  <c r="G249" i="36"/>
  <c r="J249" i="36" s="1"/>
  <c r="H249" i="36"/>
  <c r="I249" i="36"/>
  <c r="K249" i="36"/>
  <c r="B250" i="36"/>
  <c r="C250" i="36"/>
  <c r="D250" i="36"/>
  <c r="E250" i="36"/>
  <c r="G250" i="36"/>
  <c r="H250" i="36"/>
  <c r="I250" i="36"/>
  <c r="J250" i="36"/>
  <c r="K250" i="36"/>
  <c r="B251" i="36"/>
  <c r="C251" i="36"/>
  <c r="D251" i="36"/>
  <c r="E251" i="36"/>
  <c r="G251" i="36"/>
  <c r="J251" i="36" s="1"/>
  <c r="H251" i="36"/>
  <c r="I251" i="36"/>
  <c r="K251" i="36"/>
  <c r="B252" i="36"/>
  <c r="C252" i="36"/>
  <c r="D252" i="36"/>
  <c r="E252" i="36"/>
  <c r="G252" i="36"/>
  <c r="H252" i="36"/>
  <c r="J252" i="36" s="1"/>
  <c r="I252" i="36"/>
  <c r="K252" i="36"/>
  <c r="C253" i="36"/>
  <c r="D253" i="36"/>
  <c r="E253" i="36"/>
  <c r="F253" i="36"/>
  <c r="G253" i="36"/>
  <c r="J253" i="36" s="1"/>
  <c r="H253" i="36"/>
  <c r="I253" i="36"/>
  <c r="K253" i="36"/>
  <c r="B254" i="36"/>
  <c r="C254" i="36"/>
  <c r="D254" i="36"/>
  <c r="E254" i="36"/>
  <c r="G254" i="36"/>
  <c r="H254" i="36"/>
  <c r="I254" i="36"/>
  <c r="J254" i="36"/>
  <c r="K254" i="36"/>
  <c r="B255" i="36"/>
  <c r="C255" i="36"/>
  <c r="D255" i="36"/>
  <c r="E255" i="36"/>
  <c r="G255" i="36"/>
  <c r="J255" i="36" s="1"/>
  <c r="H255" i="36"/>
  <c r="I255" i="36"/>
  <c r="K255" i="36"/>
  <c r="B256" i="36"/>
  <c r="C256" i="36"/>
  <c r="D256" i="36"/>
  <c r="E256" i="36"/>
  <c r="G256" i="36"/>
  <c r="H256" i="36"/>
  <c r="J256" i="36" s="1"/>
  <c r="I256" i="36"/>
  <c r="K256" i="36"/>
  <c r="B257" i="36"/>
  <c r="C257" i="36"/>
  <c r="D257" i="36"/>
  <c r="E257" i="36"/>
  <c r="G257" i="36"/>
  <c r="J257" i="36" s="1"/>
  <c r="H257" i="36"/>
  <c r="I257" i="36"/>
  <c r="K257" i="36"/>
  <c r="B258" i="36"/>
  <c r="C258" i="36"/>
  <c r="D258" i="36"/>
  <c r="E258" i="36"/>
  <c r="G258" i="36"/>
  <c r="H258" i="36"/>
  <c r="I258" i="36"/>
  <c r="J258" i="36"/>
  <c r="K258" i="36"/>
  <c r="B259" i="36"/>
  <c r="C259" i="36"/>
  <c r="D259" i="36"/>
  <c r="E259" i="36"/>
  <c r="G259" i="36"/>
  <c r="J259" i="36" s="1"/>
  <c r="H259" i="36"/>
  <c r="I259" i="36"/>
  <c r="K259" i="36"/>
  <c r="B260" i="36"/>
  <c r="C260" i="36"/>
  <c r="D260" i="36"/>
  <c r="E260" i="36"/>
  <c r="G260" i="36"/>
  <c r="H260" i="36"/>
  <c r="J260" i="36" s="1"/>
  <c r="I260" i="36"/>
  <c r="K260" i="36"/>
  <c r="B261" i="36"/>
  <c r="C261" i="36"/>
  <c r="D261" i="36"/>
  <c r="E261" i="36"/>
  <c r="G261" i="36"/>
  <c r="J261" i="36" s="1"/>
  <c r="H261" i="36"/>
  <c r="I261" i="36"/>
  <c r="K261" i="36"/>
  <c r="C262" i="36"/>
  <c r="D262" i="36"/>
  <c r="E262" i="36"/>
  <c r="F262" i="36"/>
  <c r="G262" i="36"/>
  <c r="H262" i="36"/>
  <c r="I262" i="36"/>
  <c r="J262" i="36"/>
  <c r="K262" i="36"/>
  <c r="B4" i="34"/>
  <c r="C4" i="34"/>
  <c r="D4" i="34"/>
  <c r="E4" i="34"/>
  <c r="G4" i="34"/>
  <c r="H4" i="34"/>
  <c r="I4" i="34"/>
  <c r="J4" i="34"/>
  <c r="K4" i="34"/>
  <c r="B5" i="34"/>
  <c r="C5" i="34"/>
  <c r="D5" i="34"/>
  <c r="E5" i="34"/>
  <c r="G5" i="34"/>
  <c r="H5" i="34"/>
  <c r="I5" i="34"/>
  <c r="J5" i="34" s="1"/>
  <c r="K5" i="34"/>
  <c r="B6" i="34"/>
  <c r="C6" i="34"/>
  <c r="D6" i="34"/>
  <c r="E6" i="34"/>
  <c r="G6" i="34"/>
  <c r="J6" i="34" s="1"/>
  <c r="H6" i="34"/>
  <c r="I6" i="34"/>
  <c r="K6" i="34"/>
  <c r="B7" i="34"/>
  <c r="C7" i="34"/>
  <c r="D7" i="34"/>
  <c r="E7" i="34"/>
  <c r="G7" i="34"/>
  <c r="J7" i="34" s="1"/>
  <c r="H7" i="34"/>
  <c r="I7" i="34"/>
  <c r="K7" i="34"/>
  <c r="B8" i="34"/>
  <c r="C8" i="34"/>
  <c r="D8" i="34"/>
  <c r="E8" i="34"/>
  <c r="G8" i="34"/>
  <c r="H8" i="34"/>
  <c r="I8" i="34"/>
  <c r="J8" i="34"/>
  <c r="K8" i="34"/>
  <c r="B9" i="34"/>
  <c r="C9" i="34"/>
  <c r="D9" i="34"/>
  <c r="E9" i="34"/>
  <c r="G9" i="34"/>
  <c r="H9" i="34"/>
  <c r="I9" i="34"/>
  <c r="J9" i="34" s="1"/>
  <c r="K9" i="34"/>
  <c r="B10" i="34"/>
  <c r="C10" i="34"/>
  <c r="D10" i="34"/>
  <c r="E10" i="34"/>
  <c r="G10" i="34"/>
  <c r="H10" i="34"/>
  <c r="J10" i="34" s="1"/>
  <c r="I10" i="34"/>
  <c r="K10" i="34"/>
  <c r="B11" i="34"/>
  <c r="C11" i="34"/>
  <c r="D11" i="34"/>
  <c r="E11" i="34"/>
  <c r="G11" i="34"/>
  <c r="J11" i="34" s="1"/>
  <c r="H11" i="34"/>
  <c r="I11" i="34"/>
  <c r="K11" i="34"/>
  <c r="B12" i="34"/>
  <c r="C12" i="34"/>
  <c r="D12" i="34"/>
  <c r="E12" i="34"/>
  <c r="G12" i="34"/>
  <c r="H12" i="34"/>
  <c r="I12" i="34"/>
  <c r="J12" i="34"/>
  <c r="K12" i="34"/>
  <c r="B13" i="34"/>
  <c r="C13" i="34"/>
  <c r="D13" i="34"/>
  <c r="E13" i="34"/>
  <c r="G13" i="34"/>
  <c r="H13" i="34"/>
  <c r="I13" i="34"/>
  <c r="J13" i="34" s="1"/>
  <c r="K13" i="34"/>
  <c r="B14" i="34"/>
  <c r="C14" i="34"/>
  <c r="D14" i="34"/>
  <c r="E14" i="34"/>
  <c r="G14" i="34"/>
  <c r="H14" i="34"/>
  <c r="J14" i="34" s="1"/>
  <c r="I14" i="34"/>
  <c r="K14" i="34"/>
  <c r="B15" i="34"/>
  <c r="C15" i="34"/>
  <c r="D15" i="34"/>
  <c r="E15" i="34"/>
  <c r="G15" i="34"/>
  <c r="J15" i="34" s="1"/>
  <c r="H15" i="34"/>
  <c r="I15" i="34"/>
  <c r="K15" i="34"/>
  <c r="B16" i="34"/>
  <c r="C16" i="34"/>
  <c r="D16" i="34"/>
  <c r="E16" i="34"/>
  <c r="G16" i="34"/>
  <c r="H16" i="34"/>
  <c r="I16" i="34"/>
  <c r="J16" i="34"/>
  <c r="K16" i="34"/>
  <c r="B17" i="34"/>
  <c r="C17" i="34"/>
  <c r="D17" i="34"/>
  <c r="E17" i="34"/>
  <c r="G17" i="34"/>
  <c r="J17" i="34" s="1"/>
  <c r="H17" i="34"/>
  <c r="I17" i="34"/>
  <c r="K17" i="34"/>
  <c r="B18" i="34"/>
  <c r="C18" i="34"/>
  <c r="D18" i="34"/>
  <c r="E18" i="34"/>
  <c r="G18" i="34"/>
  <c r="H18" i="34"/>
  <c r="J18" i="34" s="1"/>
  <c r="I18" i="34"/>
  <c r="K18" i="34"/>
  <c r="B19" i="34"/>
  <c r="C19" i="34"/>
  <c r="D19" i="34"/>
  <c r="E19" i="34"/>
  <c r="G19" i="34"/>
  <c r="J19" i="34" s="1"/>
  <c r="H19" i="34"/>
  <c r="I19" i="34"/>
  <c r="K19" i="34"/>
  <c r="B20" i="34"/>
  <c r="C20" i="34"/>
  <c r="D20" i="34"/>
  <c r="E20" i="34"/>
  <c r="G20" i="34"/>
  <c r="H20" i="34"/>
  <c r="I20" i="34"/>
  <c r="J20" i="34"/>
  <c r="K20" i="34"/>
  <c r="B21" i="34"/>
  <c r="C21" i="34"/>
  <c r="D21" i="34"/>
  <c r="E21" i="34"/>
  <c r="G21" i="34"/>
  <c r="J21" i="34" s="1"/>
  <c r="H21" i="34"/>
  <c r="I21" i="34"/>
  <c r="K21" i="34"/>
  <c r="B22" i="34"/>
  <c r="C22" i="34"/>
  <c r="D22" i="34"/>
  <c r="E22" i="34"/>
  <c r="G22" i="34"/>
  <c r="H22" i="34"/>
  <c r="J22" i="34" s="1"/>
  <c r="I22" i="34"/>
  <c r="K22" i="34"/>
  <c r="B23" i="34"/>
  <c r="C23" i="34"/>
  <c r="D23" i="34"/>
  <c r="E23" i="34"/>
  <c r="G23" i="34"/>
  <c r="J23" i="34" s="1"/>
  <c r="H23" i="34"/>
  <c r="I23" i="34"/>
  <c r="K23" i="34"/>
  <c r="B24" i="34"/>
  <c r="C24" i="34"/>
  <c r="D24" i="34"/>
  <c r="E24" i="34"/>
  <c r="G24" i="34"/>
  <c r="H24" i="34"/>
  <c r="I24" i="34"/>
  <c r="J24" i="34"/>
  <c r="K24" i="34"/>
  <c r="B25" i="34"/>
  <c r="C25" i="34"/>
  <c r="D25" i="34"/>
  <c r="E25" i="34"/>
  <c r="G25" i="34"/>
  <c r="J25" i="34" s="1"/>
  <c r="H25" i="34"/>
  <c r="I25" i="34"/>
  <c r="K25" i="34"/>
  <c r="B26" i="34"/>
  <c r="C26" i="34"/>
  <c r="D26" i="34"/>
  <c r="E26" i="34"/>
  <c r="G26" i="34"/>
  <c r="H26" i="34"/>
  <c r="J26" i="34" s="1"/>
  <c r="I26" i="34"/>
  <c r="K26" i="34"/>
  <c r="B27" i="34"/>
  <c r="C27" i="34"/>
  <c r="D27" i="34"/>
  <c r="E27" i="34"/>
  <c r="G27" i="34"/>
  <c r="J27" i="34" s="1"/>
  <c r="H27" i="34"/>
  <c r="I27" i="34"/>
  <c r="K27" i="34"/>
  <c r="B28" i="34"/>
  <c r="C28" i="34"/>
  <c r="D28" i="34"/>
  <c r="E28" i="34"/>
  <c r="G28" i="34"/>
  <c r="H28" i="34"/>
  <c r="I28" i="34"/>
  <c r="J28" i="34"/>
  <c r="K28" i="34"/>
  <c r="B29" i="34"/>
  <c r="C29" i="34"/>
  <c r="D29" i="34"/>
  <c r="E29" i="34"/>
  <c r="G29" i="34"/>
  <c r="J29" i="34" s="1"/>
  <c r="H29" i="34"/>
  <c r="I29" i="34"/>
  <c r="K29" i="34"/>
  <c r="B30" i="34"/>
  <c r="C30" i="34"/>
  <c r="D30" i="34"/>
  <c r="E30" i="34"/>
  <c r="G30" i="34"/>
  <c r="H30" i="34"/>
  <c r="J30" i="34" s="1"/>
  <c r="I30" i="34"/>
  <c r="K30" i="34"/>
  <c r="B31" i="34"/>
  <c r="C31" i="34"/>
  <c r="D31" i="34"/>
  <c r="E31" i="34"/>
  <c r="G31" i="34"/>
  <c r="J31" i="34" s="1"/>
  <c r="H31" i="34"/>
  <c r="I31" i="34"/>
  <c r="K31" i="34"/>
  <c r="B32" i="34"/>
  <c r="C32" i="34"/>
  <c r="D32" i="34"/>
  <c r="E32" i="34"/>
  <c r="G32" i="34"/>
  <c r="H32" i="34"/>
  <c r="I32" i="34"/>
  <c r="J32" i="34"/>
  <c r="K32" i="34"/>
  <c r="B33" i="34"/>
  <c r="C33" i="34"/>
  <c r="D33" i="34"/>
  <c r="E33" i="34"/>
  <c r="G33" i="34"/>
  <c r="J33" i="34" s="1"/>
  <c r="H33" i="34"/>
  <c r="I33" i="34"/>
  <c r="K33" i="34"/>
  <c r="B34" i="34"/>
  <c r="C34" i="34"/>
  <c r="D34" i="34"/>
  <c r="E34" i="34"/>
  <c r="G34" i="34"/>
  <c r="H34" i="34"/>
  <c r="J34" i="34" s="1"/>
  <c r="I34" i="34"/>
  <c r="K34" i="34"/>
  <c r="B35" i="34"/>
  <c r="C35" i="34"/>
  <c r="D35" i="34"/>
  <c r="E35" i="34"/>
  <c r="G35" i="34"/>
  <c r="J35" i="34" s="1"/>
  <c r="H35" i="34"/>
  <c r="I35" i="34"/>
  <c r="K35" i="34"/>
  <c r="B36" i="34"/>
  <c r="C36" i="34"/>
  <c r="D36" i="34"/>
  <c r="E36" i="34"/>
  <c r="G36" i="34"/>
  <c r="H36" i="34"/>
  <c r="I36" i="34"/>
  <c r="J36" i="34"/>
  <c r="K36" i="34"/>
  <c r="B37" i="34"/>
  <c r="C37" i="34"/>
  <c r="D37" i="34"/>
  <c r="E37" i="34"/>
  <c r="G37" i="34"/>
  <c r="J37" i="34" s="1"/>
  <c r="H37" i="34"/>
  <c r="I37" i="34"/>
  <c r="K37" i="34"/>
  <c r="B38" i="34"/>
  <c r="C38" i="34"/>
  <c r="D38" i="34"/>
  <c r="E38" i="34"/>
  <c r="G38" i="34"/>
  <c r="H38" i="34"/>
  <c r="J38" i="34" s="1"/>
  <c r="I38" i="34"/>
  <c r="K38" i="34"/>
  <c r="B39" i="34"/>
  <c r="C39" i="34"/>
  <c r="D39" i="34"/>
  <c r="E39" i="34"/>
  <c r="G39" i="34"/>
  <c r="J39" i="34" s="1"/>
  <c r="H39" i="34"/>
  <c r="I39" i="34"/>
  <c r="K39" i="34"/>
  <c r="B40" i="34"/>
  <c r="C40" i="34"/>
  <c r="D40" i="34"/>
  <c r="E40" i="34"/>
  <c r="G40" i="34"/>
  <c r="H40" i="34"/>
  <c r="I40" i="34"/>
  <c r="J40" i="34"/>
  <c r="K40" i="34"/>
  <c r="B41" i="34"/>
  <c r="C41" i="34"/>
  <c r="D41" i="34"/>
  <c r="E41" i="34"/>
  <c r="G41" i="34"/>
  <c r="J41" i="34" s="1"/>
  <c r="H41" i="34"/>
  <c r="I41" i="34"/>
  <c r="K41" i="34"/>
  <c r="B42" i="34"/>
  <c r="C42" i="34"/>
  <c r="D42" i="34"/>
  <c r="E42" i="34"/>
  <c r="G42" i="34"/>
  <c r="H42" i="34"/>
  <c r="J42" i="34" s="1"/>
  <c r="I42" i="34"/>
  <c r="K42" i="34"/>
  <c r="C43" i="34"/>
  <c r="D43" i="34"/>
  <c r="E43" i="34"/>
  <c r="F43" i="34"/>
  <c r="G43" i="34"/>
  <c r="J43" i="34" s="1"/>
  <c r="H43" i="34"/>
  <c r="I43" i="34"/>
  <c r="K43" i="34"/>
  <c r="B44" i="34"/>
  <c r="C44" i="34"/>
  <c r="D44" i="34"/>
  <c r="E44" i="34"/>
  <c r="G44" i="34"/>
  <c r="H44" i="34"/>
  <c r="I44" i="34"/>
  <c r="J44" i="34"/>
  <c r="K44" i="34"/>
  <c r="B45" i="34"/>
  <c r="C45" i="34"/>
  <c r="D45" i="34"/>
  <c r="E45" i="34"/>
  <c r="G45" i="34"/>
  <c r="J45" i="34" s="1"/>
  <c r="H45" i="34"/>
  <c r="I45" i="34"/>
  <c r="K45" i="34"/>
  <c r="B46" i="34"/>
  <c r="C46" i="34"/>
  <c r="D46" i="34"/>
  <c r="E46" i="34"/>
  <c r="G46" i="34"/>
  <c r="H46" i="34"/>
  <c r="J46" i="34" s="1"/>
  <c r="I46" i="34"/>
  <c r="K46" i="34"/>
  <c r="B47" i="34"/>
  <c r="C47" i="34"/>
  <c r="D47" i="34"/>
  <c r="E47" i="34"/>
  <c r="G47" i="34"/>
  <c r="J47" i="34" s="1"/>
  <c r="H47" i="34"/>
  <c r="I47" i="34"/>
  <c r="K47" i="34"/>
  <c r="B48" i="34"/>
  <c r="C48" i="34"/>
  <c r="D48" i="34"/>
  <c r="E48" i="34"/>
  <c r="G48" i="34"/>
  <c r="H48" i="34"/>
  <c r="I48" i="34"/>
  <c r="J48" i="34"/>
  <c r="K48" i="34"/>
  <c r="B49" i="34"/>
  <c r="C49" i="34"/>
  <c r="D49" i="34"/>
  <c r="E49" i="34"/>
  <c r="G49" i="34"/>
  <c r="J49" i="34" s="1"/>
  <c r="H49" i="34"/>
  <c r="I49" i="34"/>
  <c r="K49" i="34"/>
  <c r="B50" i="34"/>
  <c r="C50" i="34"/>
  <c r="D50" i="34"/>
  <c r="E50" i="34"/>
  <c r="G50" i="34"/>
  <c r="H50" i="34"/>
  <c r="J50" i="34" s="1"/>
  <c r="I50" i="34"/>
  <c r="K50" i="34"/>
  <c r="B51" i="34"/>
  <c r="C51" i="34"/>
  <c r="D51" i="34"/>
  <c r="E51" i="34"/>
  <c r="G51" i="34"/>
  <c r="J51" i="34" s="1"/>
  <c r="H51" i="34"/>
  <c r="I51" i="34"/>
  <c r="K51" i="34"/>
  <c r="B52" i="34"/>
  <c r="C52" i="34"/>
  <c r="D52" i="34"/>
  <c r="E52" i="34"/>
  <c r="G52" i="34"/>
  <c r="H52" i="34"/>
  <c r="I52" i="34"/>
  <c r="J52" i="34"/>
  <c r="K52" i="34"/>
  <c r="B53" i="34"/>
  <c r="C53" i="34"/>
  <c r="D53" i="34"/>
  <c r="E53" i="34"/>
  <c r="G53" i="34"/>
  <c r="J53" i="34" s="1"/>
  <c r="H53" i="34"/>
  <c r="I53" i="34"/>
  <c r="K53" i="34"/>
  <c r="B54" i="34"/>
  <c r="C54" i="34"/>
  <c r="D54" i="34"/>
  <c r="E54" i="34"/>
  <c r="G54" i="34"/>
  <c r="H54" i="34"/>
  <c r="J54" i="34" s="1"/>
  <c r="I54" i="34"/>
  <c r="K54" i="34"/>
  <c r="B55" i="34"/>
  <c r="C55" i="34"/>
  <c r="D55" i="34"/>
  <c r="E55" i="34"/>
  <c r="G55" i="34"/>
  <c r="J55" i="34" s="1"/>
  <c r="H55" i="34"/>
  <c r="I55" i="34"/>
  <c r="K55" i="34"/>
  <c r="B56" i="34"/>
  <c r="C56" i="34"/>
  <c r="D56" i="34"/>
  <c r="E56" i="34"/>
  <c r="G56" i="34"/>
  <c r="H56" i="34"/>
  <c r="I56" i="34"/>
  <c r="J56" i="34"/>
  <c r="K56" i="34"/>
  <c r="B57" i="34"/>
  <c r="C57" i="34"/>
  <c r="D57" i="34"/>
  <c r="E57" i="34"/>
  <c r="G57" i="34"/>
  <c r="J57" i="34" s="1"/>
  <c r="H57" i="34"/>
  <c r="I57" i="34"/>
  <c r="K57" i="34"/>
  <c r="B58" i="34"/>
  <c r="C58" i="34"/>
  <c r="D58" i="34"/>
  <c r="E58" i="34"/>
  <c r="G58" i="34"/>
  <c r="H58" i="34"/>
  <c r="J58" i="34" s="1"/>
  <c r="I58" i="34"/>
  <c r="K58" i="34"/>
  <c r="B59" i="34"/>
  <c r="C59" i="34"/>
  <c r="D59" i="34"/>
  <c r="E59" i="34"/>
  <c r="G59" i="34"/>
  <c r="J59" i="34" s="1"/>
  <c r="H59" i="34"/>
  <c r="I59" i="34"/>
  <c r="K59" i="34"/>
  <c r="B60" i="34"/>
  <c r="C60" i="34"/>
  <c r="D60" i="34"/>
  <c r="E60" i="34"/>
  <c r="G60" i="34"/>
  <c r="H60" i="34"/>
  <c r="I60" i="34"/>
  <c r="J60" i="34"/>
  <c r="K60" i="34"/>
  <c r="B61" i="34"/>
  <c r="C61" i="34"/>
  <c r="D61" i="34"/>
  <c r="E61" i="34"/>
  <c r="G61" i="34"/>
  <c r="J61" i="34" s="1"/>
  <c r="H61" i="34"/>
  <c r="I61" i="34"/>
  <c r="K61" i="34"/>
  <c r="B62" i="34"/>
  <c r="C62" i="34"/>
  <c r="D62" i="34"/>
  <c r="E62" i="34"/>
  <c r="G62" i="34"/>
  <c r="H62" i="34"/>
  <c r="J62" i="34" s="1"/>
  <c r="I62" i="34"/>
  <c r="K62" i="34"/>
  <c r="B63" i="34"/>
  <c r="C63" i="34"/>
  <c r="D63" i="34"/>
  <c r="E63" i="34"/>
  <c r="G63" i="34"/>
  <c r="J63" i="34" s="1"/>
  <c r="H63" i="34"/>
  <c r="I63" i="34"/>
  <c r="K63" i="34"/>
  <c r="B64" i="34"/>
  <c r="C64" i="34"/>
  <c r="D64" i="34"/>
  <c r="E64" i="34"/>
  <c r="G64" i="34"/>
  <c r="H64" i="34"/>
  <c r="I64" i="34"/>
  <c r="J64" i="34"/>
  <c r="K64" i="34"/>
  <c r="B65" i="34"/>
  <c r="C65" i="34"/>
  <c r="D65" i="34"/>
  <c r="E65" i="34"/>
  <c r="G65" i="34"/>
  <c r="J65" i="34" s="1"/>
  <c r="H65" i="34"/>
  <c r="I65" i="34"/>
  <c r="K65" i="34"/>
  <c r="C66" i="34"/>
  <c r="D66" i="34"/>
  <c r="E66" i="34"/>
  <c r="F66" i="34"/>
  <c r="G66" i="34"/>
  <c r="H66" i="34"/>
  <c r="J66" i="34" s="1"/>
  <c r="I66" i="34"/>
  <c r="K66" i="34"/>
  <c r="B67" i="34"/>
  <c r="C67" i="34"/>
  <c r="D67" i="34"/>
  <c r="E67" i="34"/>
  <c r="G67" i="34"/>
  <c r="J67" i="34" s="1"/>
  <c r="H67" i="34"/>
  <c r="I67" i="34"/>
  <c r="K67" i="34"/>
  <c r="B68" i="34"/>
  <c r="C68" i="34"/>
  <c r="D68" i="34"/>
  <c r="E68" i="34"/>
  <c r="G68" i="34"/>
  <c r="H68" i="34"/>
  <c r="I68" i="34"/>
  <c r="J68" i="34"/>
  <c r="K68" i="34"/>
  <c r="B69" i="34"/>
  <c r="C69" i="34"/>
  <c r="D69" i="34"/>
  <c r="E69" i="34"/>
  <c r="G69" i="34"/>
  <c r="J69" i="34" s="1"/>
  <c r="H69" i="34"/>
  <c r="I69" i="34"/>
  <c r="K69" i="34"/>
  <c r="B70" i="34"/>
  <c r="C70" i="34"/>
  <c r="D70" i="34"/>
  <c r="E70" i="34"/>
  <c r="G70" i="34"/>
  <c r="H70" i="34"/>
  <c r="J70" i="34" s="1"/>
  <c r="I70" i="34"/>
  <c r="K70" i="34"/>
  <c r="B71" i="34"/>
  <c r="C71" i="34"/>
  <c r="D71" i="34"/>
  <c r="E71" i="34"/>
  <c r="G71" i="34"/>
  <c r="J71" i="34" s="1"/>
  <c r="H71" i="34"/>
  <c r="I71" i="34"/>
  <c r="K71" i="34"/>
  <c r="B72" i="34"/>
  <c r="C72" i="34"/>
  <c r="D72" i="34"/>
  <c r="E72" i="34"/>
  <c r="G72" i="34"/>
  <c r="H72" i="34"/>
  <c r="I72" i="34"/>
  <c r="J72" i="34"/>
  <c r="K72" i="34"/>
  <c r="B73" i="34"/>
  <c r="C73" i="34"/>
  <c r="D73" i="34"/>
  <c r="E73" i="34"/>
  <c r="G73" i="34"/>
  <c r="J73" i="34" s="1"/>
  <c r="H73" i="34"/>
  <c r="I73" i="34"/>
  <c r="K73" i="34"/>
  <c r="B74" i="34"/>
  <c r="C74" i="34"/>
  <c r="D74" i="34"/>
  <c r="E74" i="34"/>
  <c r="G74" i="34"/>
  <c r="H74" i="34"/>
  <c r="J74" i="34" s="1"/>
  <c r="I74" i="34"/>
  <c r="K74" i="34"/>
  <c r="B75" i="34"/>
  <c r="C75" i="34"/>
  <c r="D75" i="34"/>
  <c r="E75" i="34"/>
  <c r="G75" i="34"/>
  <c r="J75" i="34" s="1"/>
  <c r="H75" i="34"/>
  <c r="I75" i="34"/>
  <c r="K75" i="34"/>
  <c r="B76" i="34"/>
  <c r="C76" i="34"/>
  <c r="D76" i="34"/>
  <c r="E76" i="34"/>
  <c r="G76" i="34"/>
  <c r="H76" i="34"/>
  <c r="I76" i="34"/>
  <c r="J76" i="34"/>
  <c r="K76" i="34"/>
  <c r="B77" i="34"/>
  <c r="C77" i="34"/>
  <c r="D77" i="34"/>
  <c r="E77" i="34"/>
  <c r="G77" i="34"/>
  <c r="J77" i="34" s="1"/>
  <c r="H77" i="34"/>
  <c r="I77" i="34"/>
  <c r="K77" i="34"/>
  <c r="B78" i="34"/>
  <c r="C78" i="34"/>
  <c r="D78" i="34"/>
  <c r="E78" i="34"/>
  <c r="G78" i="34"/>
  <c r="H78" i="34"/>
  <c r="J78" i="34" s="1"/>
  <c r="I78" i="34"/>
  <c r="K78" i="34"/>
  <c r="B79" i="34"/>
  <c r="C79" i="34"/>
  <c r="D79" i="34"/>
  <c r="E79" i="34"/>
  <c r="G79" i="34"/>
  <c r="J79" i="34" s="1"/>
  <c r="H79" i="34"/>
  <c r="I79" i="34"/>
  <c r="K79" i="34"/>
  <c r="B80" i="34"/>
  <c r="C80" i="34"/>
  <c r="D80" i="34"/>
  <c r="E80" i="34"/>
  <c r="G80" i="34"/>
  <c r="H80" i="34"/>
  <c r="I80" i="34"/>
  <c r="J80" i="34"/>
  <c r="K80" i="34"/>
  <c r="B81" i="34"/>
  <c r="C81" i="34"/>
  <c r="D81" i="34"/>
  <c r="E81" i="34"/>
  <c r="G81" i="34"/>
  <c r="J81" i="34" s="1"/>
  <c r="H81" i="34"/>
  <c r="I81" i="34"/>
  <c r="K81" i="34"/>
  <c r="B82" i="34"/>
  <c r="C82" i="34"/>
  <c r="D82" i="34"/>
  <c r="E82" i="34"/>
  <c r="G82" i="34"/>
  <c r="H82" i="34"/>
  <c r="J82" i="34" s="1"/>
  <c r="I82" i="34"/>
  <c r="K82" i="34"/>
  <c r="B83" i="34"/>
  <c r="C83" i="34"/>
  <c r="D83" i="34"/>
  <c r="E83" i="34"/>
  <c r="G83" i="34"/>
  <c r="J83" i="34" s="1"/>
  <c r="H83" i="34"/>
  <c r="I83" i="34"/>
  <c r="K83" i="34"/>
  <c r="B84" i="34"/>
  <c r="C84" i="34"/>
  <c r="D84" i="34"/>
  <c r="E84" i="34"/>
  <c r="G84" i="34"/>
  <c r="H84" i="34"/>
  <c r="I84" i="34"/>
  <c r="J84" i="34"/>
  <c r="K84" i="34"/>
  <c r="B85" i="34"/>
  <c r="C85" i="34"/>
  <c r="D85" i="34"/>
  <c r="E85" i="34"/>
  <c r="G85" i="34"/>
  <c r="J85" i="34" s="1"/>
  <c r="H85" i="34"/>
  <c r="I85" i="34"/>
  <c r="K85" i="34"/>
  <c r="B86" i="34"/>
  <c r="C86" i="34"/>
  <c r="D86" i="34"/>
  <c r="E86" i="34"/>
  <c r="G86" i="34"/>
  <c r="J86" i="34" s="1"/>
  <c r="H86" i="34"/>
  <c r="I86" i="34"/>
  <c r="K86" i="34"/>
  <c r="C87" i="34"/>
  <c r="D87" i="34"/>
  <c r="E87" i="34"/>
  <c r="F87" i="34"/>
  <c r="G87" i="34"/>
  <c r="H87" i="34"/>
  <c r="I87" i="34"/>
  <c r="J87" i="34"/>
  <c r="K87" i="34"/>
  <c r="B88" i="34"/>
  <c r="C88" i="34"/>
  <c r="D88" i="34"/>
  <c r="E88" i="34"/>
  <c r="G88" i="34"/>
  <c r="H88" i="34"/>
  <c r="I88" i="34"/>
  <c r="J88" i="34" s="1"/>
  <c r="K88" i="34"/>
  <c r="B89" i="34"/>
  <c r="C89" i="34"/>
  <c r="D89" i="34"/>
  <c r="E89" i="34"/>
  <c r="G89" i="34"/>
  <c r="J89" i="34" s="1"/>
  <c r="H89" i="34"/>
  <c r="I89" i="34"/>
  <c r="K89" i="34"/>
  <c r="B90" i="34"/>
  <c r="C90" i="34"/>
  <c r="D90" i="34"/>
  <c r="E90" i="34"/>
  <c r="G90" i="34"/>
  <c r="J90" i="34" s="1"/>
  <c r="H90" i="34"/>
  <c r="I90" i="34"/>
  <c r="K90" i="34"/>
  <c r="B91" i="34"/>
  <c r="C91" i="34"/>
  <c r="D91" i="34"/>
  <c r="E91" i="34"/>
  <c r="G91" i="34"/>
  <c r="H91" i="34"/>
  <c r="I91" i="34"/>
  <c r="J91" i="34"/>
  <c r="K91" i="34"/>
  <c r="B92" i="34"/>
  <c r="C92" i="34"/>
  <c r="D92" i="34"/>
  <c r="E92" i="34"/>
  <c r="G92" i="34"/>
  <c r="H92" i="34"/>
  <c r="I92" i="34"/>
  <c r="J92" i="34" s="1"/>
  <c r="K92" i="34"/>
  <c r="B93" i="34"/>
  <c r="C93" i="34"/>
  <c r="D93" i="34"/>
  <c r="E93" i="34"/>
  <c r="G93" i="34"/>
  <c r="J93" i="34" s="1"/>
  <c r="H93" i="34"/>
  <c r="I93" i="34"/>
  <c r="K93" i="34"/>
  <c r="B94" i="34"/>
  <c r="C94" i="34"/>
  <c r="D94" i="34"/>
  <c r="E94" i="34"/>
  <c r="G94" i="34"/>
  <c r="J94" i="34" s="1"/>
  <c r="H94" i="34"/>
  <c r="I94" i="34"/>
  <c r="K94" i="34"/>
  <c r="B95" i="34"/>
  <c r="C95" i="34"/>
  <c r="D95" i="34"/>
  <c r="E95" i="34"/>
  <c r="G95" i="34"/>
  <c r="H95" i="34"/>
  <c r="I95" i="34"/>
  <c r="J95" i="34"/>
  <c r="K95" i="34"/>
  <c r="B96" i="34"/>
  <c r="C96" i="34"/>
  <c r="D96" i="34"/>
  <c r="E96" i="34"/>
  <c r="G96" i="34"/>
  <c r="H96" i="34"/>
  <c r="I96" i="34"/>
  <c r="J96" i="34" s="1"/>
  <c r="K96" i="34"/>
  <c r="B97" i="34"/>
  <c r="C97" i="34"/>
  <c r="D97" i="34"/>
  <c r="E97" i="34"/>
  <c r="G97" i="34"/>
  <c r="J97" i="34" s="1"/>
  <c r="H97" i="34"/>
  <c r="I97" i="34"/>
  <c r="K97" i="34"/>
  <c r="B98" i="34"/>
  <c r="C98" i="34"/>
  <c r="D98" i="34"/>
  <c r="E98" i="34"/>
  <c r="G98" i="34"/>
  <c r="J98" i="34" s="1"/>
  <c r="H98" i="34"/>
  <c r="I98" i="34"/>
  <c r="K98" i="34"/>
  <c r="B99" i="34"/>
  <c r="C99" i="34"/>
  <c r="D99" i="34"/>
  <c r="E99" i="34"/>
  <c r="G99" i="34"/>
  <c r="H99" i="34"/>
  <c r="I99" i="34"/>
  <c r="J99" i="34"/>
  <c r="K99" i="34"/>
  <c r="B100" i="34"/>
  <c r="C100" i="34"/>
  <c r="D100" i="34"/>
  <c r="E100" i="34"/>
  <c r="G100" i="34"/>
  <c r="H100" i="34"/>
  <c r="I100" i="34"/>
  <c r="J100" i="34" s="1"/>
  <c r="K100" i="34"/>
  <c r="B101" i="34"/>
  <c r="C101" i="34"/>
  <c r="D101" i="34"/>
  <c r="E101" i="34"/>
  <c r="G101" i="34"/>
  <c r="J101" i="34" s="1"/>
  <c r="H101" i="34"/>
  <c r="I101" i="34"/>
  <c r="K101" i="34"/>
  <c r="C102" i="34"/>
  <c r="D102" i="34"/>
  <c r="E102" i="34"/>
  <c r="F102" i="34"/>
  <c r="G102" i="34"/>
  <c r="J102" i="34" s="1"/>
  <c r="H102" i="34"/>
  <c r="I102" i="34"/>
  <c r="K102" i="34"/>
  <c r="B103" i="34"/>
  <c r="C103" i="34"/>
  <c r="D103" i="34"/>
  <c r="E103" i="34"/>
  <c r="G103" i="34"/>
  <c r="H103" i="34"/>
  <c r="I103" i="34"/>
  <c r="J103" i="34"/>
  <c r="K103" i="34"/>
  <c r="B104" i="34"/>
  <c r="C104" i="34"/>
  <c r="D104" i="34"/>
  <c r="E104" i="34"/>
  <c r="G104" i="34"/>
  <c r="H104" i="34"/>
  <c r="I104" i="34"/>
  <c r="J104" i="34" s="1"/>
  <c r="K104" i="34"/>
  <c r="B105" i="34"/>
  <c r="C105" i="34"/>
  <c r="D105" i="34"/>
  <c r="E105" i="34"/>
  <c r="G105" i="34"/>
  <c r="J105" i="34" s="1"/>
  <c r="H105" i="34"/>
  <c r="I105" i="34"/>
  <c r="K105" i="34"/>
  <c r="B106" i="34"/>
  <c r="C106" i="34"/>
  <c r="D106" i="34"/>
  <c r="E106" i="34"/>
  <c r="G106" i="34"/>
  <c r="J106" i="34" s="1"/>
  <c r="H106" i="34"/>
  <c r="I106" i="34"/>
  <c r="K106" i="34"/>
  <c r="B107" i="34"/>
  <c r="C107" i="34"/>
  <c r="D107" i="34"/>
  <c r="E107" i="34"/>
  <c r="G107" i="34"/>
  <c r="H107" i="34"/>
  <c r="I107" i="34"/>
  <c r="J107" i="34"/>
  <c r="K107" i="34"/>
  <c r="B108" i="34"/>
  <c r="C108" i="34"/>
  <c r="D108" i="34"/>
  <c r="E108" i="34"/>
  <c r="G108" i="34"/>
  <c r="H108" i="34"/>
  <c r="I108" i="34"/>
  <c r="J108" i="34" s="1"/>
  <c r="K108" i="34"/>
  <c r="B109" i="34"/>
  <c r="C109" i="34"/>
  <c r="D109" i="34"/>
  <c r="E109" i="34"/>
  <c r="G109" i="34"/>
  <c r="J109" i="34" s="1"/>
  <c r="H109" i="34"/>
  <c r="I109" i="34"/>
  <c r="K109" i="34"/>
  <c r="B110" i="34"/>
  <c r="C110" i="34"/>
  <c r="D110" i="34"/>
  <c r="E110" i="34"/>
  <c r="G110" i="34"/>
  <c r="J110" i="34" s="1"/>
  <c r="H110" i="34"/>
  <c r="I110" i="34"/>
  <c r="K110" i="34"/>
  <c r="C111" i="34"/>
  <c r="D111" i="34"/>
  <c r="E111" i="34"/>
  <c r="F111" i="34"/>
  <c r="G111" i="34"/>
  <c r="H111" i="34"/>
  <c r="I111" i="34"/>
  <c r="J111" i="34"/>
  <c r="K111" i="34"/>
  <c r="B112" i="34"/>
  <c r="C112" i="34"/>
  <c r="D112" i="34"/>
  <c r="E112" i="34"/>
  <c r="G112" i="34"/>
  <c r="H112" i="34"/>
  <c r="I112" i="34"/>
  <c r="J112" i="34" s="1"/>
  <c r="K112" i="34"/>
  <c r="B113" i="34"/>
  <c r="C113" i="34"/>
  <c r="D113" i="34"/>
  <c r="E113" i="34"/>
  <c r="G113" i="34"/>
  <c r="J113" i="34" s="1"/>
  <c r="H113" i="34"/>
  <c r="I113" i="34"/>
  <c r="K113" i="34"/>
  <c r="B114" i="34"/>
  <c r="C114" i="34"/>
  <c r="D114" i="34"/>
  <c r="E114" i="34"/>
  <c r="G114" i="34"/>
  <c r="J114" i="34" s="1"/>
  <c r="H114" i="34"/>
  <c r="I114" i="34"/>
  <c r="K114" i="34"/>
  <c r="B115" i="34"/>
  <c r="C115" i="34"/>
  <c r="D115" i="34"/>
  <c r="E115" i="34"/>
  <c r="G115" i="34"/>
  <c r="H115" i="34"/>
  <c r="I115" i="34"/>
  <c r="J115" i="34"/>
  <c r="K115" i="34"/>
  <c r="B116" i="34"/>
  <c r="C116" i="34"/>
  <c r="D116" i="34"/>
  <c r="E116" i="34"/>
  <c r="G116" i="34"/>
  <c r="H116" i="34"/>
  <c r="I116" i="34"/>
  <c r="J116" i="34" s="1"/>
  <c r="K116" i="34"/>
  <c r="B117" i="34"/>
  <c r="C117" i="34"/>
  <c r="D117" i="34"/>
  <c r="E117" i="34"/>
  <c r="G117" i="34"/>
  <c r="J117" i="34" s="1"/>
  <c r="H117" i="34"/>
  <c r="I117" i="34"/>
  <c r="K117" i="34"/>
  <c r="C118" i="34"/>
  <c r="D118" i="34"/>
  <c r="E118" i="34"/>
  <c r="F118" i="34"/>
  <c r="G118" i="34"/>
  <c r="J118" i="34" s="1"/>
  <c r="H118" i="34"/>
  <c r="I118" i="34"/>
  <c r="K118" i="34"/>
  <c r="B119" i="34"/>
  <c r="C119" i="34"/>
  <c r="D119" i="34"/>
  <c r="E119" i="34"/>
  <c r="G119" i="34"/>
  <c r="H119" i="34"/>
  <c r="I119" i="34"/>
  <c r="J119" i="34"/>
  <c r="K119" i="34"/>
  <c r="B120" i="34"/>
  <c r="C120" i="34"/>
  <c r="D120" i="34"/>
  <c r="E120" i="34"/>
  <c r="G120" i="34"/>
  <c r="H120" i="34"/>
  <c r="I120" i="34"/>
  <c r="J120" i="34" s="1"/>
  <c r="K120" i="34"/>
  <c r="B121" i="34"/>
  <c r="C121" i="34"/>
  <c r="D121" i="34"/>
  <c r="E121" i="34"/>
  <c r="G121" i="34"/>
  <c r="J121" i="34" s="1"/>
  <c r="H121" i="34"/>
  <c r="I121" i="34"/>
  <c r="K121" i="34"/>
  <c r="B122" i="34"/>
  <c r="C122" i="34"/>
  <c r="D122" i="34"/>
  <c r="E122" i="34"/>
  <c r="G122" i="34"/>
  <c r="J122" i="34" s="1"/>
  <c r="H122" i="34"/>
  <c r="I122" i="34"/>
  <c r="K122" i="34"/>
  <c r="B123" i="34"/>
  <c r="C123" i="34"/>
  <c r="D123" i="34"/>
  <c r="E123" i="34"/>
  <c r="G123" i="34"/>
  <c r="H123" i="34"/>
  <c r="I123" i="34"/>
  <c r="J123" i="34"/>
  <c r="K123" i="34"/>
  <c r="B124" i="34"/>
  <c r="C124" i="34"/>
  <c r="D124" i="34"/>
  <c r="E124" i="34"/>
  <c r="G124" i="34"/>
  <c r="H124" i="34"/>
  <c r="I124" i="34"/>
  <c r="J124" i="34" s="1"/>
  <c r="K124" i="34"/>
  <c r="B125" i="34"/>
  <c r="C125" i="34"/>
  <c r="D125" i="34"/>
  <c r="E125" i="34"/>
  <c r="G125" i="34"/>
  <c r="J125" i="34" s="1"/>
  <c r="H125" i="34"/>
  <c r="I125" i="34"/>
  <c r="K125" i="34"/>
  <c r="B126" i="34"/>
  <c r="C126" i="34"/>
  <c r="D126" i="34"/>
  <c r="E126" i="34"/>
  <c r="G126" i="34"/>
  <c r="J126" i="34" s="1"/>
  <c r="H126" i="34"/>
  <c r="I126" i="34"/>
  <c r="K126" i="34"/>
  <c r="C127" i="34"/>
  <c r="D127" i="34"/>
  <c r="E127" i="34"/>
  <c r="F127" i="34"/>
  <c r="G127" i="34"/>
  <c r="H127" i="34"/>
  <c r="I127" i="34"/>
  <c r="J127" i="34"/>
  <c r="K127" i="34"/>
  <c r="B128" i="34"/>
  <c r="C128" i="34"/>
  <c r="D128" i="34"/>
  <c r="E128" i="34"/>
  <c r="G128" i="34"/>
  <c r="H128" i="34"/>
  <c r="I128" i="34"/>
  <c r="J128" i="34" s="1"/>
  <c r="K128" i="34"/>
  <c r="B129" i="34"/>
  <c r="C129" i="34"/>
  <c r="D129" i="34"/>
  <c r="E129" i="34"/>
  <c r="G129" i="34"/>
  <c r="J129" i="34" s="1"/>
  <c r="H129" i="34"/>
  <c r="I129" i="34"/>
  <c r="K129" i="34"/>
  <c r="B130" i="34"/>
  <c r="C130" i="34"/>
  <c r="D130" i="34"/>
  <c r="E130" i="34"/>
  <c r="G130" i="34"/>
  <c r="J130" i="34" s="1"/>
  <c r="H130" i="34"/>
  <c r="I130" i="34"/>
  <c r="K130" i="34"/>
  <c r="B131" i="34"/>
  <c r="C131" i="34"/>
  <c r="D131" i="34"/>
  <c r="E131" i="34"/>
  <c r="G131" i="34"/>
  <c r="H131" i="34"/>
  <c r="I131" i="34"/>
  <c r="J131" i="34"/>
  <c r="K131" i="34"/>
  <c r="B132" i="34"/>
  <c r="C132" i="34"/>
  <c r="D132" i="34"/>
  <c r="E132" i="34"/>
  <c r="G132" i="34"/>
  <c r="H132" i="34"/>
  <c r="I132" i="34"/>
  <c r="J132" i="34" s="1"/>
  <c r="K132" i="34"/>
  <c r="B133" i="34"/>
  <c r="C133" i="34"/>
  <c r="D133" i="34"/>
  <c r="E133" i="34"/>
  <c r="G133" i="34"/>
  <c r="J133" i="34" s="1"/>
  <c r="H133" i="34"/>
  <c r="I133" i="34"/>
  <c r="K133" i="34"/>
  <c r="B134" i="34"/>
  <c r="C134" i="34"/>
  <c r="D134" i="34"/>
  <c r="E134" i="34"/>
  <c r="G134" i="34"/>
  <c r="J134" i="34" s="1"/>
  <c r="H134" i="34"/>
  <c r="I134" i="34"/>
  <c r="K134" i="34"/>
  <c r="B135" i="34"/>
  <c r="C135" i="34"/>
  <c r="D135" i="34"/>
  <c r="E135" i="34"/>
  <c r="G135" i="34"/>
  <c r="H135" i="34"/>
  <c r="I135" i="34"/>
  <c r="J135" i="34"/>
  <c r="K135" i="34"/>
  <c r="B136" i="34"/>
  <c r="C136" i="34"/>
  <c r="D136" i="34"/>
  <c r="E136" i="34"/>
  <c r="G136" i="34"/>
  <c r="H136" i="34"/>
  <c r="I136" i="34"/>
  <c r="J136" i="34" s="1"/>
  <c r="K136" i="34"/>
  <c r="B137" i="34"/>
  <c r="C137" i="34"/>
  <c r="D137" i="34"/>
  <c r="E137" i="34"/>
  <c r="G137" i="34"/>
  <c r="J137" i="34" s="1"/>
  <c r="H137" i="34"/>
  <c r="I137" i="34"/>
  <c r="K137" i="34"/>
  <c r="B138" i="34"/>
  <c r="C138" i="34"/>
  <c r="D138" i="34"/>
  <c r="E138" i="34"/>
  <c r="G138" i="34"/>
  <c r="J138" i="34" s="1"/>
  <c r="H138" i="34"/>
  <c r="I138" i="34"/>
  <c r="K138" i="34"/>
  <c r="B139" i="34"/>
  <c r="C139" i="34"/>
  <c r="D139" i="34"/>
  <c r="E139" i="34"/>
  <c r="G139" i="34"/>
  <c r="H139" i="34"/>
  <c r="I139" i="34"/>
  <c r="J139" i="34"/>
  <c r="K139" i="34"/>
  <c r="B140" i="34"/>
  <c r="C140" i="34"/>
  <c r="D140" i="34"/>
  <c r="E140" i="34"/>
  <c r="G140" i="34"/>
  <c r="H140" i="34"/>
  <c r="I140" i="34"/>
  <c r="J140" i="34" s="1"/>
  <c r="K140" i="34"/>
  <c r="B141" i="34"/>
  <c r="C141" i="34"/>
  <c r="D141" i="34"/>
  <c r="E141" i="34"/>
  <c r="G141" i="34"/>
  <c r="J141" i="34" s="1"/>
  <c r="H141" i="34"/>
  <c r="I141" i="34"/>
  <c r="K141" i="34"/>
  <c r="B142" i="34"/>
  <c r="C142" i="34"/>
  <c r="D142" i="34"/>
  <c r="E142" i="34"/>
  <c r="G142" i="34"/>
  <c r="J142" i="34" s="1"/>
  <c r="H142" i="34"/>
  <c r="I142" i="34"/>
  <c r="K142" i="34"/>
  <c r="C143" i="34"/>
  <c r="D143" i="34"/>
  <c r="E143" i="34"/>
  <c r="F143" i="34"/>
  <c r="G143" i="34"/>
  <c r="H143" i="34"/>
  <c r="I143" i="34"/>
  <c r="J143" i="34"/>
  <c r="K143" i="34"/>
  <c r="B144" i="34"/>
  <c r="C144" i="34"/>
  <c r="D144" i="34"/>
  <c r="E144" i="34"/>
  <c r="G144" i="34"/>
  <c r="H144" i="34"/>
  <c r="I144" i="34"/>
  <c r="J144" i="34" s="1"/>
  <c r="K144" i="34"/>
  <c r="B145" i="34"/>
  <c r="C145" i="34"/>
  <c r="D145" i="34"/>
  <c r="E145" i="34"/>
  <c r="G145" i="34"/>
  <c r="J145" i="34" s="1"/>
  <c r="H145" i="34"/>
  <c r="I145" i="34"/>
  <c r="K145" i="34"/>
  <c r="B146" i="34"/>
  <c r="C146" i="34"/>
  <c r="D146" i="34"/>
  <c r="E146" i="34"/>
  <c r="G146" i="34"/>
  <c r="J146" i="34" s="1"/>
  <c r="H146" i="34"/>
  <c r="I146" i="34"/>
  <c r="K146" i="34"/>
  <c r="B147" i="34"/>
  <c r="C147" i="34"/>
  <c r="D147" i="34"/>
  <c r="E147" i="34"/>
  <c r="G147" i="34"/>
  <c r="H147" i="34"/>
  <c r="I147" i="34"/>
  <c r="J147" i="34"/>
  <c r="K147" i="34"/>
  <c r="B148" i="34"/>
  <c r="C148" i="34"/>
  <c r="D148" i="34"/>
  <c r="E148" i="34"/>
  <c r="G148" i="34"/>
  <c r="H148" i="34"/>
  <c r="I148" i="34"/>
  <c r="J148" i="34" s="1"/>
  <c r="K148" i="34"/>
  <c r="B149" i="34"/>
  <c r="C149" i="34"/>
  <c r="D149" i="34"/>
  <c r="E149" i="34"/>
  <c r="G149" i="34"/>
  <c r="J149" i="34" s="1"/>
  <c r="H149" i="34"/>
  <c r="I149" i="34"/>
  <c r="K149" i="34"/>
  <c r="B150" i="34"/>
  <c r="C150" i="34"/>
  <c r="D150" i="34"/>
  <c r="E150" i="34"/>
  <c r="G150" i="34"/>
  <c r="J150" i="34" s="1"/>
  <c r="H150" i="34"/>
  <c r="I150" i="34"/>
  <c r="K150" i="34"/>
  <c r="B151" i="34"/>
  <c r="C151" i="34"/>
  <c r="D151" i="34"/>
  <c r="E151" i="34"/>
  <c r="G151" i="34"/>
  <c r="H151" i="34"/>
  <c r="I151" i="34"/>
  <c r="J151" i="34"/>
  <c r="K151" i="34"/>
  <c r="C152" i="34"/>
  <c r="D152" i="34"/>
  <c r="E152" i="34"/>
  <c r="F152" i="34"/>
  <c r="G152" i="34"/>
  <c r="H152" i="34"/>
  <c r="I152" i="34"/>
  <c r="J152" i="34" s="1"/>
  <c r="K152" i="34"/>
  <c r="B153" i="34"/>
  <c r="C153" i="34"/>
  <c r="D153" i="34"/>
  <c r="E153" i="34"/>
  <c r="G153" i="34"/>
  <c r="J153" i="34" s="1"/>
  <c r="H153" i="34"/>
  <c r="I153" i="34"/>
  <c r="K153" i="34"/>
  <c r="B154" i="34"/>
  <c r="C154" i="34"/>
  <c r="D154" i="34"/>
  <c r="E154" i="34"/>
  <c r="G154" i="34"/>
  <c r="J154" i="34" s="1"/>
  <c r="H154" i="34"/>
  <c r="I154" i="34"/>
  <c r="K154" i="34"/>
  <c r="B155" i="34"/>
  <c r="C155" i="34"/>
  <c r="D155" i="34"/>
  <c r="E155" i="34"/>
  <c r="G155" i="34"/>
  <c r="H155" i="34"/>
  <c r="I155" i="34"/>
  <c r="J155" i="34"/>
  <c r="K155" i="34"/>
  <c r="B156" i="34"/>
  <c r="C156" i="34"/>
  <c r="D156" i="34"/>
  <c r="E156" i="34"/>
  <c r="G156" i="34"/>
  <c r="H156" i="34"/>
  <c r="I156" i="34"/>
  <c r="J156" i="34" s="1"/>
  <c r="K156" i="34"/>
  <c r="B157" i="34"/>
  <c r="C157" i="34"/>
  <c r="D157" i="34"/>
  <c r="E157" i="34"/>
  <c r="G157" i="34"/>
  <c r="J157" i="34" s="1"/>
  <c r="H157" i="34"/>
  <c r="I157" i="34"/>
  <c r="K157" i="34"/>
  <c r="B158" i="34"/>
  <c r="C158" i="34"/>
  <c r="D158" i="34"/>
  <c r="E158" i="34"/>
  <c r="G158" i="34"/>
  <c r="J158" i="34" s="1"/>
  <c r="H158" i="34"/>
  <c r="I158" i="34"/>
  <c r="K158" i="34"/>
  <c r="C159" i="34"/>
  <c r="D159" i="34"/>
  <c r="E159" i="34"/>
  <c r="F159" i="34"/>
  <c r="G159" i="34"/>
  <c r="H159" i="34"/>
  <c r="I159" i="34"/>
  <c r="J159" i="34"/>
  <c r="K159" i="34"/>
  <c r="B160" i="34"/>
  <c r="C160" i="34"/>
  <c r="D160" i="34"/>
  <c r="E160" i="34"/>
  <c r="G160" i="34"/>
  <c r="H160" i="34"/>
  <c r="I160" i="34"/>
  <c r="J160" i="34" s="1"/>
  <c r="K160" i="34"/>
  <c r="B161" i="34"/>
  <c r="C161" i="34"/>
  <c r="D161" i="34"/>
  <c r="E161" i="34"/>
  <c r="G161" i="34"/>
  <c r="J161" i="34" s="1"/>
  <c r="H161" i="34"/>
  <c r="I161" i="34"/>
  <c r="K161" i="34"/>
  <c r="B162" i="34"/>
  <c r="C162" i="34"/>
  <c r="D162" i="34"/>
  <c r="E162" i="34"/>
  <c r="G162" i="34"/>
  <c r="J162" i="34" s="1"/>
  <c r="H162" i="34"/>
  <c r="I162" i="34"/>
  <c r="K162" i="34"/>
  <c r="B163" i="34"/>
  <c r="C163" i="34"/>
  <c r="D163" i="34"/>
  <c r="E163" i="34"/>
  <c r="G163" i="34"/>
  <c r="H163" i="34"/>
  <c r="I163" i="34"/>
  <c r="J163" i="34"/>
  <c r="K163" i="34"/>
  <c r="C164" i="34"/>
  <c r="D164" i="34"/>
  <c r="E164" i="34"/>
  <c r="F164" i="34"/>
  <c r="G164" i="34"/>
  <c r="H164" i="34"/>
  <c r="I164" i="34"/>
  <c r="J164" i="34" s="1"/>
  <c r="K164" i="34"/>
  <c r="B165" i="34"/>
  <c r="C165" i="34"/>
  <c r="D165" i="34"/>
  <c r="E165" i="34"/>
  <c r="G165" i="34"/>
  <c r="J165" i="34" s="1"/>
  <c r="H165" i="34"/>
  <c r="I165" i="34"/>
  <c r="K165" i="34"/>
  <c r="B166" i="34"/>
  <c r="C166" i="34"/>
  <c r="D166" i="34"/>
  <c r="E166" i="34"/>
  <c r="G166" i="34"/>
  <c r="J166" i="34" s="1"/>
  <c r="H166" i="34"/>
  <c r="I166" i="34"/>
  <c r="K166" i="34"/>
  <c r="B167" i="34"/>
  <c r="C167" i="34"/>
  <c r="D167" i="34"/>
  <c r="E167" i="34"/>
  <c r="G167" i="34"/>
  <c r="H167" i="34"/>
  <c r="I167" i="34"/>
  <c r="J167" i="34"/>
  <c r="K167" i="34"/>
  <c r="C168" i="34"/>
  <c r="D168" i="34"/>
  <c r="E168" i="34"/>
  <c r="F168" i="34"/>
  <c r="G168" i="34"/>
  <c r="H168" i="34"/>
  <c r="I168" i="34"/>
  <c r="J168" i="34" s="1"/>
  <c r="K168" i="34"/>
  <c r="B169" i="34"/>
  <c r="C169" i="34"/>
  <c r="D169" i="34"/>
  <c r="E169" i="34"/>
  <c r="G169" i="34"/>
  <c r="J169" i="34" s="1"/>
  <c r="H169" i="34"/>
  <c r="I169" i="34"/>
  <c r="K169" i="34"/>
  <c r="B170" i="34"/>
  <c r="C170" i="34"/>
  <c r="D170" i="34"/>
  <c r="E170" i="34"/>
  <c r="G170" i="34"/>
  <c r="J170" i="34" s="1"/>
  <c r="H170" i="34"/>
  <c r="I170" i="34"/>
  <c r="K170" i="34"/>
  <c r="B171" i="34"/>
  <c r="C171" i="34"/>
  <c r="D171" i="34"/>
  <c r="E171" i="34"/>
  <c r="G171" i="34"/>
  <c r="H171" i="34"/>
  <c r="I171" i="34"/>
  <c r="J171" i="34"/>
  <c r="K171" i="34"/>
  <c r="B172" i="34"/>
  <c r="C172" i="34"/>
  <c r="D172" i="34"/>
  <c r="E172" i="34"/>
  <c r="G172" i="34"/>
  <c r="H172" i="34"/>
  <c r="I172" i="34"/>
  <c r="J172" i="34" s="1"/>
  <c r="K172" i="34"/>
  <c r="B173" i="34"/>
  <c r="C173" i="34"/>
  <c r="D173" i="34"/>
  <c r="E173" i="34"/>
  <c r="G173" i="34"/>
  <c r="J173" i="34" s="1"/>
  <c r="H173" i="34"/>
  <c r="I173" i="34"/>
  <c r="K173" i="34"/>
  <c r="B174" i="34"/>
  <c r="C174" i="34"/>
  <c r="D174" i="34"/>
  <c r="E174" i="34"/>
  <c r="G174" i="34"/>
  <c r="J174" i="34" s="1"/>
  <c r="H174" i="34"/>
  <c r="I174" i="34"/>
  <c r="K174" i="34"/>
  <c r="B175" i="34"/>
  <c r="C175" i="34"/>
  <c r="D175" i="34"/>
  <c r="E175" i="34"/>
  <c r="G175" i="34"/>
  <c r="H175" i="34"/>
  <c r="I175" i="34"/>
  <c r="J175" i="34"/>
  <c r="K175" i="34"/>
  <c r="B176" i="34"/>
  <c r="C176" i="34"/>
  <c r="D176" i="34"/>
  <c r="E176" i="34"/>
  <c r="G176" i="34"/>
  <c r="H176" i="34"/>
  <c r="I176" i="34"/>
  <c r="J176" i="34" s="1"/>
  <c r="K176" i="34"/>
  <c r="B177" i="34"/>
  <c r="C177" i="34"/>
  <c r="D177" i="34"/>
  <c r="E177" i="34"/>
  <c r="G177" i="34"/>
  <c r="J177" i="34" s="1"/>
  <c r="H177" i="34"/>
  <c r="I177" i="34"/>
  <c r="K177" i="34"/>
  <c r="B178" i="34"/>
  <c r="C178" i="34"/>
  <c r="D178" i="34"/>
  <c r="E178" i="34"/>
  <c r="G178" i="34"/>
  <c r="J178" i="34" s="1"/>
  <c r="H178" i="34"/>
  <c r="I178" i="34"/>
  <c r="K178" i="34"/>
  <c r="C179" i="34"/>
  <c r="D179" i="34"/>
  <c r="E179" i="34"/>
  <c r="F179" i="34"/>
  <c r="G179" i="34"/>
  <c r="H179" i="34"/>
  <c r="I179" i="34"/>
  <c r="J179" i="34"/>
  <c r="K179" i="34"/>
  <c r="B180" i="34"/>
  <c r="C180" i="34"/>
  <c r="D180" i="34"/>
  <c r="E180" i="34"/>
  <c r="G180" i="34"/>
  <c r="H180" i="34"/>
  <c r="I180" i="34"/>
  <c r="J180" i="34" s="1"/>
  <c r="K180" i="34"/>
  <c r="B181" i="34"/>
  <c r="C181" i="34"/>
  <c r="D181" i="34"/>
  <c r="E181" i="34"/>
  <c r="G181" i="34"/>
  <c r="J181" i="34" s="1"/>
  <c r="H181" i="34"/>
  <c r="I181" i="34"/>
  <c r="K181" i="34"/>
  <c r="C182" i="34"/>
  <c r="D182" i="34"/>
  <c r="E182" i="34"/>
  <c r="F182" i="34"/>
  <c r="G182" i="34"/>
  <c r="J182" i="34" s="1"/>
  <c r="H182" i="34"/>
  <c r="I182" i="34"/>
  <c r="K182" i="34"/>
  <c r="B183" i="34"/>
  <c r="C183" i="34"/>
  <c r="D183" i="34"/>
  <c r="E183" i="34"/>
  <c r="G183" i="34"/>
  <c r="H183" i="34"/>
  <c r="I183" i="34"/>
  <c r="J183" i="34"/>
  <c r="K183" i="34"/>
  <c r="B184" i="34"/>
  <c r="C184" i="34"/>
  <c r="D184" i="34"/>
  <c r="E184" i="34"/>
  <c r="G184" i="34"/>
  <c r="H184" i="34"/>
  <c r="I184" i="34"/>
  <c r="J184" i="34" s="1"/>
  <c r="K184" i="34"/>
  <c r="B185" i="34"/>
  <c r="C185" i="34"/>
  <c r="D185" i="34"/>
  <c r="E185" i="34"/>
  <c r="G185" i="34"/>
  <c r="J185" i="34" s="1"/>
  <c r="H185" i="34"/>
  <c r="I185" i="34"/>
  <c r="K185" i="34"/>
  <c r="B186" i="34"/>
  <c r="C186" i="34"/>
  <c r="D186" i="34"/>
  <c r="E186" i="34"/>
  <c r="G186" i="34"/>
  <c r="J186" i="34" s="1"/>
  <c r="H186" i="34"/>
  <c r="I186" i="34"/>
  <c r="K186" i="34"/>
  <c r="B187" i="34"/>
  <c r="C187" i="34"/>
  <c r="D187" i="34"/>
  <c r="E187" i="34"/>
  <c r="G187" i="34"/>
  <c r="H187" i="34"/>
  <c r="I187" i="34"/>
  <c r="J187" i="34"/>
  <c r="K187" i="34"/>
  <c r="B188" i="34"/>
  <c r="C188" i="34"/>
  <c r="D188" i="34"/>
  <c r="E188" i="34"/>
  <c r="G188" i="34"/>
  <c r="H188" i="34"/>
  <c r="I188" i="34"/>
  <c r="J188" i="34" s="1"/>
  <c r="K188" i="34"/>
  <c r="B189" i="34"/>
  <c r="C189" i="34"/>
  <c r="D189" i="34"/>
  <c r="E189" i="34"/>
  <c r="G189" i="34"/>
  <c r="J189" i="34" s="1"/>
  <c r="H189" i="34"/>
  <c r="I189" i="34"/>
  <c r="K189" i="34"/>
  <c r="B190" i="34"/>
  <c r="C190" i="34"/>
  <c r="D190" i="34"/>
  <c r="E190" i="34"/>
  <c r="G190" i="34"/>
  <c r="J190" i="34" s="1"/>
  <c r="H190" i="34"/>
  <c r="I190" i="34"/>
  <c r="K190" i="34"/>
  <c r="B191" i="34"/>
  <c r="C191" i="34"/>
  <c r="D191" i="34"/>
  <c r="E191" i="34"/>
  <c r="G191" i="34"/>
  <c r="H191" i="34"/>
  <c r="I191" i="34"/>
  <c r="J191" i="34"/>
  <c r="K191" i="34"/>
  <c r="B192" i="34"/>
  <c r="C192" i="34"/>
  <c r="D192" i="34"/>
  <c r="E192" i="34"/>
  <c r="G192" i="34"/>
  <c r="H192" i="34"/>
  <c r="I192" i="34"/>
  <c r="J192" i="34" s="1"/>
  <c r="K192" i="34"/>
  <c r="B193" i="34"/>
  <c r="C193" i="34"/>
  <c r="D193" i="34"/>
  <c r="E193" i="34"/>
  <c r="G193" i="34"/>
  <c r="J193" i="34" s="1"/>
  <c r="H193" i="34"/>
  <c r="I193" i="34"/>
  <c r="K193" i="34"/>
  <c r="B194" i="34"/>
  <c r="C194" i="34"/>
  <c r="D194" i="34"/>
  <c r="E194" i="34"/>
  <c r="G194" i="34"/>
  <c r="J194" i="34" s="1"/>
  <c r="H194" i="34"/>
  <c r="I194" i="34"/>
  <c r="K194" i="34"/>
  <c r="B195" i="34"/>
  <c r="C195" i="34"/>
  <c r="D195" i="34"/>
  <c r="E195" i="34"/>
  <c r="G195" i="34"/>
  <c r="H195" i="34"/>
  <c r="I195" i="34"/>
  <c r="J195" i="34"/>
  <c r="K195" i="34"/>
  <c r="B196" i="34"/>
  <c r="C196" i="34"/>
  <c r="D196" i="34"/>
  <c r="E196" i="34"/>
  <c r="G196" i="34"/>
  <c r="H196" i="34"/>
  <c r="I196" i="34"/>
  <c r="J196" i="34" s="1"/>
  <c r="K196" i="34"/>
  <c r="B197" i="34"/>
  <c r="C197" i="34"/>
  <c r="D197" i="34"/>
  <c r="E197" i="34"/>
  <c r="G197" i="34"/>
  <c r="J197" i="34" s="1"/>
  <c r="H197" i="34"/>
  <c r="I197" i="34"/>
  <c r="K197" i="34"/>
  <c r="B198" i="34"/>
  <c r="C198" i="34"/>
  <c r="D198" i="34"/>
  <c r="E198" i="34"/>
  <c r="G198" i="34"/>
  <c r="J198" i="34" s="1"/>
  <c r="H198" i="34"/>
  <c r="I198" i="34"/>
  <c r="K198" i="34"/>
  <c r="B199" i="34"/>
  <c r="C199" i="34"/>
  <c r="D199" i="34"/>
  <c r="E199" i="34"/>
  <c r="G199" i="34"/>
  <c r="H199" i="34"/>
  <c r="I199" i="34"/>
  <c r="J199" i="34"/>
  <c r="K199" i="34"/>
  <c r="B200" i="34"/>
  <c r="C200" i="34"/>
  <c r="D200" i="34"/>
  <c r="E200" i="34"/>
  <c r="G200" i="34"/>
  <c r="H200" i="34"/>
  <c r="I200" i="34"/>
  <c r="J200" i="34" s="1"/>
  <c r="K200" i="34"/>
  <c r="B201" i="34"/>
  <c r="C201" i="34"/>
  <c r="D201" i="34"/>
  <c r="E201" i="34"/>
  <c r="G201" i="34"/>
  <c r="J201" i="34" s="1"/>
  <c r="H201" i="34"/>
  <c r="I201" i="34"/>
  <c r="K201" i="34"/>
  <c r="C202" i="34"/>
  <c r="D202" i="34"/>
  <c r="E202" i="34"/>
  <c r="F202" i="34"/>
  <c r="G202" i="34"/>
  <c r="J202" i="34" s="1"/>
  <c r="H202" i="34"/>
  <c r="I202" i="34"/>
  <c r="K202" i="34"/>
  <c r="B203" i="34"/>
  <c r="C203" i="34"/>
  <c r="D203" i="34"/>
  <c r="E203" i="34"/>
  <c r="G203" i="34"/>
  <c r="H203" i="34"/>
  <c r="I203" i="34"/>
  <c r="J203" i="34"/>
  <c r="K203" i="34"/>
  <c r="B204" i="34"/>
  <c r="C204" i="34"/>
  <c r="D204" i="34"/>
  <c r="E204" i="34"/>
  <c r="G204" i="34"/>
  <c r="H204" i="34"/>
  <c r="I204" i="34"/>
  <c r="J204" i="34" s="1"/>
  <c r="K204" i="34"/>
  <c r="B205" i="34"/>
  <c r="C205" i="34"/>
  <c r="D205" i="34"/>
  <c r="E205" i="34"/>
  <c r="G205" i="34"/>
  <c r="J205" i="34" s="1"/>
  <c r="H205" i="34"/>
  <c r="I205" i="34"/>
  <c r="K205" i="34"/>
  <c r="B206" i="34"/>
  <c r="C206" i="34"/>
  <c r="D206" i="34"/>
  <c r="E206" i="34"/>
  <c r="G206" i="34"/>
  <c r="J206" i="34" s="1"/>
  <c r="H206" i="34"/>
  <c r="I206" i="34"/>
  <c r="K206" i="34"/>
  <c r="B207" i="34"/>
  <c r="C207" i="34"/>
  <c r="D207" i="34"/>
  <c r="E207" i="34"/>
  <c r="G207" i="34"/>
  <c r="H207" i="34"/>
  <c r="I207" i="34"/>
  <c r="J207" i="34"/>
  <c r="K207" i="34"/>
  <c r="B208" i="34"/>
  <c r="C208" i="34"/>
  <c r="D208" i="34"/>
  <c r="E208" i="34"/>
  <c r="G208" i="34"/>
  <c r="H208" i="34"/>
  <c r="I208" i="34"/>
  <c r="J208" i="34" s="1"/>
  <c r="K208" i="34"/>
  <c r="B209" i="34"/>
  <c r="C209" i="34"/>
  <c r="D209" i="34"/>
  <c r="E209" i="34"/>
  <c r="G209" i="34"/>
  <c r="J209" i="34" s="1"/>
  <c r="H209" i="34"/>
  <c r="I209" i="34"/>
  <c r="K209" i="34"/>
  <c r="B210" i="34"/>
  <c r="C210" i="34"/>
  <c r="D210" i="34"/>
  <c r="E210" i="34"/>
  <c r="G210" i="34"/>
  <c r="J210" i="34" s="1"/>
  <c r="H210" i="34"/>
  <c r="I210" i="34"/>
  <c r="K210" i="34"/>
  <c r="B211" i="34"/>
  <c r="C211" i="34"/>
  <c r="D211" i="34"/>
  <c r="E211" i="34"/>
  <c r="G211" i="34"/>
  <c r="H211" i="34"/>
  <c r="I211" i="34"/>
  <c r="J211" i="34"/>
  <c r="K211" i="34"/>
  <c r="B212" i="34"/>
  <c r="C212" i="34"/>
  <c r="D212" i="34"/>
  <c r="E212" i="34"/>
  <c r="G212" i="34"/>
  <c r="H212" i="34"/>
  <c r="I212" i="34"/>
  <c r="J212" i="34" s="1"/>
  <c r="K212" i="34"/>
  <c r="B213" i="34"/>
  <c r="C213" i="34"/>
  <c r="D213" i="34"/>
  <c r="E213" i="34"/>
  <c r="G213" i="34"/>
  <c r="J213" i="34" s="1"/>
  <c r="H213" i="34"/>
  <c r="I213" i="34"/>
  <c r="K213" i="34"/>
  <c r="B214" i="34"/>
  <c r="C214" i="34"/>
  <c r="D214" i="34"/>
  <c r="E214" i="34"/>
  <c r="G214" i="34"/>
  <c r="J214" i="34" s="1"/>
  <c r="H214" i="34"/>
  <c r="I214" i="34"/>
  <c r="K214" i="34"/>
  <c r="B215" i="34"/>
  <c r="C215" i="34"/>
  <c r="D215" i="34"/>
  <c r="E215" i="34"/>
  <c r="G215" i="34"/>
  <c r="H215" i="34"/>
  <c r="I215" i="34"/>
  <c r="J215" i="34"/>
  <c r="K215" i="34"/>
  <c r="B216" i="34"/>
  <c r="C216" i="34"/>
  <c r="D216" i="34"/>
  <c r="E216" i="34"/>
  <c r="G216" i="34"/>
  <c r="H216" i="34"/>
  <c r="I216" i="34"/>
  <c r="J216" i="34" s="1"/>
  <c r="K216" i="34"/>
  <c r="B217" i="34"/>
  <c r="C217" i="34"/>
  <c r="D217" i="34"/>
  <c r="E217" i="34"/>
  <c r="G217" i="34"/>
  <c r="J217" i="34" s="1"/>
  <c r="H217" i="34"/>
  <c r="I217" i="34"/>
  <c r="K217" i="34"/>
  <c r="B218" i="34"/>
  <c r="C218" i="34"/>
  <c r="D218" i="34"/>
  <c r="E218" i="34"/>
  <c r="G218" i="34"/>
  <c r="J218" i="34" s="1"/>
  <c r="H218" i="34"/>
  <c r="I218" i="34"/>
  <c r="K218" i="34"/>
  <c r="B219" i="34"/>
  <c r="C219" i="34"/>
  <c r="D219" i="34"/>
  <c r="E219" i="34"/>
  <c r="G219" i="34"/>
  <c r="H219" i="34"/>
  <c r="I219" i="34"/>
  <c r="J219" i="34"/>
  <c r="K219" i="34"/>
  <c r="B220" i="34"/>
  <c r="C220" i="34"/>
  <c r="D220" i="34"/>
  <c r="E220" i="34"/>
  <c r="G220" i="34"/>
  <c r="H220" i="34"/>
  <c r="I220" i="34"/>
  <c r="J220" i="34" s="1"/>
  <c r="K220" i="34"/>
  <c r="B221" i="34"/>
  <c r="C221" i="34"/>
  <c r="D221" i="34"/>
  <c r="E221" i="34"/>
  <c r="G221" i="34"/>
  <c r="J221" i="34" s="1"/>
  <c r="H221" i="34"/>
  <c r="I221" i="34"/>
  <c r="K221" i="34"/>
  <c r="B222" i="34"/>
  <c r="C222" i="34"/>
  <c r="D222" i="34"/>
  <c r="E222" i="34"/>
  <c r="G222" i="34"/>
  <c r="J222" i="34" s="1"/>
  <c r="H222" i="34"/>
  <c r="I222" i="34"/>
  <c r="K222" i="34"/>
  <c r="B223" i="34"/>
  <c r="C223" i="34"/>
  <c r="D223" i="34"/>
  <c r="E223" i="34"/>
  <c r="G223" i="34"/>
  <c r="H223" i="34"/>
  <c r="I223" i="34"/>
  <c r="J223" i="34"/>
  <c r="K223" i="34"/>
  <c r="B224" i="34"/>
  <c r="C224" i="34"/>
  <c r="D224" i="34"/>
  <c r="E224" i="34"/>
  <c r="G224" i="34"/>
  <c r="H224" i="34"/>
  <c r="I224" i="34"/>
  <c r="J224" i="34" s="1"/>
  <c r="K224" i="34"/>
  <c r="B225" i="34"/>
  <c r="C225" i="34"/>
  <c r="D225" i="34"/>
  <c r="E225" i="34"/>
  <c r="G225" i="34"/>
  <c r="J225" i="34" s="1"/>
  <c r="H225" i="34"/>
  <c r="I225" i="34"/>
  <c r="K225" i="34"/>
  <c r="C226" i="34"/>
  <c r="D226" i="34"/>
  <c r="E226" i="34"/>
  <c r="F226" i="34"/>
  <c r="G226" i="34"/>
  <c r="J226" i="34" s="1"/>
  <c r="H226" i="34"/>
  <c r="I226" i="34"/>
  <c r="K226" i="34"/>
  <c r="B227" i="34"/>
  <c r="C227" i="34"/>
  <c r="D227" i="34"/>
  <c r="E227" i="34"/>
  <c r="G227" i="34"/>
  <c r="H227" i="34"/>
  <c r="I227" i="34"/>
  <c r="J227" i="34"/>
  <c r="K227" i="34"/>
  <c r="B228" i="34"/>
  <c r="C228" i="34"/>
  <c r="D228" i="34"/>
  <c r="E228" i="34"/>
  <c r="G228" i="34"/>
  <c r="H228" i="34"/>
  <c r="I228" i="34"/>
  <c r="J228" i="34" s="1"/>
  <c r="K228" i="34"/>
  <c r="B229" i="34"/>
  <c r="C229" i="34"/>
  <c r="D229" i="34"/>
  <c r="E229" i="34"/>
  <c r="G229" i="34"/>
  <c r="J229" i="34" s="1"/>
  <c r="H229" i="34"/>
  <c r="I229" i="34"/>
  <c r="K229" i="34"/>
  <c r="B230" i="34"/>
  <c r="C230" i="34"/>
  <c r="D230" i="34"/>
  <c r="E230" i="34"/>
  <c r="G230" i="34"/>
  <c r="J230" i="34" s="1"/>
  <c r="H230" i="34"/>
  <c r="I230" i="34"/>
  <c r="K230" i="34"/>
  <c r="B231" i="34"/>
  <c r="C231" i="34"/>
  <c r="D231" i="34"/>
  <c r="E231" i="34"/>
  <c r="G231" i="34"/>
  <c r="H231" i="34"/>
  <c r="I231" i="34"/>
  <c r="J231" i="34"/>
  <c r="K231" i="34"/>
  <c r="B232" i="34"/>
  <c r="C232" i="34"/>
  <c r="D232" i="34"/>
  <c r="E232" i="34"/>
  <c r="G232" i="34"/>
  <c r="H232" i="34"/>
  <c r="I232" i="34"/>
  <c r="J232" i="34" s="1"/>
  <c r="K232" i="34"/>
  <c r="B233" i="34"/>
  <c r="C233" i="34"/>
  <c r="D233" i="34"/>
  <c r="E233" i="34"/>
  <c r="G233" i="34"/>
  <c r="J233" i="34" s="1"/>
  <c r="H233" i="34"/>
  <c r="I233" i="34"/>
  <c r="K233" i="34"/>
  <c r="B234" i="34"/>
  <c r="C234" i="34"/>
  <c r="D234" i="34"/>
  <c r="E234" i="34"/>
  <c r="G234" i="34"/>
  <c r="J234" i="34" s="1"/>
  <c r="H234" i="34"/>
  <c r="I234" i="34"/>
  <c r="K234" i="34"/>
  <c r="B235" i="34"/>
  <c r="C235" i="34"/>
  <c r="D235" i="34"/>
  <c r="E235" i="34"/>
  <c r="G235" i="34"/>
  <c r="H235" i="34"/>
  <c r="I235" i="34"/>
  <c r="J235" i="34"/>
  <c r="K235" i="34"/>
  <c r="B236" i="34"/>
  <c r="C236" i="34"/>
  <c r="D236" i="34"/>
  <c r="E236" i="34"/>
  <c r="G236" i="34"/>
  <c r="H236" i="34"/>
  <c r="I236" i="34"/>
  <c r="J236" i="34" s="1"/>
  <c r="K236" i="34"/>
  <c r="B237" i="34"/>
  <c r="C237" i="34"/>
  <c r="D237" i="34"/>
  <c r="E237" i="34"/>
  <c r="G237" i="34"/>
  <c r="J237" i="34" s="1"/>
  <c r="H237" i="34"/>
  <c r="I237" i="34"/>
  <c r="K237" i="34"/>
  <c r="B238" i="34"/>
  <c r="C238" i="34"/>
  <c r="D238" i="34"/>
  <c r="E238" i="34"/>
  <c r="G238" i="34"/>
  <c r="J238" i="34" s="1"/>
  <c r="H238" i="34"/>
  <c r="I238" i="34"/>
  <c r="K238" i="34"/>
  <c r="B239" i="34"/>
  <c r="C239" i="34"/>
  <c r="D239" i="34"/>
  <c r="E239" i="34"/>
  <c r="G239" i="34"/>
  <c r="H239" i="34"/>
  <c r="I239" i="34"/>
  <c r="J239" i="34"/>
  <c r="K239" i="34"/>
  <c r="B240" i="34"/>
  <c r="C240" i="34"/>
  <c r="D240" i="34"/>
  <c r="E240" i="34"/>
  <c r="G240" i="34"/>
  <c r="H240" i="34"/>
  <c r="I240" i="34"/>
  <c r="J240" i="34" s="1"/>
  <c r="K240" i="34"/>
  <c r="B241" i="34"/>
  <c r="C241" i="34"/>
  <c r="D241" i="34"/>
  <c r="E241" i="34"/>
  <c r="G241" i="34"/>
  <c r="J241" i="34" s="1"/>
  <c r="H241" i="34"/>
  <c r="I241" i="34"/>
  <c r="K241" i="34"/>
  <c r="B242" i="34"/>
  <c r="C242" i="34"/>
  <c r="D242" i="34"/>
  <c r="E242" i="34"/>
  <c r="G242" i="34"/>
  <c r="J242" i="34" s="1"/>
  <c r="H242" i="34"/>
  <c r="I242" i="34"/>
  <c r="K242" i="34"/>
  <c r="C243" i="34"/>
  <c r="D243" i="34"/>
  <c r="E243" i="34"/>
  <c r="F243" i="34"/>
  <c r="G243" i="34"/>
  <c r="H243" i="34"/>
  <c r="I243" i="34"/>
  <c r="J243" i="34"/>
  <c r="K243" i="34"/>
  <c r="B3" i="32"/>
  <c r="C3" i="32"/>
  <c r="D3" i="32"/>
  <c r="E3" i="32"/>
  <c r="G3" i="32"/>
  <c r="H3" i="32"/>
  <c r="I3" i="32"/>
  <c r="J3" i="32"/>
  <c r="K3" i="32"/>
  <c r="B4" i="32"/>
  <c r="C4" i="32"/>
  <c r="D4" i="32"/>
  <c r="E4" i="32"/>
  <c r="G4" i="32"/>
  <c r="J4" i="32" s="1"/>
  <c r="H4" i="32"/>
  <c r="I4" i="32"/>
  <c r="K4" i="32"/>
  <c r="B5" i="32"/>
  <c r="C5" i="32"/>
  <c r="D5" i="32"/>
  <c r="E5" i="32"/>
  <c r="G5" i="32"/>
  <c r="J5" i="32" s="1"/>
  <c r="H5" i="32"/>
  <c r="I5" i="32"/>
  <c r="K5" i="32"/>
  <c r="B6" i="32"/>
  <c r="C6" i="32"/>
  <c r="D6" i="32"/>
  <c r="E6" i="32"/>
  <c r="G6" i="32"/>
  <c r="J6" i="32" s="1"/>
  <c r="H6" i="32"/>
  <c r="I6" i="32"/>
  <c r="K6" i="32"/>
  <c r="B7" i="32"/>
  <c r="C7" i="32"/>
  <c r="D7" i="32"/>
  <c r="E7" i="32"/>
  <c r="G7" i="32"/>
  <c r="H7" i="32"/>
  <c r="I7" i="32"/>
  <c r="J7" i="32"/>
  <c r="K7" i="32"/>
  <c r="B8" i="32"/>
  <c r="C8" i="32"/>
  <c r="D8" i="32"/>
  <c r="E8" i="32"/>
  <c r="G8" i="32"/>
  <c r="J8" i="32" s="1"/>
  <c r="H8" i="32"/>
  <c r="I8" i="32"/>
  <c r="K8" i="32"/>
  <c r="B9" i="32"/>
  <c r="C9" i="32"/>
  <c r="D9" i="32"/>
  <c r="E9" i="32"/>
  <c r="G9" i="32"/>
  <c r="J9" i="32" s="1"/>
  <c r="H9" i="32"/>
  <c r="I9" i="32"/>
  <c r="K9" i="32"/>
  <c r="B10" i="32"/>
  <c r="C10" i="32"/>
  <c r="D10" i="32"/>
  <c r="E10" i="32"/>
  <c r="G10" i="32"/>
  <c r="J10" i="32" s="1"/>
  <c r="H10" i="32"/>
  <c r="I10" i="32"/>
  <c r="K10" i="32"/>
  <c r="B11" i="32"/>
  <c r="C11" i="32"/>
  <c r="D11" i="32"/>
  <c r="E11" i="32"/>
  <c r="G11" i="32"/>
  <c r="H11" i="32"/>
  <c r="I11" i="32"/>
  <c r="J11" i="32"/>
  <c r="K11" i="32"/>
  <c r="B12" i="32"/>
  <c r="C12" i="32"/>
  <c r="D12" i="32"/>
  <c r="E12" i="32"/>
  <c r="G12" i="32"/>
  <c r="J12" i="32" s="1"/>
  <c r="H12" i="32"/>
  <c r="I12" i="32"/>
  <c r="K12" i="32"/>
  <c r="B13" i="32"/>
  <c r="C13" i="32"/>
  <c r="D13" i="32"/>
  <c r="E13" i="32"/>
  <c r="G13" i="32"/>
  <c r="J13" i="32" s="1"/>
  <c r="H13" i="32"/>
  <c r="I13" i="32"/>
  <c r="K13" i="32"/>
  <c r="B14" i="32"/>
  <c r="C14" i="32"/>
  <c r="D14" i="32"/>
  <c r="E14" i="32"/>
  <c r="G14" i="32"/>
  <c r="J14" i="32" s="1"/>
  <c r="H14" i="32"/>
  <c r="I14" i="32"/>
  <c r="K14" i="32"/>
  <c r="B15" i="32"/>
  <c r="C15" i="32"/>
  <c r="D15" i="32"/>
  <c r="E15" i="32"/>
  <c r="G15" i="32"/>
  <c r="H15" i="32"/>
  <c r="I15" i="32"/>
  <c r="J15" i="32"/>
  <c r="K15" i="32"/>
  <c r="B16" i="32"/>
  <c r="C16" i="32"/>
  <c r="D16" i="32"/>
  <c r="E16" i="32"/>
  <c r="G16" i="32"/>
  <c r="J16" i="32" s="1"/>
  <c r="H16" i="32"/>
  <c r="I16" i="32"/>
  <c r="K16" i="32"/>
  <c r="B17" i="32"/>
  <c r="C17" i="32"/>
  <c r="D17" i="32"/>
  <c r="E17" i="32"/>
  <c r="G17" i="32"/>
  <c r="J17" i="32" s="1"/>
  <c r="H17" i="32"/>
  <c r="I17" i="32"/>
  <c r="K17" i="32"/>
  <c r="B18" i="32"/>
  <c r="C18" i="32"/>
  <c r="D18" i="32"/>
  <c r="E18" i="32"/>
  <c r="G18" i="32"/>
  <c r="J18" i="32" s="1"/>
  <c r="H18" i="32"/>
  <c r="I18" i="32"/>
  <c r="K18" i="32"/>
  <c r="C19" i="32"/>
  <c r="D19" i="32"/>
  <c r="E19" i="32"/>
  <c r="F19" i="32"/>
  <c r="G19" i="32"/>
  <c r="H19" i="32"/>
  <c r="I19" i="32"/>
  <c r="J19" i="32"/>
  <c r="K19" i="32"/>
  <c r="B20" i="32"/>
  <c r="C20" i="32"/>
  <c r="D20" i="32"/>
  <c r="E20" i="32"/>
  <c r="G20" i="32"/>
  <c r="J20" i="32" s="1"/>
  <c r="H20" i="32"/>
  <c r="I20" i="32"/>
  <c r="K20" i="32"/>
  <c r="B21" i="32"/>
  <c r="C21" i="32"/>
  <c r="D21" i="32"/>
  <c r="E21" i="32"/>
  <c r="G21" i="32"/>
  <c r="J21" i="32" s="1"/>
  <c r="H21" i="32"/>
  <c r="I21" i="32"/>
  <c r="K21" i="32"/>
  <c r="B22" i="32"/>
  <c r="C22" i="32"/>
  <c r="D22" i="32"/>
  <c r="E22" i="32"/>
  <c r="G22" i="32"/>
  <c r="J22" i="32" s="1"/>
  <c r="H22" i="32"/>
  <c r="I22" i="32"/>
  <c r="K22" i="32"/>
  <c r="B23" i="32"/>
  <c r="C23" i="32"/>
  <c r="D23" i="32"/>
  <c r="E23" i="32"/>
  <c r="G23" i="32"/>
  <c r="H23" i="32"/>
  <c r="I23" i="32"/>
  <c r="J23" i="32"/>
  <c r="K23" i="32"/>
  <c r="B24" i="32"/>
  <c r="C24" i="32"/>
  <c r="D24" i="32"/>
  <c r="E24" i="32"/>
  <c r="G24" i="32"/>
  <c r="J24" i="32" s="1"/>
  <c r="H24" i="32"/>
  <c r="I24" i="32"/>
  <c r="K24" i="32"/>
  <c r="B25" i="32"/>
  <c r="C25" i="32"/>
  <c r="D25" i="32"/>
  <c r="E25" i="32"/>
  <c r="G25" i="32"/>
  <c r="J25" i="32" s="1"/>
  <c r="H25" i="32"/>
  <c r="I25" i="32"/>
  <c r="K25" i="32"/>
  <c r="B26" i="32"/>
  <c r="C26" i="32"/>
  <c r="D26" i="32"/>
  <c r="E26" i="32"/>
  <c r="G26" i="32"/>
  <c r="J26" i="32" s="1"/>
  <c r="H26" i="32"/>
  <c r="I26" i="32"/>
  <c r="K26" i="32"/>
  <c r="B27" i="32"/>
  <c r="C27" i="32"/>
  <c r="D27" i="32"/>
  <c r="E27" i="32"/>
  <c r="G27" i="32"/>
  <c r="H27" i="32"/>
  <c r="I27" i="32"/>
  <c r="J27" i="32"/>
  <c r="K27" i="32"/>
  <c r="B28" i="32"/>
  <c r="C28" i="32"/>
  <c r="D28" i="32"/>
  <c r="E28" i="32"/>
  <c r="G28" i="32"/>
  <c r="J28" i="32" s="1"/>
  <c r="H28" i="32"/>
  <c r="I28" i="32"/>
  <c r="K28" i="32"/>
  <c r="B29" i="32"/>
  <c r="C29" i="32"/>
  <c r="D29" i="32"/>
  <c r="E29" i="32"/>
  <c r="G29" i="32"/>
  <c r="J29" i="32" s="1"/>
  <c r="H29" i="32"/>
  <c r="I29" i="32"/>
  <c r="K29" i="32"/>
  <c r="B30" i="32"/>
  <c r="C30" i="32"/>
  <c r="D30" i="32"/>
  <c r="E30" i="32"/>
  <c r="G30" i="32"/>
  <c r="J30" i="32" s="1"/>
  <c r="H30" i="32"/>
  <c r="I30" i="32"/>
  <c r="K30" i="32"/>
  <c r="B31" i="32"/>
  <c r="C31" i="32"/>
  <c r="D31" i="32"/>
  <c r="E31" i="32"/>
  <c r="G31" i="32"/>
  <c r="H31" i="32"/>
  <c r="I31" i="32"/>
  <c r="J31" i="32"/>
  <c r="K31" i="32"/>
  <c r="B32" i="32"/>
  <c r="C32" i="32"/>
  <c r="D32" i="32"/>
  <c r="E32" i="32"/>
  <c r="G32" i="32"/>
  <c r="J32" i="32" s="1"/>
  <c r="H32" i="32"/>
  <c r="I32" i="32"/>
  <c r="K32" i="32"/>
  <c r="B33" i="32"/>
  <c r="C33" i="32"/>
  <c r="D33" i="32"/>
  <c r="E33" i="32"/>
  <c r="G33" i="32"/>
  <c r="J33" i="32" s="1"/>
  <c r="H33" i="32"/>
  <c r="I33" i="32"/>
  <c r="K33" i="32"/>
  <c r="B34" i="32"/>
  <c r="C34" i="32"/>
  <c r="D34" i="32"/>
  <c r="E34" i="32"/>
  <c r="G34" i="32"/>
  <c r="J34" i="32" s="1"/>
  <c r="H34" i="32"/>
  <c r="I34" i="32"/>
  <c r="K34" i="32"/>
  <c r="B35" i="32"/>
  <c r="C35" i="32"/>
  <c r="D35" i="32"/>
  <c r="E35" i="32"/>
  <c r="G35" i="32"/>
  <c r="H35" i="32"/>
  <c r="I35" i="32"/>
  <c r="J35" i="32"/>
  <c r="K35" i="32"/>
  <c r="B36" i="32"/>
  <c r="C36" i="32"/>
  <c r="D36" i="32"/>
  <c r="E36" i="32"/>
  <c r="G36" i="32"/>
  <c r="J36" i="32" s="1"/>
  <c r="H36" i="32"/>
  <c r="I36" i="32"/>
  <c r="K36" i="32"/>
  <c r="B37" i="32"/>
  <c r="C37" i="32"/>
  <c r="D37" i="32"/>
  <c r="E37" i="32"/>
  <c r="G37" i="32"/>
  <c r="J37" i="32" s="1"/>
  <c r="H37" i="32"/>
  <c r="I37" i="32"/>
  <c r="K37" i="32"/>
  <c r="B38" i="32"/>
  <c r="C38" i="32"/>
  <c r="D38" i="32"/>
  <c r="E38" i="32"/>
  <c r="G38" i="32"/>
  <c r="J38" i="32" s="1"/>
  <c r="H38" i="32"/>
  <c r="I38" i="32"/>
  <c r="K38" i="32"/>
  <c r="B39" i="32"/>
  <c r="C39" i="32"/>
  <c r="D39" i="32"/>
  <c r="E39" i="32"/>
  <c r="G39" i="32"/>
  <c r="H39" i="32"/>
  <c r="I39" i="32"/>
  <c r="J39" i="32"/>
  <c r="K39" i="32"/>
  <c r="C40" i="32"/>
  <c r="D40" i="32"/>
  <c r="E40" i="32"/>
  <c r="F40" i="32"/>
  <c r="G40" i="32"/>
  <c r="J40" i="32" s="1"/>
  <c r="H40" i="32"/>
  <c r="I40" i="32"/>
  <c r="K40" i="32"/>
  <c r="B41" i="32"/>
  <c r="C41" i="32"/>
  <c r="D41" i="32"/>
  <c r="E41" i="32"/>
  <c r="G41" i="32"/>
  <c r="J41" i="32" s="1"/>
  <c r="H41" i="32"/>
  <c r="I41" i="32"/>
  <c r="K41" i="32"/>
  <c r="B42" i="32"/>
  <c r="C42" i="32"/>
  <c r="D42" i="32"/>
  <c r="E42" i="32"/>
  <c r="G42" i="32"/>
  <c r="J42" i="32" s="1"/>
  <c r="H42" i="32"/>
  <c r="I42" i="32"/>
  <c r="K42" i="32"/>
  <c r="B43" i="32"/>
  <c r="C43" i="32"/>
  <c r="D43" i="32"/>
  <c r="E43" i="32"/>
  <c r="G43" i="32"/>
  <c r="H43" i="32"/>
  <c r="I43" i="32"/>
  <c r="J43" i="32"/>
  <c r="K43" i="32"/>
  <c r="B44" i="32"/>
  <c r="C44" i="32"/>
  <c r="D44" i="32"/>
  <c r="E44" i="32"/>
  <c r="G44" i="32"/>
  <c r="J44" i="32" s="1"/>
  <c r="H44" i="32"/>
  <c r="I44" i="32"/>
  <c r="K44" i="32"/>
  <c r="B45" i="32"/>
  <c r="C45" i="32"/>
  <c r="D45" i="32"/>
  <c r="E45" i="32"/>
  <c r="G45" i="32"/>
  <c r="J45" i="32" s="1"/>
  <c r="H45" i="32"/>
  <c r="I45" i="32"/>
  <c r="K45" i="32"/>
  <c r="B46" i="32"/>
  <c r="C46" i="32"/>
  <c r="D46" i="32"/>
  <c r="E46" i="32"/>
  <c r="G46" i="32"/>
  <c r="J46" i="32" s="1"/>
  <c r="H46" i="32"/>
  <c r="I46" i="32"/>
  <c r="K46" i="32"/>
  <c r="B47" i="32"/>
  <c r="C47" i="32"/>
  <c r="D47" i="32"/>
  <c r="E47" i="32"/>
  <c r="G47" i="32"/>
  <c r="H47" i="32"/>
  <c r="I47" i="32"/>
  <c r="J47" i="32"/>
  <c r="K47" i="32"/>
  <c r="B48" i="32"/>
  <c r="C48" i="32"/>
  <c r="D48" i="32"/>
  <c r="E48" i="32"/>
  <c r="G48" i="32"/>
  <c r="J48" i="32" s="1"/>
  <c r="H48" i="32"/>
  <c r="I48" i="32"/>
  <c r="K48" i="32"/>
  <c r="B49" i="32"/>
  <c r="C49" i="32"/>
  <c r="D49" i="32"/>
  <c r="E49" i="32"/>
  <c r="G49" i="32"/>
  <c r="J49" i="32" s="1"/>
  <c r="H49" i="32"/>
  <c r="I49" i="32"/>
  <c r="K49" i="32"/>
  <c r="B50" i="32"/>
  <c r="C50" i="32"/>
  <c r="D50" i="32"/>
  <c r="E50" i="32"/>
  <c r="G50" i="32"/>
  <c r="J50" i="32" s="1"/>
  <c r="H50" i="32"/>
  <c r="I50" i="32"/>
  <c r="K50" i="32"/>
  <c r="B51" i="32"/>
  <c r="C51" i="32"/>
  <c r="D51" i="32"/>
  <c r="E51" i="32"/>
  <c r="G51" i="32"/>
  <c r="H51" i="32"/>
  <c r="I51" i="32"/>
  <c r="J51" i="32"/>
  <c r="K51" i="32"/>
  <c r="B52" i="32"/>
  <c r="C52" i="32"/>
  <c r="D52" i="32"/>
  <c r="E52" i="32"/>
  <c r="G52" i="32"/>
  <c r="J52" i="32" s="1"/>
  <c r="H52" i="32"/>
  <c r="I52" i="32"/>
  <c r="K52" i="32"/>
  <c r="B53" i="32"/>
  <c r="C53" i="32"/>
  <c r="D53" i="32"/>
  <c r="E53" i="32"/>
  <c r="G53" i="32"/>
  <c r="J53" i="32" s="1"/>
  <c r="H53" i="32"/>
  <c r="I53" i="32"/>
  <c r="K53" i="32"/>
  <c r="B54" i="32"/>
  <c r="C54" i="32"/>
  <c r="D54" i="32"/>
  <c r="E54" i="32"/>
  <c r="G54" i="32"/>
  <c r="J54" i="32" s="1"/>
  <c r="H54" i="32"/>
  <c r="I54" i="32"/>
  <c r="K54" i="32"/>
  <c r="C55" i="32"/>
  <c r="D55" i="32"/>
  <c r="E55" i="32"/>
  <c r="F55" i="32"/>
  <c r="G55" i="32"/>
  <c r="H55" i="32"/>
  <c r="I55" i="32"/>
  <c r="J55" i="32"/>
  <c r="K55" i="32"/>
  <c r="B56" i="32"/>
  <c r="C56" i="32"/>
  <c r="D56" i="32"/>
  <c r="E56" i="32"/>
  <c r="G56" i="32"/>
  <c r="J56" i="32" s="1"/>
  <c r="H56" i="32"/>
  <c r="I56" i="32"/>
  <c r="K56" i="32"/>
  <c r="B57" i="32"/>
  <c r="C57" i="32"/>
  <c r="D57" i="32"/>
  <c r="E57" i="32"/>
  <c r="G57" i="32"/>
  <c r="J57" i="32" s="1"/>
  <c r="H57" i="32"/>
  <c r="I57" i="32"/>
  <c r="K57" i="32"/>
  <c r="B58" i="32"/>
  <c r="C58" i="32"/>
  <c r="D58" i="32"/>
  <c r="E58" i="32"/>
  <c r="G58" i="32"/>
  <c r="J58" i="32" s="1"/>
  <c r="H58" i="32"/>
  <c r="I58" i="32"/>
  <c r="K58" i="32"/>
  <c r="B59" i="32"/>
  <c r="C59" i="32"/>
  <c r="D59" i="32"/>
  <c r="E59" i="32"/>
  <c r="G59" i="32"/>
  <c r="H59" i="32"/>
  <c r="I59" i="32"/>
  <c r="J59" i="32"/>
  <c r="K59" i="32"/>
  <c r="B60" i="32"/>
  <c r="C60" i="32"/>
  <c r="D60" i="32"/>
  <c r="E60" i="32"/>
  <c r="G60" i="32"/>
  <c r="J60" i="32" s="1"/>
  <c r="H60" i="32"/>
  <c r="I60" i="32"/>
  <c r="K60" i="32"/>
  <c r="B61" i="32"/>
  <c r="C61" i="32"/>
  <c r="D61" i="32"/>
  <c r="E61" i="32"/>
  <c r="G61" i="32"/>
  <c r="J61" i="32" s="1"/>
  <c r="H61" i="32"/>
  <c r="I61" i="32"/>
  <c r="K61" i="32"/>
  <c r="B62" i="32"/>
  <c r="C62" i="32"/>
  <c r="D62" i="32"/>
  <c r="E62" i="32"/>
  <c r="G62" i="32"/>
  <c r="J62" i="32" s="1"/>
  <c r="H62" i="32"/>
  <c r="I62" i="32"/>
  <c r="K62" i="32"/>
  <c r="B63" i="32"/>
  <c r="C63" i="32"/>
  <c r="D63" i="32"/>
  <c r="E63" i="32"/>
  <c r="G63" i="32"/>
  <c r="H63" i="32"/>
  <c r="I63" i="32"/>
  <c r="J63" i="32"/>
  <c r="K63" i="32"/>
  <c r="B64" i="32"/>
  <c r="C64" i="32"/>
  <c r="D64" i="32"/>
  <c r="E64" i="32"/>
  <c r="G64" i="32"/>
  <c r="J64" i="32" s="1"/>
  <c r="H64" i="32"/>
  <c r="I64" i="32"/>
  <c r="K64" i="32"/>
  <c r="B65" i="32"/>
  <c r="C65" i="32"/>
  <c r="D65" i="32"/>
  <c r="E65" i="32"/>
  <c r="G65" i="32"/>
  <c r="J65" i="32" s="1"/>
  <c r="H65" i="32"/>
  <c r="I65" i="32"/>
  <c r="K65" i="32"/>
  <c r="B66" i="32"/>
  <c r="C66" i="32"/>
  <c r="D66" i="32"/>
  <c r="E66" i="32"/>
  <c r="G66" i="32"/>
  <c r="J66" i="32" s="1"/>
  <c r="H66" i="32"/>
  <c r="I66" i="32"/>
  <c r="K66" i="32"/>
  <c r="B67" i="32"/>
  <c r="C67" i="32"/>
  <c r="D67" i="32"/>
  <c r="E67" i="32"/>
  <c r="G67" i="32"/>
  <c r="H67" i="32"/>
  <c r="I67" i="32"/>
  <c r="J67" i="32"/>
  <c r="K67" i="32"/>
  <c r="C68" i="32"/>
  <c r="D68" i="32"/>
  <c r="E68" i="32"/>
  <c r="F68" i="32"/>
  <c r="G68" i="32"/>
  <c r="J68" i="32" s="1"/>
  <c r="H68" i="32"/>
  <c r="I68" i="32"/>
  <c r="K68" i="32"/>
  <c r="B69" i="32"/>
  <c r="C69" i="32"/>
  <c r="D69" i="32"/>
  <c r="E69" i="32"/>
  <c r="G69" i="32"/>
  <c r="J69" i="32" s="1"/>
  <c r="H69" i="32"/>
  <c r="I69" i="32"/>
  <c r="K69" i="32"/>
  <c r="B70" i="32"/>
  <c r="C70" i="32"/>
  <c r="D70" i="32"/>
  <c r="E70" i="32"/>
  <c r="G70" i="32"/>
  <c r="J70" i="32" s="1"/>
  <c r="H70" i="32"/>
  <c r="I70" i="32"/>
  <c r="K70" i="32"/>
  <c r="B71" i="32"/>
  <c r="C71" i="32"/>
  <c r="D71" i="32"/>
  <c r="E71" i="32"/>
  <c r="G71" i="32"/>
  <c r="H71" i="32"/>
  <c r="I71" i="32"/>
  <c r="J71" i="32"/>
  <c r="K71" i="32"/>
  <c r="B72" i="32"/>
  <c r="C72" i="32"/>
  <c r="D72" i="32"/>
  <c r="E72" i="32"/>
  <c r="G72" i="32"/>
  <c r="J72" i="32" s="1"/>
  <c r="H72" i="32"/>
  <c r="I72" i="32"/>
  <c r="K72" i="32"/>
  <c r="B73" i="32"/>
  <c r="C73" i="32"/>
  <c r="D73" i="32"/>
  <c r="E73" i="32"/>
  <c r="G73" i="32"/>
  <c r="J73" i="32" s="1"/>
  <c r="H73" i="32"/>
  <c r="I73" i="32"/>
  <c r="K73" i="32"/>
  <c r="B74" i="32"/>
  <c r="C74" i="32"/>
  <c r="D74" i="32"/>
  <c r="E74" i="32"/>
  <c r="G74" i="32"/>
  <c r="J74" i="32" s="1"/>
  <c r="H74" i="32"/>
  <c r="I74" i="32"/>
  <c r="K74" i="32"/>
  <c r="C75" i="32"/>
  <c r="D75" i="32"/>
  <c r="E75" i="32"/>
  <c r="F75" i="32"/>
  <c r="G75" i="32"/>
  <c r="H75" i="32"/>
  <c r="I75" i="32"/>
  <c r="J75" i="32"/>
  <c r="K75" i="32"/>
  <c r="B76" i="32"/>
  <c r="C76" i="32"/>
  <c r="D76" i="32"/>
  <c r="E76" i="32"/>
  <c r="G76" i="32"/>
  <c r="J76" i="32" s="1"/>
  <c r="H76" i="32"/>
  <c r="I76" i="32"/>
  <c r="K76" i="32"/>
  <c r="B77" i="32"/>
  <c r="C77" i="32"/>
  <c r="D77" i="32"/>
  <c r="E77" i="32"/>
  <c r="G77" i="32"/>
  <c r="J77" i="32" s="1"/>
  <c r="H77" i="32"/>
  <c r="I77" i="32"/>
  <c r="K77" i="32"/>
  <c r="B78" i="32"/>
  <c r="C78" i="32"/>
  <c r="D78" i="32"/>
  <c r="E78" i="32"/>
  <c r="G78" i="32"/>
  <c r="J78" i="32" s="1"/>
  <c r="H78" i="32"/>
  <c r="I78" i="32"/>
  <c r="K78" i="32"/>
  <c r="B79" i="32"/>
  <c r="C79" i="32"/>
  <c r="D79" i="32"/>
  <c r="E79" i="32"/>
  <c r="G79" i="32"/>
  <c r="H79" i="32"/>
  <c r="I79" i="32"/>
  <c r="J79" i="32"/>
  <c r="K79" i="32"/>
  <c r="B80" i="32"/>
  <c r="C80" i="32"/>
  <c r="D80" i="32"/>
  <c r="E80" i="32"/>
  <c r="G80" i="32"/>
  <c r="J80" i="32" s="1"/>
  <c r="H80" i="32"/>
  <c r="I80" i="32"/>
  <c r="K80" i="32"/>
  <c r="B81" i="32"/>
  <c r="C81" i="32"/>
  <c r="D81" i="32"/>
  <c r="E81" i="32"/>
  <c r="G81" i="32"/>
  <c r="J81" i="32" s="1"/>
  <c r="H81" i="32"/>
  <c r="I81" i="32"/>
  <c r="K81" i="32"/>
  <c r="B82" i="32"/>
  <c r="C82" i="32"/>
  <c r="D82" i="32"/>
  <c r="E82" i="32"/>
  <c r="G82" i="32"/>
  <c r="J82" i="32" s="1"/>
  <c r="H82" i="32"/>
  <c r="I82" i="32"/>
  <c r="K82" i="32"/>
  <c r="B83" i="32"/>
  <c r="C83" i="32"/>
  <c r="D83" i="32"/>
  <c r="E83" i="32"/>
  <c r="G83" i="32"/>
  <c r="H83" i="32"/>
  <c r="I83" i="32"/>
  <c r="J83" i="32"/>
  <c r="K83" i="32"/>
  <c r="B84" i="32"/>
  <c r="C84" i="32"/>
  <c r="D84" i="32"/>
  <c r="E84" i="32"/>
  <c r="G84" i="32"/>
  <c r="J84" i="32" s="1"/>
  <c r="H84" i="32"/>
  <c r="I84" i="32"/>
  <c r="K84" i="32"/>
  <c r="B85" i="32"/>
  <c r="C85" i="32"/>
  <c r="D85" i="32"/>
  <c r="E85" i="32"/>
  <c r="G85" i="32"/>
  <c r="J85" i="32" s="1"/>
  <c r="H85" i="32"/>
  <c r="I85" i="32"/>
  <c r="K85" i="32"/>
  <c r="B86" i="32"/>
  <c r="C86" i="32"/>
  <c r="D86" i="32"/>
  <c r="E86" i="32"/>
  <c r="G86" i="32"/>
  <c r="J86" i="32" s="1"/>
  <c r="H86" i="32"/>
  <c r="I86" i="32"/>
  <c r="K86" i="32"/>
  <c r="B87" i="32"/>
  <c r="C87" i="32"/>
  <c r="D87" i="32"/>
  <c r="E87" i="32"/>
  <c r="G87" i="32"/>
  <c r="H87" i="32"/>
  <c r="I87" i="32"/>
  <c r="J87" i="32"/>
  <c r="K87" i="32"/>
  <c r="B88" i="32"/>
  <c r="C88" i="32"/>
  <c r="D88" i="32"/>
  <c r="E88" i="32"/>
  <c r="G88" i="32"/>
  <c r="J88" i="32" s="1"/>
  <c r="H88" i="32"/>
  <c r="I88" i="32"/>
  <c r="K88" i="32"/>
  <c r="B89" i="32"/>
  <c r="C89" i="32"/>
  <c r="D89" i="32"/>
  <c r="E89" i="32"/>
  <c r="G89" i="32"/>
  <c r="J89" i="32" s="1"/>
  <c r="H89" i="32"/>
  <c r="I89" i="32"/>
  <c r="K89" i="32"/>
  <c r="B90" i="32"/>
  <c r="C90" i="32"/>
  <c r="D90" i="32"/>
  <c r="E90" i="32"/>
  <c r="G90" i="32"/>
  <c r="J90" i="32" s="1"/>
  <c r="H90" i="32"/>
  <c r="I90" i="32"/>
  <c r="K90" i="32"/>
  <c r="C91" i="32"/>
  <c r="D91" i="32"/>
  <c r="E91" i="32"/>
  <c r="F91" i="32"/>
  <c r="G91" i="32"/>
  <c r="H91" i="32"/>
  <c r="I91" i="32"/>
  <c r="J91" i="32"/>
  <c r="K91" i="32"/>
  <c r="B92" i="32"/>
  <c r="C92" i="32"/>
  <c r="D92" i="32"/>
  <c r="E92" i="32"/>
  <c r="G92" i="32"/>
  <c r="J92" i="32" s="1"/>
  <c r="H92" i="32"/>
  <c r="I92" i="32"/>
  <c r="K92" i="32"/>
  <c r="B93" i="32"/>
  <c r="C93" i="32"/>
  <c r="D93" i="32"/>
  <c r="E93" i="32"/>
  <c r="G93" i="32"/>
  <c r="J93" i="32" s="1"/>
  <c r="H93" i="32"/>
  <c r="I93" i="32"/>
  <c r="K93" i="32"/>
  <c r="B94" i="32"/>
  <c r="C94" i="32"/>
  <c r="D94" i="32"/>
  <c r="E94" i="32"/>
  <c r="G94" i="32"/>
  <c r="J94" i="32" s="1"/>
  <c r="H94" i="32"/>
  <c r="I94" i="32"/>
  <c r="K94" i="32"/>
  <c r="B95" i="32"/>
  <c r="C95" i="32"/>
  <c r="D95" i="32"/>
  <c r="E95" i="32"/>
  <c r="G95" i="32"/>
  <c r="H95" i="32"/>
  <c r="I95" i="32"/>
  <c r="J95" i="32"/>
  <c r="K95" i="32"/>
  <c r="C96" i="32"/>
  <c r="D96" i="32"/>
  <c r="E96" i="32"/>
  <c r="F96" i="32"/>
  <c r="G96" i="32"/>
  <c r="J96" i="32" s="1"/>
  <c r="H96" i="32"/>
  <c r="I96" i="32"/>
  <c r="K96" i="32"/>
  <c r="B97" i="32"/>
  <c r="C97" i="32"/>
  <c r="D97" i="32"/>
  <c r="E97" i="32"/>
  <c r="G97" i="32"/>
  <c r="J97" i="32" s="1"/>
  <c r="H97" i="32"/>
  <c r="I97" i="32"/>
  <c r="K97" i="32"/>
  <c r="B98" i="32"/>
  <c r="C98" i="32"/>
  <c r="D98" i="32"/>
  <c r="E98" i="32"/>
  <c r="G98" i="32"/>
  <c r="J98" i="32" s="1"/>
  <c r="H98" i="32"/>
  <c r="I98" i="32"/>
  <c r="K98" i="32"/>
  <c r="B99" i="32"/>
  <c r="C99" i="32"/>
  <c r="D99" i="32"/>
  <c r="E99" i="32"/>
  <c r="G99" i="32"/>
  <c r="H99" i="32"/>
  <c r="I99" i="32"/>
  <c r="J99" i="32"/>
  <c r="K99" i="32"/>
  <c r="B100" i="32"/>
  <c r="C100" i="32"/>
  <c r="D100" i="32"/>
  <c r="E100" i="32"/>
  <c r="G100" i="32"/>
  <c r="J100" i="32" s="1"/>
  <c r="H100" i="32"/>
  <c r="I100" i="32"/>
  <c r="K100" i="32"/>
  <c r="C101" i="32"/>
  <c r="D101" i="32"/>
  <c r="E101" i="32"/>
  <c r="F101" i="32"/>
  <c r="G101" i="32"/>
  <c r="J101" i="32" s="1"/>
  <c r="H101" i="32"/>
  <c r="I101" i="32"/>
  <c r="K101" i="32"/>
  <c r="B102" i="32"/>
  <c r="C102" i="32"/>
  <c r="D102" i="32"/>
  <c r="E102" i="32"/>
  <c r="G102" i="32"/>
  <c r="J102" i="32" s="1"/>
  <c r="H102" i="32"/>
  <c r="I102" i="32"/>
  <c r="K102" i="32"/>
  <c r="B103" i="32"/>
  <c r="C103" i="32"/>
  <c r="D103" i="32"/>
  <c r="E103" i="32"/>
  <c r="G103" i="32"/>
  <c r="H103" i="32"/>
  <c r="I103" i="32"/>
  <c r="J103" i="32"/>
  <c r="K103" i="32"/>
  <c r="B104" i="32"/>
  <c r="C104" i="32"/>
  <c r="D104" i="32"/>
  <c r="E104" i="32"/>
  <c r="G104" i="32"/>
  <c r="J104" i="32" s="1"/>
  <c r="H104" i="32"/>
  <c r="I104" i="32"/>
  <c r="K104" i="32"/>
  <c r="B105" i="32"/>
  <c r="C105" i="32"/>
  <c r="D105" i="32"/>
  <c r="E105" i="32"/>
  <c r="G105" i="32"/>
  <c r="J105" i="32" s="1"/>
  <c r="H105" i="32"/>
  <c r="I105" i="32"/>
  <c r="K105" i="32"/>
  <c r="B106" i="32"/>
  <c r="C106" i="32"/>
  <c r="D106" i="32"/>
  <c r="E106" i="32"/>
  <c r="G106" i="32"/>
  <c r="J106" i="32" s="1"/>
  <c r="H106" i="32"/>
  <c r="I106" i="32"/>
  <c r="K106" i="32"/>
  <c r="C107" i="32"/>
  <c r="D107" i="32"/>
  <c r="E107" i="32"/>
  <c r="F107" i="32"/>
  <c r="G107" i="32"/>
  <c r="H107" i="32"/>
  <c r="I107" i="32"/>
  <c r="J107" i="32"/>
  <c r="K107" i="32"/>
  <c r="B108" i="32"/>
  <c r="C108" i="32"/>
  <c r="D108" i="32"/>
  <c r="E108" i="32"/>
  <c r="G108" i="32"/>
  <c r="J108" i="32" s="1"/>
  <c r="H108" i="32"/>
  <c r="I108" i="32"/>
  <c r="K108" i="32"/>
  <c r="B109" i="32"/>
  <c r="C109" i="32"/>
  <c r="D109" i="32"/>
  <c r="E109" i="32"/>
  <c r="G109" i="32"/>
  <c r="J109" i="32" s="1"/>
  <c r="H109" i="32"/>
  <c r="I109" i="32"/>
  <c r="K109" i="32"/>
  <c r="B110" i="32"/>
  <c r="C110" i="32"/>
  <c r="D110" i="32"/>
  <c r="E110" i="32"/>
  <c r="G110" i="32"/>
  <c r="J110" i="32" s="1"/>
  <c r="H110" i="32"/>
  <c r="I110" i="32"/>
  <c r="K110" i="32"/>
  <c r="B111" i="32"/>
  <c r="C111" i="32"/>
  <c r="D111" i="32"/>
  <c r="E111" i="32"/>
  <c r="G111" i="32"/>
  <c r="H111" i="32"/>
  <c r="I111" i="32"/>
  <c r="J111" i="32"/>
  <c r="K111" i="32"/>
  <c r="B112" i="32"/>
  <c r="C112" i="32"/>
  <c r="D112" i="32"/>
  <c r="E112" i="32"/>
  <c r="G112" i="32"/>
  <c r="J112" i="32" s="1"/>
  <c r="H112" i="32"/>
  <c r="I112" i="32"/>
  <c r="K112" i="32"/>
  <c r="B113" i="32"/>
  <c r="C113" i="32"/>
  <c r="D113" i="32"/>
  <c r="E113" i="32"/>
  <c r="G113" i="32"/>
  <c r="J113" i="32" s="1"/>
  <c r="H113" i="32"/>
  <c r="I113" i="32"/>
  <c r="K113" i="32"/>
  <c r="B114" i="32"/>
  <c r="C114" i="32"/>
  <c r="D114" i="32"/>
  <c r="E114" i="32"/>
  <c r="G114" i="32"/>
  <c r="J114" i="32" s="1"/>
  <c r="H114" i="32"/>
  <c r="I114" i="32"/>
  <c r="K114" i="32"/>
  <c r="B115" i="32"/>
  <c r="C115" i="32"/>
  <c r="D115" i="32"/>
  <c r="E115" i="32"/>
  <c r="G115" i="32"/>
  <c r="H115" i="32"/>
  <c r="I115" i="32"/>
  <c r="J115" i="32"/>
  <c r="K115" i="32"/>
  <c r="B116" i="32"/>
  <c r="C116" i="32"/>
  <c r="D116" i="32"/>
  <c r="E116" i="32"/>
  <c r="G116" i="32"/>
  <c r="J116" i="32" s="1"/>
  <c r="H116" i="32"/>
  <c r="I116" i="32"/>
  <c r="K116" i="32"/>
  <c r="B117" i="32"/>
  <c r="C117" i="32"/>
  <c r="D117" i="32"/>
  <c r="E117" i="32"/>
  <c r="G117" i="32"/>
  <c r="J117" i="32" s="1"/>
  <c r="H117" i="32"/>
  <c r="I117" i="32"/>
  <c r="K117" i="32"/>
  <c r="B118" i="32"/>
  <c r="C118" i="32"/>
  <c r="D118" i="32"/>
  <c r="E118" i="32"/>
  <c r="G118" i="32"/>
  <c r="J118" i="32" s="1"/>
  <c r="H118" i="32"/>
  <c r="I118" i="32"/>
  <c r="K118" i="32"/>
  <c r="B119" i="32"/>
  <c r="C119" i="32"/>
  <c r="D119" i="32"/>
  <c r="E119" i="32"/>
  <c r="G119" i="32"/>
  <c r="H119" i="32"/>
  <c r="I119" i="32"/>
  <c r="J119" i="32"/>
  <c r="K119" i="32"/>
  <c r="B120" i="32"/>
  <c r="C120" i="32"/>
  <c r="D120" i="32"/>
  <c r="E120" i="32"/>
  <c r="G120" i="32"/>
  <c r="H120" i="32"/>
  <c r="J120" i="32" s="1"/>
  <c r="I120" i="32"/>
  <c r="K120" i="32"/>
  <c r="B121" i="32"/>
  <c r="C121" i="32"/>
  <c r="D121" i="32"/>
  <c r="E121" i="32"/>
  <c r="G121" i="32"/>
  <c r="J121" i="32" s="1"/>
  <c r="H121" i="32"/>
  <c r="I121" i="32"/>
  <c r="K121" i="32"/>
  <c r="C122" i="32"/>
  <c r="D122" i="32"/>
  <c r="E122" i="32"/>
  <c r="F122" i="32"/>
  <c r="G122" i="32"/>
  <c r="J122" i="32" s="1"/>
  <c r="H122" i="32"/>
  <c r="I122" i="32"/>
  <c r="K122" i="32"/>
  <c r="B123" i="32"/>
  <c r="C123" i="32"/>
  <c r="D123" i="32"/>
  <c r="E123" i="32"/>
  <c r="G123" i="32"/>
  <c r="H123" i="32"/>
  <c r="I123" i="32"/>
  <c r="J123" i="32"/>
  <c r="K123" i="32"/>
  <c r="B124" i="32"/>
  <c r="C124" i="32"/>
  <c r="D124" i="32"/>
  <c r="E124" i="32"/>
  <c r="G124" i="32"/>
  <c r="H124" i="32"/>
  <c r="J124" i="32" s="1"/>
  <c r="I124" i="32"/>
  <c r="K124" i="32"/>
  <c r="B125" i="32"/>
  <c r="C125" i="32"/>
  <c r="D125" i="32"/>
  <c r="E125" i="32"/>
  <c r="G125" i="32"/>
  <c r="J125" i="32" s="1"/>
  <c r="H125" i="32"/>
  <c r="I125" i="32"/>
  <c r="K125" i="32"/>
  <c r="B126" i="32"/>
  <c r="C126" i="32"/>
  <c r="D126" i="32"/>
  <c r="E126" i="32"/>
  <c r="G126" i="32"/>
  <c r="J126" i="32" s="1"/>
  <c r="H126" i="32"/>
  <c r="I126" i="32"/>
  <c r="K126" i="32"/>
  <c r="B127" i="32"/>
  <c r="C127" i="32"/>
  <c r="D127" i="32"/>
  <c r="E127" i="32"/>
  <c r="G127" i="32"/>
  <c r="H127" i="32"/>
  <c r="I127" i="32"/>
  <c r="J127" i="32"/>
  <c r="K127" i="32"/>
  <c r="B128" i="32"/>
  <c r="C128" i="32"/>
  <c r="D128" i="32"/>
  <c r="E128" i="32"/>
  <c r="G128" i="32"/>
  <c r="H128" i="32"/>
  <c r="J128" i="32" s="1"/>
  <c r="I128" i="32"/>
  <c r="K128" i="32"/>
  <c r="B129" i="32"/>
  <c r="C129" i="32"/>
  <c r="D129" i="32"/>
  <c r="E129" i="32"/>
  <c r="G129" i="32"/>
  <c r="J129" i="32" s="1"/>
  <c r="H129" i="32"/>
  <c r="I129" i="32"/>
  <c r="K129" i="32"/>
  <c r="B130" i="32"/>
  <c r="C130" i="32"/>
  <c r="D130" i="32"/>
  <c r="E130" i="32"/>
  <c r="G130" i="32"/>
  <c r="J130" i="32" s="1"/>
  <c r="H130" i="32"/>
  <c r="I130" i="32"/>
  <c r="K130" i="32"/>
  <c r="B131" i="32"/>
  <c r="C131" i="32"/>
  <c r="D131" i="32"/>
  <c r="E131" i="32"/>
  <c r="G131" i="32"/>
  <c r="H131" i="32"/>
  <c r="I131" i="32"/>
  <c r="J131" i="32"/>
  <c r="K131" i="32"/>
  <c r="C132" i="32"/>
  <c r="D132" i="32"/>
  <c r="E132" i="32"/>
  <c r="F132" i="32"/>
  <c r="G132" i="32"/>
  <c r="H132" i="32"/>
  <c r="J132" i="32" s="1"/>
  <c r="I132" i="32"/>
  <c r="K132" i="32"/>
  <c r="B133" i="32"/>
  <c r="C133" i="32"/>
  <c r="D133" i="32"/>
  <c r="E133" i="32"/>
  <c r="G133" i="32"/>
  <c r="J133" i="32" s="1"/>
  <c r="H133" i="32"/>
  <c r="I133" i="32"/>
  <c r="K133" i="32"/>
  <c r="B134" i="32"/>
  <c r="C134" i="32"/>
  <c r="D134" i="32"/>
  <c r="E134" i="32"/>
  <c r="G134" i="32"/>
  <c r="J134" i="32" s="1"/>
  <c r="H134" i="32"/>
  <c r="I134" i="32"/>
  <c r="K134" i="32"/>
  <c r="C135" i="32"/>
  <c r="D135" i="32"/>
  <c r="E135" i="32"/>
  <c r="F135" i="32"/>
  <c r="G135" i="32"/>
  <c r="H135" i="32"/>
  <c r="I135" i="32"/>
  <c r="J135" i="32"/>
  <c r="K135" i="32"/>
  <c r="B136" i="32"/>
  <c r="C136" i="32"/>
  <c r="D136" i="32"/>
  <c r="E136" i="32"/>
  <c r="G136" i="32"/>
  <c r="H136" i="32"/>
  <c r="J136" i="32" s="1"/>
  <c r="I136" i="32"/>
  <c r="K136" i="32"/>
  <c r="B137" i="32"/>
  <c r="C137" i="32"/>
  <c r="D137" i="32"/>
  <c r="E137" i="32"/>
  <c r="G137" i="32"/>
  <c r="J137" i="32" s="1"/>
  <c r="H137" i="32"/>
  <c r="I137" i="32"/>
  <c r="K137" i="32"/>
  <c r="B138" i="32"/>
  <c r="C138" i="32"/>
  <c r="D138" i="32"/>
  <c r="E138" i="32"/>
  <c r="G138" i="32"/>
  <c r="J138" i="32" s="1"/>
  <c r="H138" i="32"/>
  <c r="I138" i="32"/>
  <c r="K138" i="32"/>
  <c r="B139" i="32"/>
  <c r="C139" i="32"/>
  <c r="D139" i="32"/>
  <c r="E139" i="32"/>
  <c r="G139" i="32"/>
  <c r="H139" i="32"/>
  <c r="I139" i="32"/>
  <c r="J139" i="32"/>
  <c r="K139" i="32"/>
  <c r="B140" i="32"/>
  <c r="C140" i="32"/>
  <c r="D140" i="32"/>
  <c r="E140" i="32"/>
  <c r="G140" i="32"/>
  <c r="J140" i="32" s="1"/>
  <c r="H140" i="32"/>
  <c r="I140" i="32"/>
  <c r="K140" i="32"/>
  <c r="B141" i="32"/>
  <c r="C141" i="32"/>
  <c r="D141" i="32"/>
  <c r="E141" i="32"/>
  <c r="G141" i="32"/>
  <c r="J141" i="32" s="1"/>
  <c r="H141" i="32"/>
  <c r="I141" i="32"/>
  <c r="K141" i="32"/>
  <c r="B142" i="32"/>
  <c r="C142" i="32"/>
  <c r="D142" i="32"/>
  <c r="E142" i="32"/>
  <c r="G142" i="32"/>
  <c r="J142" i="32" s="1"/>
  <c r="H142" i="32"/>
  <c r="I142" i="32"/>
  <c r="K142" i="32"/>
  <c r="C143" i="32"/>
  <c r="D143" i="32"/>
  <c r="E143" i="32"/>
  <c r="F143" i="32"/>
  <c r="G143" i="32"/>
  <c r="H143" i="32"/>
  <c r="I143" i="32"/>
  <c r="J143" i="32"/>
  <c r="K143" i="32"/>
  <c r="B144" i="32"/>
  <c r="C144" i="32"/>
  <c r="D144" i="32"/>
  <c r="E144" i="32"/>
  <c r="G144" i="32"/>
  <c r="J144" i="32" s="1"/>
  <c r="H144" i="32"/>
  <c r="I144" i="32"/>
  <c r="K144" i="32"/>
  <c r="C145" i="32"/>
  <c r="D145" i="32"/>
  <c r="E145" i="32"/>
  <c r="F145" i="32"/>
  <c r="G145" i="32"/>
  <c r="J145" i="32" s="1"/>
  <c r="H145" i="32"/>
  <c r="I145" i="32"/>
  <c r="K145" i="32"/>
  <c r="B146" i="32"/>
  <c r="C146" i="32"/>
  <c r="D146" i="32"/>
  <c r="E146" i="32"/>
  <c r="G146" i="32"/>
  <c r="J146" i="32" s="1"/>
  <c r="H146" i="32"/>
  <c r="I146" i="32"/>
  <c r="K146" i="32"/>
  <c r="B147" i="32"/>
  <c r="C147" i="32"/>
  <c r="D147" i="32"/>
  <c r="E147" i="32"/>
  <c r="G147" i="32"/>
  <c r="H147" i="32"/>
  <c r="I147" i="32"/>
  <c r="J147" i="32"/>
  <c r="K147" i="32"/>
  <c r="C148" i="32"/>
  <c r="D148" i="32"/>
  <c r="E148" i="32"/>
  <c r="F148" i="32"/>
  <c r="G148" i="32"/>
  <c r="J148" i="32" s="1"/>
  <c r="H148" i="32"/>
  <c r="I148" i="32"/>
  <c r="K148" i="32"/>
  <c r="B149" i="32"/>
  <c r="C149" i="32"/>
  <c r="D149" i="32"/>
  <c r="E149" i="32"/>
  <c r="G149" i="32"/>
  <c r="J149" i="32" s="1"/>
  <c r="H149" i="32"/>
  <c r="I149" i="32"/>
  <c r="K149" i="32"/>
  <c r="B150" i="32"/>
  <c r="C150" i="32"/>
  <c r="D150" i="32"/>
  <c r="E150" i="32"/>
  <c r="G150" i="32"/>
  <c r="J150" i="32" s="1"/>
  <c r="H150" i="32"/>
  <c r="I150" i="32"/>
  <c r="K150" i="32"/>
  <c r="B151" i="32"/>
  <c r="C151" i="32"/>
  <c r="D151" i="32"/>
  <c r="E151" i="32"/>
  <c r="G151" i="32"/>
  <c r="H151" i="32"/>
  <c r="I151" i="32"/>
  <c r="J151" i="32"/>
  <c r="K151" i="32"/>
  <c r="B152" i="32"/>
  <c r="C152" i="32"/>
  <c r="D152" i="32"/>
  <c r="E152" i="32"/>
  <c r="G152" i="32"/>
  <c r="J152" i="32" s="1"/>
  <c r="H152" i="32"/>
  <c r="I152" i="32"/>
  <c r="K152" i="32"/>
  <c r="B153" i="32"/>
  <c r="C153" i="32"/>
  <c r="D153" i="32"/>
  <c r="E153" i="32"/>
  <c r="G153" i="32"/>
  <c r="J153" i="32" s="1"/>
  <c r="H153" i="32"/>
  <c r="I153" i="32"/>
  <c r="K153" i="32"/>
  <c r="B154" i="32"/>
  <c r="C154" i="32"/>
  <c r="D154" i="32"/>
  <c r="E154" i="32"/>
  <c r="G154" i="32"/>
  <c r="J154" i="32" s="1"/>
  <c r="H154" i="32"/>
  <c r="I154" i="32"/>
  <c r="K154" i="32"/>
  <c r="B155" i="32"/>
  <c r="C155" i="32"/>
  <c r="D155" i="32"/>
  <c r="E155" i="32"/>
  <c r="G155" i="32"/>
  <c r="H155" i="32"/>
  <c r="I155" i="32"/>
  <c r="J155" i="32"/>
  <c r="K155" i="32"/>
  <c r="B156" i="32"/>
  <c r="C156" i="32"/>
  <c r="D156" i="32"/>
  <c r="E156" i="32"/>
  <c r="G156" i="32"/>
  <c r="J156" i="32" s="1"/>
  <c r="H156" i="32"/>
  <c r="I156" i="32"/>
  <c r="K156" i="32"/>
  <c r="B157" i="32"/>
  <c r="C157" i="32"/>
  <c r="D157" i="32"/>
  <c r="E157" i="32"/>
  <c r="G157" i="32"/>
  <c r="J157" i="32" s="1"/>
  <c r="H157" i="32"/>
  <c r="I157" i="32"/>
  <c r="K157" i="32"/>
  <c r="B158" i="32"/>
  <c r="C158" i="32"/>
  <c r="D158" i="32"/>
  <c r="E158" i="32"/>
  <c r="G158" i="32"/>
  <c r="J158" i="32" s="1"/>
  <c r="H158" i="32"/>
  <c r="I158" i="32"/>
  <c r="K158" i="32"/>
  <c r="B159" i="32"/>
  <c r="C159" i="32"/>
  <c r="D159" i="32"/>
  <c r="E159" i="32"/>
  <c r="G159" i="32"/>
  <c r="H159" i="32"/>
  <c r="I159" i="32"/>
  <c r="J159" i="32"/>
  <c r="K159" i="32"/>
  <c r="B160" i="32"/>
  <c r="C160" i="32"/>
  <c r="D160" i="32"/>
  <c r="E160" i="32"/>
  <c r="G160" i="32"/>
  <c r="J160" i="32" s="1"/>
  <c r="H160" i="32"/>
  <c r="I160" i="32"/>
  <c r="K160" i="32"/>
  <c r="B161" i="32"/>
  <c r="C161" i="32"/>
  <c r="D161" i="32"/>
  <c r="E161" i="32"/>
  <c r="G161" i="32"/>
  <c r="J161" i="32" s="1"/>
  <c r="H161" i="32"/>
  <c r="I161" i="32"/>
  <c r="K161" i="32"/>
  <c r="B162" i="32"/>
  <c r="C162" i="32"/>
  <c r="D162" i="32"/>
  <c r="E162" i="32"/>
  <c r="G162" i="32"/>
  <c r="J162" i="32" s="1"/>
  <c r="H162" i="32"/>
  <c r="I162" i="32"/>
  <c r="K162" i="32"/>
  <c r="B163" i="32"/>
  <c r="C163" i="32"/>
  <c r="D163" i="32"/>
  <c r="E163" i="32"/>
  <c r="G163" i="32"/>
  <c r="H163" i="32"/>
  <c r="I163" i="32"/>
  <c r="J163" i="32"/>
  <c r="K163" i="32"/>
  <c r="B164" i="32"/>
  <c r="C164" i="32"/>
  <c r="D164" i="32"/>
  <c r="E164" i="32"/>
  <c r="G164" i="32"/>
  <c r="J164" i="32" s="1"/>
  <c r="H164" i="32"/>
  <c r="I164" i="32"/>
  <c r="K164" i="32"/>
  <c r="B165" i="32"/>
  <c r="C165" i="32"/>
  <c r="D165" i="32"/>
  <c r="E165" i="32"/>
  <c r="G165" i="32"/>
  <c r="J165" i="32" s="1"/>
  <c r="H165" i="32"/>
  <c r="I165" i="32"/>
  <c r="K165" i="32"/>
  <c r="B166" i="32"/>
  <c r="C166" i="32"/>
  <c r="D166" i="32"/>
  <c r="E166" i="32"/>
  <c r="G166" i="32"/>
  <c r="J166" i="32" s="1"/>
  <c r="H166" i="32"/>
  <c r="I166" i="32"/>
  <c r="K166" i="32"/>
  <c r="C167" i="32"/>
  <c r="D167" i="32"/>
  <c r="E167" i="32"/>
  <c r="F167" i="32"/>
  <c r="G167" i="32"/>
  <c r="H167" i="32"/>
  <c r="I167" i="32"/>
  <c r="J167" i="32"/>
  <c r="K167" i="32"/>
  <c r="B168" i="32"/>
  <c r="C168" i="32"/>
  <c r="D168" i="32"/>
  <c r="E168" i="32"/>
  <c r="G168" i="32"/>
  <c r="J168" i="32" s="1"/>
  <c r="H168" i="32"/>
  <c r="I168" i="32"/>
  <c r="K168" i="32"/>
  <c r="B169" i="32"/>
  <c r="C169" i="32"/>
  <c r="D169" i="32"/>
  <c r="E169" i="32"/>
  <c r="G169" i="32"/>
  <c r="J169" i="32" s="1"/>
  <c r="H169" i="32"/>
  <c r="I169" i="32"/>
  <c r="K169" i="32"/>
  <c r="B170" i="32"/>
  <c r="C170" i="32"/>
  <c r="D170" i="32"/>
  <c r="E170" i="32"/>
  <c r="G170" i="32"/>
  <c r="J170" i="32" s="1"/>
  <c r="H170" i="32"/>
  <c r="I170" i="32"/>
  <c r="K170" i="32"/>
  <c r="B171" i="32"/>
  <c r="C171" i="32"/>
  <c r="D171" i="32"/>
  <c r="E171" i="32"/>
  <c r="G171" i="32"/>
  <c r="H171" i="32"/>
  <c r="I171" i="32"/>
  <c r="J171" i="32"/>
  <c r="K171" i="32"/>
  <c r="B172" i="32"/>
  <c r="C172" i="32"/>
  <c r="D172" i="32"/>
  <c r="E172" i="32"/>
  <c r="G172" i="32"/>
  <c r="J172" i="32" s="1"/>
  <c r="H172" i="32"/>
  <c r="I172" i="32"/>
  <c r="K172" i="32"/>
  <c r="B173" i="32"/>
  <c r="C173" i="32"/>
  <c r="D173" i="32"/>
  <c r="E173" i="32"/>
  <c r="G173" i="32"/>
  <c r="J173" i="32" s="1"/>
  <c r="H173" i="32"/>
  <c r="I173" i="32"/>
  <c r="K173" i="32"/>
  <c r="B174" i="32"/>
  <c r="C174" i="32"/>
  <c r="D174" i="32"/>
  <c r="E174" i="32"/>
  <c r="G174" i="32"/>
  <c r="J174" i="32" s="1"/>
  <c r="H174" i="32"/>
  <c r="I174" i="32"/>
  <c r="K174" i="32"/>
  <c r="B175" i="32"/>
  <c r="C175" i="32"/>
  <c r="D175" i="32"/>
  <c r="E175" i="32"/>
  <c r="G175" i="32"/>
  <c r="H175" i="32"/>
  <c r="I175" i="32"/>
  <c r="J175" i="32"/>
  <c r="K175" i="32"/>
  <c r="B176" i="32"/>
  <c r="C176" i="32"/>
  <c r="D176" i="32"/>
  <c r="E176" i="32"/>
  <c r="G176" i="32"/>
  <c r="J176" i="32" s="1"/>
  <c r="H176" i="32"/>
  <c r="I176" i="32"/>
  <c r="K176" i="32"/>
  <c r="B177" i="32"/>
  <c r="C177" i="32"/>
  <c r="D177" i="32"/>
  <c r="E177" i="32"/>
  <c r="G177" i="32"/>
  <c r="J177" i="32" s="1"/>
  <c r="H177" i="32"/>
  <c r="I177" i="32"/>
  <c r="K177" i="32"/>
  <c r="B178" i="32"/>
  <c r="C178" i="32"/>
  <c r="D178" i="32"/>
  <c r="E178" i="32"/>
  <c r="G178" i="32"/>
  <c r="J178" i="32" s="1"/>
  <c r="H178" i="32"/>
  <c r="I178" i="32"/>
  <c r="K178" i="32"/>
  <c r="B179" i="32"/>
  <c r="C179" i="32"/>
  <c r="D179" i="32"/>
  <c r="E179" i="32"/>
  <c r="G179" i="32"/>
  <c r="H179" i="32"/>
  <c r="I179" i="32"/>
  <c r="J179" i="32"/>
  <c r="K179" i="32"/>
  <c r="B180" i="32"/>
  <c r="C180" i="32"/>
  <c r="D180" i="32"/>
  <c r="E180" i="32"/>
  <c r="G180" i="32"/>
  <c r="J180" i="32" s="1"/>
  <c r="H180" i="32"/>
  <c r="I180" i="32"/>
  <c r="K180" i="32"/>
  <c r="C181" i="32"/>
  <c r="D181" i="32"/>
  <c r="E181" i="32"/>
  <c r="F181" i="32"/>
  <c r="G181" i="32"/>
  <c r="J181" i="32" s="1"/>
  <c r="H181" i="32"/>
  <c r="I181" i="32"/>
  <c r="K181" i="32"/>
  <c r="B182" i="32"/>
  <c r="C182" i="32"/>
  <c r="D182" i="32"/>
  <c r="E182" i="32"/>
  <c r="G182" i="32"/>
  <c r="J182" i="32" s="1"/>
  <c r="H182" i="32"/>
  <c r="I182" i="32"/>
  <c r="K182" i="32"/>
  <c r="B183" i="32"/>
  <c r="C183" i="32"/>
  <c r="D183" i="32"/>
  <c r="E183" i="32"/>
  <c r="G183" i="32"/>
  <c r="H183" i="32"/>
  <c r="I183" i="32"/>
  <c r="J183" i="32"/>
  <c r="K183" i="32"/>
  <c r="B184" i="32"/>
  <c r="C184" i="32"/>
  <c r="D184" i="32"/>
  <c r="E184" i="32"/>
  <c r="G184" i="32"/>
  <c r="J184" i="32" s="1"/>
  <c r="H184" i="32"/>
  <c r="I184" i="32"/>
  <c r="K184" i="32"/>
  <c r="B185" i="32"/>
  <c r="C185" i="32"/>
  <c r="D185" i="32"/>
  <c r="E185" i="32"/>
  <c r="G185" i="32"/>
  <c r="J185" i="32" s="1"/>
  <c r="H185" i="32"/>
  <c r="I185" i="32"/>
  <c r="K185" i="32"/>
  <c r="B186" i="32"/>
  <c r="C186" i="32"/>
  <c r="D186" i="32"/>
  <c r="E186" i="32"/>
  <c r="G186" i="32"/>
  <c r="J186" i="32" s="1"/>
  <c r="H186" i="32"/>
  <c r="I186" i="32"/>
  <c r="K186" i="32"/>
  <c r="B187" i="32"/>
  <c r="C187" i="32"/>
  <c r="D187" i="32"/>
  <c r="E187" i="32"/>
  <c r="G187" i="32"/>
  <c r="H187" i="32"/>
  <c r="I187" i="32"/>
  <c r="J187" i="32"/>
  <c r="K187" i="32"/>
  <c r="B188" i="32"/>
  <c r="C188" i="32"/>
  <c r="D188" i="32"/>
  <c r="E188" i="32"/>
  <c r="G188" i="32"/>
  <c r="J188" i="32" s="1"/>
  <c r="H188" i="32"/>
  <c r="I188" i="32"/>
  <c r="K188" i="32"/>
  <c r="C189" i="32"/>
  <c r="D189" i="32"/>
  <c r="E189" i="32"/>
  <c r="F189" i="32"/>
  <c r="G189" i="32"/>
  <c r="J189" i="32" s="1"/>
  <c r="H189" i="32"/>
  <c r="I189" i="32"/>
  <c r="K189" i="32"/>
  <c r="B190" i="32"/>
  <c r="C190" i="32"/>
  <c r="D190" i="32"/>
  <c r="E190" i="32"/>
  <c r="G190" i="32"/>
  <c r="J190" i="32" s="1"/>
  <c r="H190" i="32"/>
  <c r="I190" i="32"/>
  <c r="K190" i="32"/>
  <c r="B191" i="32"/>
  <c r="C191" i="32"/>
  <c r="D191" i="32"/>
  <c r="E191" i="32"/>
  <c r="G191" i="32"/>
  <c r="H191" i="32"/>
  <c r="I191" i="32"/>
  <c r="J191" i="32"/>
  <c r="K191" i="32"/>
  <c r="B192" i="32"/>
  <c r="C192" i="32"/>
  <c r="D192" i="32"/>
  <c r="E192" i="32"/>
  <c r="G192" i="32"/>
  <c r="H192" i="32"/>
  <c r="J192" i="32" s="1"/>
  <c r="I192" i="32"/>
  <c r="K192" i="32"/>
  <c r="B193" i="32"/>
  <c r="C193" i="32"/>
  <c r="D193" i="32"/>
  <c r="E193" i="32"/>
  <c r="G193" i="32"/>
  <c r="J193" i="32" s="1"/>
  <c r="H193" i="32"/>
  <c r="I193" i="32"/>
  <c r="K193" i="32"/>
  <c r="B194" i="32"/>
  <c r="C194" i="32"/>
  <c r="D194" i="32"/>
  <c r="E194" i="32"/>
  <c r="G194" i="32"/>
  <c r="J194" i="32" s="1"/>
  <c r="H194" i="32"/>
  <c r="I194" i="32"/>
  <c r="K194" i="32"/>
  <c r="B195" i="32"/>
  <c r="C195" i="32"/>
  <c r="D195" i="32"/>
  <c r="E195" i="32"/>
  <c r="G195" i="32"/>
  <c r="H195" i="32"/>
  <c r="I195" i="32"/>
  <c r="J195" i="32"/>
  <c r="K195" i="32"/>
  <c r="C196" i="32"/>
  <c r="D196" i="32"/>
  <c r="E196" i="32"/>
  <c r="F196" i="32"/>
  <c r="G196" i="32"/>
  <c r="J196" i="32" s="1"/>
  <c r="H196" i="32"/>
  <c r="I196" i="32"/>
  <c r="K196" i="32"/>
  <c r="B197" i="32"/>
  <c r="C197" i="32"/>
  <c r="D197" i="32"/>
  <c r="E197" i="32"/>
  <c r="G197" i="32"/>
  <c r="J197" i="32" s="1"/>
  <c r="H197" i="32"/>
  <c r="I197" i="32"/>
  <c r="K197" i="32"/>
  <c r="B198" i="32"/>
  <c r="C198" i="32"/>
  <c r="D198" i="32"/>
  <c r="E198" i="32"/>
  <c r="G198" i="32"/>
  <c r="J198" i="32" s="1"/>
  <c r="H198" i="32"/>
  <c r="I198" i="32"/>
  <c r="K198" i="32"/>
  <c r="B199" i="32"/>
  <c r="C199" i="32"/>
  <c r="D199" i="32"/>
  <c r="E199" i="32"/>
  <c r="G199" i="32"/>
  <c r="H199" i="32"/>
  <c r="I199" i="32"/>
  <c r="J199" i="32"/>
  <c r="K199" i="32"/>
  <c r="B200" i="32"/>
  <c r="C200" i="32"/>
  <c r="D200" i="32"/>
  <c r="E200" i="32"/>
  <c r="G200" i="32"/>
  <c r="H200" i="32"/>
  <c r="J200" i="32" s="1"/>
  <c r="I200" i="32"/>
  <c r="K200" i="32"/>
  <c r="B201" i="32"/>
  <c r="C201" i="32"/>
  <c r="D201" i="32"/>
  <c r="E201" i="32"/>
  <c r="G201" i="32"/>
  <c r="J201" i="32" s="1"/>
  <c r="H201" i="32"/>
  <c r="I201" i="32"/>
  <c r="K201" i="32"/>
  <c r="B202" i="32"/>
  <c r="C202" i="32"/>
  <c r="D202" i="32"/>
  <c r="E202" i="32"/>
  <c r="G202" i="32"/>
  <c r="J202" i="32" s="1"/>
  <c r="H202" i="32"/>
  <c r="I202" i="32"/>
  <c r="K202" i="32"/>
  <c r="B203" i="32"/>
  <c r="C203" i="32"/>
  <c r="D203" i="32"/>
  <c r="E203" i="32"/>
  <c r="G203" i="32"/>
  <c r="H203" i="32"/>
  <c r="I203" i="32"/>
  <c r="J203" i="32"/>
  <c r="K203" i="32"/>
  <c r="B204" i="32"/>
  <c r="C204" i="32"/>
  <c r="D204" i="32"/>
  <c r="E204" i="32"/>
  <c r="G204" i="32"/>
  <c r="H204" i="32"/>
  <c r="J204" i="32" s="1"/>
  <c r="I204" i="32"/>
  <c r="K204" i="32"/>
  <c r="B205" i="32"/>
  <c r="C205" i="32"/>
  <c r="D205" i="32"/>
  <c r="E205" i="32"/>
  <c r="G205" i="32"/>
  <c r="J205" i="32" s="1"/>
  <c r="H205" i="32"/>
  <c r="I205" i="32"/>
  <c r="K205" i="32"/>
  <c r="B206" i="32"/>
  <c r="C206" i="32"/>
  <c r="D206" i="32"/>
  <c r="E206" i="32"/>
  <c r="G206" i="32"/>
  <c r="J206" i="32" s="1"/>
  <c r="H206" i="32"/>
  <c r="I206" i="32"/>
  <c r="K206" i="32"/>
  <c r="B207" i="32"/>
  <c r="C207" i="32"/>
  <c r="D207" i="32"/>
  <c r="E207" i="32"/>
  <c r="G207" i="32"/>
  <c r="H207" i="32"/>
  <c r="I207" i="32"/>
  <c r="J207" i="32"/>
  <c r="K207" i="32"/>
  <c r="B208" i="32"/>
  <c r="C208" i="32"/>
  <c r="D208" i="32"/>
  <c r="E208" i="32"/>
  <c r="G208" i="32"/>
  <c r="H208" i="32"/>
  <c r="J208" i="32" s="1"/>
  <c r="I208" i="32"/>
  <c r="K208" i="32"/>
  <c r="B209" i="32"/>
  <c r="C209" i="32"/>
  <c r="D209" i="32"/>
  <c r="E209" i="32"/>
  <c r="G209" i="32"/>
  <c r="J209" i="32" s="1"/>
  <c r="H209" i="32"/>
  <c r="I209" i="32"/>
  <c r="K209" i="32"/>
  <c r="C210" i="32"/>
  <c r="D210" i="32"/>
  <c r="E210" i="32"/>
  <c r="F210" i="32"/>
  <c r="G210" i="32"/>
  <c r="J210" i="32" s="1"/>
  <c r="H210" i="32"/>
  <c r="I210" i="32"/>
  <c r="K210" i="32"/>
  <c r="B4" i="30"/>
  <c r="C4" i="30"/>
  <c r="D4" i="30"/>
  <c r="E4" i="30"/>
  <c r="G4" i="30"/>
  <c r="H4" i="30"/>
  <c r="I4" i="30"/>
  <c r="J4" i="30"/>
  <c r="K4" i="30"/>
  <c r="B5" i="30"/>
  <c r="C5" i="30"/>
  <c r="D5" i="30"/>
  <c r="E5" i="30"/>
  <c r="G5" i="30"/>
  <c r="J5" i="30" s="1"/>
  <c r="H5" i="30"/>
  <c r="I5" i="30"/>
  <c r="K5" i="30"/>
  <c r="B6" i="30"/>
  <c r="C6" i="30"/>
  <c r="D6" i="30"/>
  <c r="E6" i="30"/>
  <c r="G6" i="30"/>
  <c r="J6" i="30" s="1"/>
  <c r="H6" i="30"/>
  <c r="I6" i="30"/>
  <c r="K6" i="30"/>
  <c r="B7" i="30"/>
  <c r="C7" i="30"/>
  <c r="D7" i="30"/>
  <c r="E7" i="30"/>
  <c r="G7" i="30"/>
  <c r="J7" i="30" s="1"/>
  <c r="H7" i="30"/>
  <c r="I7" i="30"/>
  <c r="K7" i="30"/>
  <c r="B8" i="30"/>
  <c r="C8" i="30"/>
  <c r="D8" i="30"/>
  <c r="E8" i="30"/>
  <c r="G8" i="30"/>
  <c r="H8" i="30"/>
  <c r="I8" i="30"/>
  <c r="J8" i="30"/>
  <c r="K8" i="30"/>
  <c r="B9" i="30"/>
  <c r="C9" i="30"/>
  <c r="D9" i="30"/>
  <c r="E9" i="30"/>
  <c r="G9" i="30"/>
  <c r="J9" i="30" s="1"/>
  <c r="H9" i="30"/>
  <c r="I9" i="30"/>
  <c r="K9" i="30"/>
  <c r="B10" i="30"/>
  <c r="C10" i="30"/>
  <c r="D10" i="30"/>
  <c r="E10" i="30"/>
  <c r="G10" i="30"/>
  <c r="J10" i="30" s="1"/>
  <c r="H10" i="30"/>
  <c r="I10" i="30"/>
  <c r="K10" i="30"/>
  <c r="B11" i="30"/>
  <c r="C11" i="30"/>
  <c r="D11" i="30"/>
  <c r="E11" i="30"/>
  <c r="G11" i="30"/>
  <c r="J11" i="30" s="1"/>
  <c r="H11" i="30"/>
  <c r="I11" i="30"/>
  <c r="K11" i="30"/>
  <c r="B12" i="30"/>
  <c r="C12" i="30"/>
  <c r="D12" i="30"/>
  <c r="E12" i="30"/>
  <c r="G12" i="30"/>
  <c r="H12" i="30"/>
  <c r="I12" i="30"/>
  <c r="J12" i="30"/>
  <c r="K12" i="30"/>
  <c r="B13" i="30"/>
  <c r="C13" i="30"/>
  <c r="D13" i="30"/>
  <c r="E13" i="30"/>
  <c r="G13" i="30"/>
  <c r="J13" i="30" s="1"/>
  <c r="H13" i="30"/>
  <c r="I13" i="30"/>
  <c r="K13" i="30"/>
  <c r="B14" i="30"/>
  <c r="C14" i="30"/>
  <c r="D14" i="30"/>
  <c r="E14" i="30"/>
  <c r="G14" i="30"/>
  <c r="J14" i="30" s="1"/>
  <c r="H14" i="30"/>
  <c r="I14" i="30"/>
  <c r="K14" i="30"/>
  <c r="B15" i="30"/>
  <c r="C15" i="30"/>
  <c r="D15" i="30"/>
  <c r="E15" i="30"/>
  <c r="G15" i="30"/>
  <c r="J15" i="30" s="1"/>
  <c r="H15" i="30"/>
  <c r="I15" i="30"/>
  <c r="K15" i="30"/>
  <c r="B16" i="30"/>
  <c r="C16" i="30"/>
  <c r="D16" i="30"/>
  <c r="E16" i="30"/>
  <c r="G16" i="30"/>
  <c r="H16" i="30"/>
  <c r="I16" i="30"/>
  <c r="J16" i="30"/>
  <c r="K16" i="30"/>
  <c r="B17" i="30"/>
  <c r="C17" i="30"/>
  <c r="D17" i="30"/>
  <c r="E17" i="30"/>
  <c r="G17" i="30"/>
  <c r="J17" i="30" s="1"/>
  <c r="H17" i="30"/>
  <c r="I17" i="30"/>
  <c r="K17" i="30"/>
  <c r="B18" i="30"/>
  <c r="C18" i="30"/>
  <c r="D18" i="30"/>
  <c r="E18" i="30"/>
  <c r="G18" i="30"/>
  <c r="J18" i="30" s="1"/>
  <c r="H18" i="30"/>
  <c r="I18" i="30"/>
  <c r="K18" i="30"/>
  <c r="B19" i="30"/>
  <c r="C19" i="30"/>
  <c r="D19" i="30"/>
  <c r="E19" i="30"/>
  <c r="G19" i="30"/>
  <c r="J19" i="30" s="1"/>
  <c r="H19" i="30"/>
  <c r="I19" i="30"/>
  <c r="K19" i="30"/>
  <c r="B20" i="30"/>
  <c r="C20" i="30"/>
  <c r="D20" i="30"/>
  <c r="E20" i="30"/>
  <c r="G20" i="30"/>
  <c r="H20" i="30"/>
  <c r="I20" i="30"/>
  <c r="J20" i="30"/>
  <c r="K20" i="30"/>
  <c r="B21" i="30"/>
  <c r="C21" i="30"/>
  <c r="D21" i="30"/>
  <c r="E21" i="30"/>
  <c r="G21" i="30"/>
  <c r="J21" i="30" s="1"/>
  <c r="H21" i="30"/>
  <c r="I21" i="30"/>
  <c r="K21" i="30"/>
  <c r="B22" i="30"/>
  <c r="C22" i="30"/>
  <c r="D22" i="30"/>
  <c r="E22" i="30"/>
  <c r="G22" i="30"/>
  <c r="J22" i="30" s="1"/>
  <c r="H22" i="30"/>
  <c r="I22" i="30"/>
  <c r="K22" i="30"/>
  <c r="B23" i="30"/>
  <c r="C23" i="30"/>
  <c r="D23" i="30"/>
  <c r="E23" i="30"/>
  <c r="G23" i="30"/>
  <c r="J23" i="30" s="1"/>
  <c r="H23" i="30"/>
  <c r="I23" i="30"/>
  <c r="K23" i="30"/>
  <c r="C24" i="30"/>
  <c r="D24" i="30"/>
  <c r="E24" i="30"/>
  <c r="F24" i="30"/>
  <c r="G24" i="30"/>
  <c r="H24" i="30"/>
  <c r="I24" i="30"/>
  <c r="J24" i="30"/>
  <c r="K24" i="30"/>
  <c r="B25" i="30"/>
  <c r="C25" i="30"/>
  <c r="D25" i="30"/>
  <c r="E25" i="30"/>
  <c r="G25" i="30"/>
  <c r="J25" i="30" s="1"/>
  <c r="H25" i="30"/>
  <c r="I25" i="30"/>
  <c r="K25" i="30"/>
  <c r="B26" i="30"/>
  <c r="C26" i="30"/>
  <c r="D26" i="30"/>
  <c r="E26" i="30"/>
  <c r="G26" i="30"/>
  <c r="J26" i="30" s="1"/>
  <c r="H26" i="30"/>
  <c r="I26" i="30"/>
  <c r="K26" i="30"/>
  <c r="B27" i="30"/>
  <c r="C27" i="30"/>
  <c r="D27" i="30"/>
  <c r="E27" i="30"/>
  <c r="G27" i="30"/>
  <c r="J27" i="30" s="1"/>
  <c r="H27" i="30"/>
  <c r="I27" i="30"/>
  <c r="K27" i="30"/>
  <c r="B28" i="30"/>
  <c r="C28" i="30"/>
  <c r="D28" i="30"/>
  <c r="E28" i="30"/>
  <c r="G28" i="30"/>
  <c r="H28" i="30"/>
  <c r="I28" i="30"/>
  <c r="J28" i="30"/>
  <c r="K28" i="30"/>
  <c r="B29" i="30"/>
  <c r="C29" i="30"/>
  <c r="D29" i="30"/>
  <c r="E29" i="30"/>
  <c r="G29" i="30"/>
  <c r="J29" i="30" s="1"/>
  <c r="H29" i="30"/>
  <c r="I29" i="30"/>
  <c r="K29" i="30"/>
  <c r="B30" i="30"/>
  <c r="C30" i="30"/>
  <c r="D30" i="30"/>
  <c r="E30" i="30"/>
  <c r="G30" i="30"/>
  <c r="J30" i="30" s="1"/>
  <c r="H30" i="30"/>
  <c r="I30" i="30"/>
  <c r="K30" i="30"/>
  <c r="B31" i="30"/>
  <c r="C31" i="30"/>
  <c r="D31" i="30"/>
  <c r="E31" i="30"/>
  <c r="G31" i="30"/>
  <c r="J31" i="30" s="1"/>
  <c r="H31" i="30"/>
  <c r="I31" i="30"/>
  <c r="K31" i="30"/>
  <c r="B32" i="30"/>
  <c r="C32" i="30"/>
  <c r="D32" i="30"/>
  <c r="E32" i="30"/>
  <c r="G32" i="30"/>
  <c r="H32" i="30"/>
  <c r="I32" i="30"/>
  <c r="J32" i="30"/>
  <c r="K32" i="30"/>
  <c r="B33" i="30"/>
  <c r="C33" i="30"/>
  <c r="D33" i="30"/>
  <c r="E33" i="30"/>
  <c r="G33" i="30"/>
  <c r="J33" i="30" s="1"/>
  <c r="H33" i="30"/>
  <c r="I33" i="30"/>
  <c r="K33" i="30"/>
  <c r="B34" i="30"/>
  <c r="C34" i="30"/>
  <c r="D34" i="30"/>
  <c r="E34" i="30"/>
  <c r="G34" i="30"/>
  <c r="J34" i="30" s="1"/>
  <c r="H34" i="30"/>
  <c r="I34" i="30"/>
  <c r="K34" i="30"/>
  <c r="B35" i="30"/>
  <c r="C35" i="30"/>
  <c r="D35" i="30"/>
  <c r="E35" i="30"/>
  <c r="G35" i="30"/>
  <c r="J35" i="30" s="1"/>
  <c r="H35" i="30"/>
  <c r="I35" i="30"/>
  <c r="K35" i="30"/>
  <c r="B36" i="30"/>
  <c r="C36" i="30"/>
  <c r="D36" i="30"/>
  <c r="E36" i="30"/>
  <c r="G36" i="30"/>
  <c r="H36" i="30"/>
  <c r="I36" i="30"/>
  <c r="J36" i="30"/>
  <c r="K36" i="30"/>
  <c r="B37" i="30"/>
  <c r="C37" i="30"/>
  <c r="D37" i="30"/>
  <c r="E37" i="30"/>
  <c r="G37" i="30"/>
  <c r="J37" i="30" s="1"/>
  <c r="H37" i="30"/>
  <c r="I37" i="30"/>
  <c r="K37" i="30"/>
  <c r="B38" i="30"/>
  <c r="C38" i="30"/>
  <c r="D38" i="30"/>
  <c r="E38" i="30"/>
  <c r="G38" i="30"/>
  <c r="J38" i="30" s="1"/>
  <c r="H38" i="30"/>
  <c r="I38" i="30"/>
  <c r="K38" i="30"/>
  <c r="B39" i="30"/>
  <c r="C39" i="30"/>
  <c r="D39" i="30"/>
  <c r="E39" i="30"/>
  <c r="G39" i="30"/>
  <c r="J39" i="30" s="1"/>
  <c r="H39" i="30"/>
  <c r="I39" i="30"/>
  <c r="K39" i="30"/>
  <c r="B40" i="30"/>
  <c r="C40" i="30"/>
  <c r="D40" i="30"/>
  <c r="E40" i="30"/>
  <c r="G40" i="30"/>
  <c r="H40" i="30"/>
  <c r="I40" i="30"/>
  <c r="J40" i="30"/>
  <c r="K40" i="30"/>
  <c r="B41" i="30"/>
  <c r="C41" i="30"/>
  <c r="D41" i="30"/>
  <c r="E41" i="30"/>
  <c r="G41" i="30"/>
  <c r="J41" i="30" s="1"/>
  <c r="H41" i="30"/>
  <c r="I41" i="30"/>
  <c r="K41" i="30"/>
  <c r="B42" i="30"/>
  <c r="C42" i="30"/>
  <c r="D42" i="30"/>
  <c r="E42" i="30"/>
  <c r="G42" i="30"/>
  <c r="J42" i="30" s="1"/>
  <c r="H42" i="30"/>
  <c r="I42" i="30"/>
  <c r="K42" i="30"/>
  <c r="B43" i="30"/>
  <c r="C43" i="30"/>
  <c r="D43" i="30"/>
  <c r="E43" i="30"/>
  <c r="G43" i="30"/>
  <c r="H43" i="30"/>
  <c r="I43" i="30"/>
  <c r="J43" i="30"/>
  <c r="K43" i="30"/>
  <c r="C44" i="30"/>
  <c r="D44" i="30"/>
  <c r="E44" i="30"/>
  <c r="F44" i="30"/>
  <c r="G44" i="30"/>
  <c r="H44" i="30"/>
  <c r="I44" i="30"/>
  <c r="J44" i="30" s="1"/>
  <c r="K44" i="30"/>
  <c r="B45" i="30"/>
  <c r="C45" i="30"/>
  <c r="D45" i="30"/>
  <c r="E45" i="30"/>
  <c r="G45" i="30"/>
  <c r="J45" i="30" s="1"/>
  <c r="H45" i="30"/>
  <c r="I45" i="30"/>
  <c r="K45" i="30"/>
  <c r="B46" i="30"/>
  <c r="C46" i="30"/>
  <c r="D46" i="30"/>
  <c r="E46" i="30"/>
  <c r="G46" i="30"/>
  <c r="J46" i="30" s="1"/>
  <c r="H46" i="30"/>
  <c r="I46" i="30"/>
  <c r="K46" i="30"/>
  <c r="B47" i="30"/>
  <c r="C47" i="30"/>
  <c r="D47" i="30"/>
  <c r="E47" i="30"/>
  <c r="G47" i="30"/>
  <c r="H47" i="30"/>
  <c r="I47" i="30"/>
  <c r="J47" i="30"/>
  <c r="K47" i="30"/>
  <c r="C48" i="30"/>
  <c r="D48" i="30"/>
  <c r="E48" i="30"/>
  <c r="F48" i="30"/>
  <c r="G48" i="30"/>
  <c r="H48" i="30"/>
  <c r="I48" i="30"/>
  <c r="J48" i="30" s="1"/>
  <c r="K48" i="30"/>
  <c r="B49" i="30"/>
  <c r="C49" i="30"/>
  <c r="D49" i="30"/>
  <c r="E49" i="30"/>
  <c r="G49" i="30"/>
  <c r="J49" i="30" s="1"/>
  <c r="H49" i="30"/>
  <c r="I49" i="30"/>
  <c r="K49" i="30"/>
  <c r="B50" i="30"/>
  <c r="C50" i="30"/>
  <c r="D50" i="30"/>
  <c r="E50" i="30"/>
  <c r="G50" i="30"/>
  <c r="J50" i="30" s="1"/>
  <c r="H50" i="30"/>
  <c r="I50" i="30"/>
  <c r="K50" i="30"/>
  <c r="B51" i="30"/>
  <c r="C51" i="30"/>
  <c r="D51" i="30"/>
  <c r="E51" i="30"/>
  <c r="G51" i="30"/>
  <c r="H51" i="30"/>
  <c r="I51" i="30"/>
  <c r="J51" i="30"/>
  <c r="K51" i="30"/>
  <c r="B52" i="30"/>
  <c r="C52" i="30"/>
  <c r="D52" i="30"/>
  <c r="E52" i="30"/>
  <c r="G52" i="30"/>
  <c r="H52" i="30"/>
  <c r="I52" i="30"/>
  <c r="J52" i="30" s="1"/>
  <c r="K52" i="30"/>
  <c r="B53" i="30"/>
  <c r="C53" i="30"/>
  <c r="D53" i="30"/>
  <c r="E53" i="30"/>
  <c r="G53" i="30"/>
  <c r="J53" i="30" s="1"/>
  <c r="H53" i="30"/>
  <c r="I53" i="30"/>
  <c r="K53" i="30"/>
  <c r="B54" i="30"/>
  <c r="C54" i="30"/>
  <c r="D54" i="30"/>
  <c r="E54" i="30"/>
  <c r="G54" i="30"/>
  <c r="J54" i="30" s="1"/>
  <c r="H54" i="30"/>
  <c r="I54" i="30"/>
  <c r="K54" i="30"/>
  <c r="B55" i="30"/>
  <c r="C55" i="30"/>
  <c r="D55" i="30"/>
  <c r="E55" i="30"/>
  <c r="G55" i="30"/>
  <c r="H55" i="30"/>
  <c r="I55" i="30"/>
  <c r="J55" i="30"/>
  <c r="K55" i="30"/>
  <c r="B56" i="30"/>
  <c r="C56" i="30"/>
  <c r="D56" i="30"/>
  <c r="E56" i="30"/>
  <c r="G56" i="30"/>
  <c r="H56" i="30"/>
  <c r="I56" i="30"/>
  <c r="J56" i="30" s="1"/>
  <c r="K56" i="30"/>
  <c r="B57" i="30"/>
  <c r="C57" i="30"/>
  <c r="D57" i="30"/>
  <c r="E57" i="30"/>
  <c r="G57" i="30"/>
  <c r="J57" i="30" s="1"/>
  <c r="H57" i="30"/>
  <c r="I57" i="30"/>
  <c r="K57" i="30"/>
  <c r="B58" i="30"/>
  <c r="C58" i="30"/>
  <c r="D58" i="30"/>
  <c r="E58" i="30"/>
  <c r="G58" i="30"/>
  <c r="J58" i="30" s="1"/>
  <c r="H58" i="30"/>
  <c r="I58" i="30"/>
  <c r="K58" i="30"/>
  <c r="B59" i="30"/>
  <c r="C59" i="30"/>
  <c r="D59" i="30"/>
  <c r="E59" i="30"/>
  <c r="G59" i="30"/>
  <c r="H59" i="30"/>
  <c r="I59" i="30"/>
  <c r="J59" i="30"/>
  <c r="K59" i="30"/>
  <c r="B60" i="30"/>
  <c r="C60" i="30"/>
  <c r="D60" i="30"/>
  <c r="E60" i="30"/>
  <c r="G60" i="30"/>
  <c r="H60" i="30"/>
  <c r="I60" i="30"/>
  <c r="J60" i="30" s="1"/>
  <c r="K60" i="30"/>
  <c r="B61" i="30"/>
  <c r="C61" i="30"/>
  <c r="D61" i="30"/>
  <c r="E61" i="30"/>
  <c r="G61" i="30"/>
  <c r="J61" i="30" s="1"/>
  <c r="H61" i="30"/>
  <c r="I61" i="30"/>
  <c r="K61" i="30"/>
  <c r="C62" i="30"/>
  <c r="D62" i="30"/>
  <c r="E62" i="30"/>
  <c r="F62" i="30"/>
  <c r="G62" i="30"/>
  <c r="J62" i="30" s="1"/>
  <c r="H62" i="30"/>
  <c r="I62" i="30"/>
  <c r="K62" i="30"/>
  <c r="B63" i="30"/>
  <c r="C63" i="30"/>
  <c r="D63" i="30"/>
  <c r="E63" i="30"/>
  <c r="G63" i="30"/>
  <c r="H63" i="30"/>
  <c r="I63" i="30"/>
  <c r="J63" i="30"/>
  <c r="K63" i="30"/>
  <c r="B64" i="30"/>
  <c r="C64" i="30"/>
  <c r="D64" i="30"/>
  <c r="E64" i="30"/>
  <c r="G64" i="30"/>
  <c r="H64" i="30"/>
  <c r="I64" i="30"/>
  <c r="J64" i="30" s="1"/>
  <c r="K64" i="30"/>
  <c r="B65" i="30"/>
  <c r="C65" i="30"/>
  <c r="D65" i="30"/>
  <c r="E65" i="30"/>
  <c r="G65" i="30"/>
  <c r="J65" i="30" s="1"/>
  <c r="H65" i="30"/>
  <c r="I65" i="30"/>
  <c r="K65" i="30"/>
  <c r="B66" i="30"/>
  <c r="C66" i="30"/>
  <c r="D66" i="30"/>
  <c r="E66" i="30"/>
  <c r="G66" i="30"/>
  <c r="J66" i="30" s="1"/>
  <c r="H66" i="30"/>
  <c r="I66" i="30"/>
  <c r="K66" i="30"/>
  <c r="B67" i="30"/>
  <c r="C67" i="30"/>
  <c r="D67" i="30"/>
  <c r="E67" i="30"/>
  <c r="G67" i="30"/>
  <c r="H67" i="30"/>
  <c r="I67" i="30"/>
  <c r="J67" i="30"/>
  <c r="K67" i="30"/>
  <c r="B68" i="30"/>
  <c r="C68" i="30"/>
  <c r="D68" i="30"/>
  <c r="E68" i="30"/>
  <c r="G68" i="30"/>
  <c r="H68" i="30"/>
  <c r="I68" i="30"/>
  <c r="J68" i="30" s="1"/>
  <c r="K68" i="30"/>
  <c r="B69" i="30"/>
  <c r="C69" i="30"/>
  <c r="D69" i="30"/>
  <c r="E69" i="30"/>
  <c r="G69" i="30"/>
  <c r="J69" i="30" s="1"/>
  <c r="H69" i="30"/>
  <c r="I69" i="30"/>
  <c r="K69" i="30"/>
  <c r="B70" i="30"/>
  <c r="C70" i="30"/>
  <c r="D70" i="30"/>
  <c r="E70" i="30"/>
  <c r="G70" i="30"/>
  <c r="J70" i="30" s="1"/>
  <c r="H70" i="30"/>
  <c r="I70" i="30"/>
  <c r="K70" i="30"/>
  <c r="B71" i="30"/>
  <c r="C71" i="30"/>
  <c r="D71" i="30"/>
  <c r="E71" i="30"/>
  <c r="G71" i="30"/>
  <c r="H71" i="30"/>
  <c r="I71" i="30"/>
  <c r="J71" i="30"/>
  <c r="K71" i="30"/>
  <c r="B72" i="30"/>
  <c r="C72" i="30"/>
  <c r="D72" i="30"/>
  <c r="E72" i="30"/>
  <c r="G72" i="30"/>
  <c r="H72" i="30"/>
  <c r="I72" i="30"/>
  <c r="J72" i="30" s="1"/>
  <c r="K72" i="30"/>
  <c r="B73" i="30"/>
  <c r="C73" i="30"/>
  <c r="D73" i="30"/>
  <c r="E73" i="30"/>
  <c r="G73" i="30"/>
  <c r="J73" i="30" s="1"/>
  <c r="H73" i="30"/>
  <c r="I73" i="30"/>
  <c r="K73" i="30"/>
  <c r="B74" i="30"/>
  <c r="C74" i="30"/>
  <c r="D74" i="30"/>
  <c r="E74" i="30"/>
  <c r="G74" i="30"/>
  <c r="J74" i="30" s="1"/>
  <c r="H74" i="30"/>
  <c r="I74" i="30"/>
  <c r="K74" i="30"/>
  <c r="B75" i="30"/>
  <c r="C75" i="30"/>
  <c r="D75" i="30"/>
  <c r="E75" i="30"/>
  <c r="G75" i="30"/>
  <c r="H75" i="30"/>
  <c r="I75" i="30"/>
  <c r="J75" i="30"/>
  <c r="K75" i="30"/>
  <c r="B76" i="30"/>
  <c r="C76" i="30"/>
  <c r="D76" i="30"/>
  <c r="E76" i="30"/>
  <c r="G76" i="30"/>
  <c r="H76" i="30"/>
  <c r="I76" i="30"/>
  <c r="J76" i="30" s="1"/>
  <c r="K76" i="30"/>
  <c r="B77" i="30"/>
  <c r="C77" i="30"/>
  <c r="D77" i="30"/>
  <c r="E77" i="30"/>
  <c r="G77" i="30"/>
  <c r="J77" i="30" s="1"/>
  <c r="H77" i="30"/>
  <c r="I77" i="30"/>
  <c r="K77" i="30"/>
  <c r="B78" i="30"/>
  <c r="C78" i="30"/>
  <c r="D78" i="30"/>
  <c r="E78" i="30"/>
  <c r="G78" i="30"/>
  <c r="J78" i="30" s="1"/>
  <c r="H78" i="30"/>
  <c r="I78" i="30"/>
  <c r="K78" i="30"/>
  <c r="C79" i="30"/>
  <c r="D79" i="30"/>
  <c r="E79" i="30"/>
  <c r="F79" i="30"/>
  <c r="G79" i="30"/>
  <c r="H79" i="30"/>
  <c r="I79" i="30"/>
  <c r="J79" i="30"/>
  <c r="K79" i="30"/>
  <c r="B80" i="30"/>
  <c r="C80" i="30"/>
  <c r="D80" i="30"/>
  <c r="E80" i="30"/>
  <c r="G80" i="30"/>
  <c r="H80" i="30"/>
  <c r="I80" i="30"/>
  <c r="J80" i="30" s="1"/>
  <c r="K80" i="30"/>
  <c r="B81" i="30"/>
  <c r="C81" i="30"/>
  <c r="D81" i="30"/>
  <c r="E81" i="30"/>
  <c r="G81" i="30"/>
  <c r="J81" i="30" s="1"/>
  <c r="H81" i="30"/>
  <c r="I81" i="30"/>
  <c r="K81" i="30"/>
  <c r="B82" i="30"/>
  <c r="C82" i="30"/>
  <c r="D82" i="30"/>
  <c r="E82" i="30"/>
  <c r="G82" i="30"/>
  <c r="J82" i="30" s="1"/>
  <c r="H82" i="30"/>
  <c r="I82" i="30"/>
  <c r="K82" i="30"/>
  <c r="C83" i="30"/>
  <c r="D83" i="30"/>
  <c r="E83" i="30"/>
  <c r="F83" i="30"/>
  <c r="G83" i="30"/>
  <c r="H83" i="30"/>
  <c r="I83" i="30"/>
  <c r="J83" i="30"/>
  <c r="K83" i="30"/>
  <c r="B84" i="30"/>
  <c r="C84" i="30"/>
  <c r="D84" i="30"/>
  <c r="E84" i="30"/>
  <c r="G84" i="30"/>
  <c r="H84" i="30"/>
  <c r="I84" i="30"/>
  <c r="J84" i="30" s="1"/>
  <c r="K84" i="30"/>
  <c r="B85" i="30"/>
  <c r="C85" i="30"/>
  <c r="D85" i="30"/>
  <c r="E85" i="30"/>
  <c r="G85" i="30"/>
  <c r="J85" i="30" s="1"/>
  <c r="H85" i="30"/>
  <c r="I85" i="30"/>
  <c r="K85" i="30"/>
  <c r="B86" i="30"/>
  <c r="C86" i="30"/>
  <c r="D86" i="30"/>
  <c r="E86" i="30"/>
  <c r="G86" i="30"/>
  <c r="J86" i="30" s="1"/>
  <c r="H86" i="30"/>
  <c r="I86" i="30"/>
  <c r="K86" i="30"/>
  <c r="B87" i="30"/>
  <c r="C87" i="30"/>
  <c r="D87" i="30"/>
  <c r="E87" i="30"/>
  <c r="G87" i="30"/>
  <c r="H87" i="30"/>
  <c r="I87" i="30"/>
  <c r="J87" i="30"/>
  <c r="K87" i="30"/>
  <c r="B88" i="30"/>
  <c r="C88" i="30"/>
  <c r="D88" i="30"/>
  <c r="E88" i="30"/>
  <c r="G88" i="30"/>
  <c r="H88" i="30"/>
  <c r="I88" i="30"/>
  <c r="J88" i="30" s="1"/>
  <c r="K88" i="30"/>
  <c r="C89" i="30"/>
  <c r="D89" i="30"/>
  <c r="E89" i="30"/>
  <c r="F89" i="30"/>
  <c r="G89" i="30"/>
  <c r="J89" i="30" s="1"/>
  <c r="H89" i="30"/>
  <c r="I89" i="30"/>
  <c r="K89" i="30"/>
  <c r="B90" i="30"/>
  <c r="C90" i="30"/>
  <c r="D90" i="30"/>
  <c r="E90" i="30"/>
  <c r="G90" i="30"/>
  <c r="J90" i="30" s="1"/>
  <c r="H90" i="30"/>
  <c r="I90" i="30"/>
  <c r="K90" i="30"/>
  <c r="B91" i="30"/>
  <c r="C91" i="30"/>
  <c r="D91" i="30"/>
  <c r="E91" i="30"/>
  <c r="G91" i="30"/>
  <c r="H91" i="30"/>
  <c r="I91" i="30"/>
  <c r="J91" i="30"/>
  <c r="K91" i="30"/>
  <c r="B92" i="30"/>
  <c r="C92" i="30"/>
  <c r="D92" i="30"/>
  <c r="E92" i="30"/>
  <c r="G92" i="30"/>
  <c r="H92" i="30"/>
  <c r="I92" i="30"/>
  <c r="J92" i="30" s="1"/>
  <c r="K92" i="30"/>
  <c r="B93" i="30"/>
  <c r="C93" i="30"/>
  <c r="D93" i="30"/>
  <c r="E93" i="30"/>
  <c r="G93" i="30"/>
  <c r="J93" i="30" s="1"/>
  <c r="H93" i="30"/>
  <c r="I93" i="30"/>
  <c r="K93" i="30"/>
  <c r="B94" i="30"/>
  <c r="C94" i="30"/>
  <c r="D94" i="30"/>
  <c r="E94" i="30"/>
  <c r="G94" i="30"/>
  <c r="J94" i="30" s="1"/>
  <c r="H94" i="30"/>
  <c r="I94" i="30"/>
  <c r="K94" i="30"/>
  <c r="B95" i="30"/>
  <c r="C95" i="30"/>
  <c r="D95" i="30"/>
  <c r="E95" i="30"/>
  <c r="G95" i="30"/>
  <c r="H95" i="30"/>
  <c r="I95" i="30"/>
  <c r="J95" i="30"/>
  <c r="K95" i="30"/>
  <c r="B96" i="30"/>
  <c r="C96" i="30"/>
  <c r="D96" i="30"/>
  <c r="E96" i="30"/>
  <c r="G96" i="30"/>
  <c r="H96" i="30"/>
  <c r="I96" i="30"/>
  <c r="J96" i="30" s="1"/>
  <c r="K96" i="30"/>
  <c r="B97" i="30"/>
  <c r="C97" i="30"/>
  <c r="D97" i="30"/>
  <c r="E97" i="30"/>
  <c r="G97" i="30"/>
  <c r="J97" i="30" s="1"/>
  <c r="H97" i="30"/>
  <c r="I97" i="30"/>
  <c r="K97" i="30"/>
  <c r="B98" i="30"/>
  <c r="C98" i="30"/>
  <c r="D98" i="30"/>
  <c r="E98" i="30"/>
  <c r="G98" i="30"/>
  <c r="J98" i="30" s="1"/>
  <c r="H98" i="30"/>
  <c r="I98" i="30"/>
  <c r="K98" i="30"/>
  <c r="B99" i="30"/>
  <c r="C99" i="30"/>
  <c r="D99" i="30"/>
  <c r="E99" i="30"/>
  <c r="G99" i="30"/>
  <c r="H99" i="30"/>
  <c r="I99" i="30"/>
  <c r="J99" i="30"/>
  <c r="K99" i="30"/>
  <c r="C100" i="30"/>
  <c r="D100" i="30"/>
  <c r="E100" i="30"/>
  <c r="F100" i="30"/>
  <c r="G100" i="30"/>
  <c r="H100" i="30"/>
  <c r="I100" i="30"/>
  <c r="J100" i="30" s="1"/>
  <c r="K100" i="30"/>
  <c r="B101" i="30"/>
  <c r="C101" i="30"/>
  <c r="D101" i="30"/>
  <c r="E101" i="30"/>
  <c r="G101" i="30"/>
  <c r="J101" i="30" s="1"/>
  <c r="H101" i="30"/>
  <c r="I101" i="30"/>
  <c r="K101" i="30"/>
  <c r="B102" i="30"/>
  <c r="C102" i="30"/>
  <c r="D102" i="30"/>
  <c r="E102" i="30"/>
  <c r="G102" i="30"/>
  <c r="J102" i="30" s="1"/>
  <c r="H102" i="30"/>
  <c r="I102" i="30"/>
  <c r="K102" i="30"/>
  <c r="B103" i="30"/>
  <c r="C103" i="30"/>
  <c r="D103" i="30"/>
  <c r="E103" i="30"/>
  <c r="G103" i="30"/>
  <c r="H103" i="30"/>
  <c r="I103" i="30"/>
  <c r="J103" i="30"/>
  <c r="K103" i="30"/>
  <c r="B104" i="30"/>
  <c r="C104" i="30"/>
  <c r="D104" i="30"/>
  <c r="E104" i="30"/>
  <c r="G104" i="30"/>
  <c r="H104" i="30"/>
  <c r="I104" i="30"/>
  <c r="J104" i="30" s="1"/>
  <c r="K104" i="30"/>
  <c r="B105" i="30"/>
  <c r="C105" i="30"/>
  <c r="D105" i="30"/>
  <c r="E105" i="30"/>
  <c r="G105" i="30"/>
  <c r="J105" i="30" s="1"/>
  <c r="H105" i="30"/>
  <c r="I105" i="30"/>
  <c r="K105" i="30"/>
  <c r="B106" i="30"/>
  <c r="C106" i="30"/>
  <c r="D106" i="30"/>
  <c r="E106" i="30"/>
  <c r="G106" i="30"/>
  <c r="J106" i="30" s="1"/>
  <c r="H106" i="30"/>
  <c r="I106" i="30"/>
  <c r="K106" i="30"/>
  <c r="B107" i="30"/>
  <c r="C107" i="30"/>
  <c r="D107" i="30"/>
  <c r="E107" i="30"/>
  <c r="G107" i="30"/>
  <c r="H107" i="30"/>
  <c r="I107" i="30"/>
  <c r="J107" i="30"/>
  <c r="K107" i="30"/>
  <c r="B108" i="30"/>
  <c r="C108" i="30"/>
  <c r="D108" i="30"/>
  <c r="E108" i="30"/>
  <c r="G108" i="30"/>
  <c r="H108" i="30"/>
  <c r="I108" i="30"/>
  <c r="J108" i="30" s="1"/>
  <c r="K108" i="30"/>
  <c r="B109" i="30"/>
  <c r="C109" i="30"/>
  <c r="D109" i="30"/>
  <c r="E109" i="30"/>
  <c r="G109" i="30"/>
  <c r="J109" i="30" s="1"/>
  <c r="H109" i="30"/>
  <c r="I109" i="30"/>
  <c r="K109" i="30"/>
  <c r="B110" i="30"/>
  <c r="C110" i="30"/>
  <c r="D110" i="30"/>
  <c r="E110" i="30"/>
  <c r="G110" i="30"/>
  <c r="J110" i="30" s="1"/>
  <c r="H110" i="30"/>
  <c r="I110" i="30"/>
  <c r="K110" i="30"/>
  <c r="B111" i="30"/>
  <c r="C111" i="30"/>
  <c r="D111" i="30"/>
  <c r="E111" i="30"/>
  <c r="G111" i="30"/>
  <c r="H111" i="30"/>
  <c r="I111" i="30"/>
  <c r="J111" i="30"/>
  <c r="K111" i="30"/>
  <c r="B112" i="30"/>
  <c r="C112" i="30"/>
  <c r="D112" i="30"/>
  <c r="E112" i="30"/>
  <c r="G112" i="30"/>
  <c r="H112" i="30"/>
  <c r="I112" i="30"/>
  <c r="J112" i="30" s="1"/>
  <c r="K112" i="30"/>
  <c r="C113" i="30"/>
  <c r="D113" i="30"/>
  <c r="E113" i="30"/>
  <c r="F113" i="30"/>
  <c r="G113" i="30"/>
  <c r="J113" i="30" s="1"/>
  <c r="H113" i="30"/>
  <c r="I113" i="30"/>
  <c r="K113" i="30"/>
  <c r="B114" i="30"/>
  <c r="C114" i="30"/>
  <c r="D114" i="30"/>
  <c r="E114" i="30"/>
  <c r="G114" i="30"/>
  <c r="J114" i="30" s="1"/>
  <c r="H114" i="30"/>
  <c r="I114" i="30"/>
  <c r="K114" i="30"/>
  <c r="B115" i="30"/>
  <c r="C115" i="30"/>
  <c r="D115" i="30"/>
  <c r="E115" i="30"/>
  <c r="G115" i="30"/>
  <c r="H115" i="30"/>
  <c r="I115" i="30"/>
  <c r="J115" i="30"/>
  <c r="K115" i="30"/>
  <c r="B116" i="30"/>
  <c r="C116" i="30"/>
  <c r="D116" i="30"/>
  <c r="E116" i="30"/>
  <c r="G116" i="30"/>
  <c r="H116" i="30"/>
  <c r="I116" i="30"/>
  <c r="J116" i="30" s="1"/>
  <c r="K116" i="30"/>
  <c r="B117" i="30"/>
  <c r="C117" i="30"/>
  <c r="D117" i="30"/>
  <c r="E117" i="30"/>
  <c r="G117" i="30"/>
  <c r="J117" i="30" s="1"/>
  <c r="H117" i="30"/>
  <c r="I117" i="30"/>
  <c r="K117" i="30"/>
  <c r="B118" i="30"/>
  <c r="C118" i="30"/>
  <c r="D118" i="30"/>
  <c r="E118" i="30"/>
  <c r="G118" i="30"/>
  <c r="J118" i="30" s="1"/>
  <c r="H118" i="30"/>
  <c r="I118" i="30"/>
  <c r="K118" i="30"/>
  <c r="C119" i="30"/>
  <c r="D119" i="30"/>
  <c r="E119" i="30"/>
  <c r="F119" i="30"/>
  <c r="G119" i="30"/>
  <c r="H119" i="30"/>
  <c r="I119" i="30"/>
  <c r="J119" i="30"/>
  <c r="K119" i="30"/>
  <c r="B120" i="30"/>
  <c r="C120" i="30"/>
  <c r="D120" i="30"/>
  <c r="E120" i="30"/>
  <c r="G120" i="30"/>
  <c r="H120" i="30"/>
  <c r="I120" i="30"/>
  <c r="J120" i="30" s="1"/>
  <c r="K120" i="30"/>
  <c r="B121" i="30"/>
  <c r="C121" i="30"/>
  <c r="D121" i="30"/>
  <c r="E121" i="30"/>
  <c r="G121" i="30"/>
  <c r="J121" i="30" s="1"/>
  <c r="H121" i="30"/>
  <c r="I121" i="30"/>
  <c r="K121" i="30"/>
  <c r="B122" i="30"/>
  <c r="C122" i="30"/>
  <c r="D122" i="30"/>
  <c r="E122" i="30"/>
  <c r="G122" i="30"/>
  <c r="J122" i="30" s="1"/>
  <c r="H122" i="30"/>
  <c r="I122" i="30"/>
  <c r="K122" i="30"/>
  <c r="B123" i="30"/>
  <c r="C123" i="30"/>
  <c r="D123" i="30"/>
  <c r="E123" i="30"/>
  <c r="G123" i="30"/>
  <c r="H123" i="30"/>
  <c r="I123" i="30"/>
  <c r="J123" i="30"/>
  <c r="K123" i="30"/>
  <c r="B124" i="30"/>
  <c r="C124" i="30"/>
  <c r="D124" i="30"/>
  <c r="E124" i="30"/>
  <c r="G124" i="30"/>
  <c r="H124" i="30"/>
  <c r="I124" i="30"/>
  <c r="J124" i="30" s="1"/>
  <c r="K124" i="30"/>
  <c r="B125" i="30"/>
  <c r="C125" i="30"/>
  <c r="D125" i="30"/>
  <c r="E125" i="30"/>
  <c r="G125" i="30"/>
  <c r="J125" i="30" s="1"/>
  <c r="H125" i="30"/>
  <c r="I125" i="30"/>
  <c r="K125" i="30"/>
  <c r="C126" i="30"/>
  <c r="D126" i="30"/>
  <c r="E126" i="30"/>
  <c r="F126" i="30"/>
  <c r="G126" i="30"/>
  <c r="J126" i="30" s="1"/>
  <c r="H126" i="30"/>
  <c r="I126" i="30"/>
  <c r="K126" i="30"/>
  <c r="B127" i="30"/>
  <c r="C127" i="30"/>
  <c r="D127" i="30"/>
  <c r="E127" i="30"/>
  <c r="G127" i="30"/>
  <c r="H127" i="30"/>
  <c r="I127" i="30"/>
  <c r="J127" i="30"/>
  <c r="K127" i="30"/>
  <c r="B128" i="30"/>
  <c r="C128" i="30"/>
  <c r="D128" i="30"/>
  <c r="E128" i="30"/>
  <c r="G128" i="30"/>
  <c r="H128" i="30"/>
  <c r="I128" i="30"/>
  <c r="J128" i="30" s="1"/>
  <c r="K128" i="30"/>
  <c r="B129" i="30"/>
  <c r="C129" i="30"/>
  <c r="D129" i="30"/>
  <c r="E129" i="30"/>
  <c r="G129" i="30"/>
  <c r="J129" i="30" s="1"/>
  <c r="H129" i="30"/>
  <c r="I129" i="30"/>
  <c r="K129" i="30"/>
  <c r="B130" i="30"/>
  <c r="C130" i="30"/>
  <c r="D130" i="30"/>
  <c r="E130" i="30"/>
  <c r="G130" i="30"/>
  <c r="J130" i="30" s="1"/>
  <c r="H130" i="30"/>
  <c r="I130" i="30"/>
  <c r="K130" i="30"/>
  <c r="B131" i="30"/>
  <c r="C131" i="30"/>
  <c r="D131" i="30"/>
  <c r="E131" i="30"/>
  <c r="G131" i="30"/>
  <c r="H131" i="30"/>
  <c r="I131" i="30"/>
  <c r="J131" i="30"/>
  <c r="K131" i="30"/>
  <c r="B132" i="30"/>
  <c r="C132" i="30"/>
  <c r="D132" i="30"/>
  <c r="E132" i="30"/>
  <c r="G132" i="30"/>
  <c r="H132" i="30"/>
  <c r="I132" i="30"/>
  <c r="J132" i="30" s="1"/>
  <c r="K132" i="30"/>
  <c r="B133" i="30"/>
  <c r="C133" i="30"/>
  <c r="D133" i="30"/>
  <c r="E133" i="30"/>
  <c r="G133" i="30"/>
  <c r="J133" i="30" s="1"/>
  <c r="H133" i="30"/>
  <c r="I133" i="30"/>
  <c r="K133" i="30"/>
  <c r="B134" i="30"/>
  <c r="C134" i="30"/>
  <c r="D134" i="30"/>
  <c r="E134" i="30"/>
  <c r="G134" i="30"/>
  <c r="J134" i="30" s="1"/>
  <c r="H134" i="30"/>
  <c r="I134" i="30"/>
  <c r="K134" i="30"/>
  <c r="B135" i="30"/>
  <c r="C135" i="30"/>
  <c r="D135" i="30"/>
  <c r="E135" i="30"/>
  <c r="G135" i="30"/>
  <c r="H135" i="30"/>
  <c r="I135" i="30"/>
  <c r="J135" i="30"/>
  <c r="K135" i="30"/>
  <c r="B136" i="30"/>
  <c r="C136" i="30"/>
  <c r="D136" i="30"/>
  <c r="E136" i="30"/>
  <c r="G136" i="30"/>
  <c r="H136" i="30"/>
  <c r="I136" i="30"/>
  <c r="J136" i="30" s="1"/>
  <c r="K136" i="30"/>
  <c r="B137" i="30"/>
  <c r="C137" i="30"/>
  <c r="D137" i="30"/>
  <c r="E137" i="30"/>
  <c r="G137" i="30"/>
  <c r="J137" i="30" s="1"/>
  <c r="H137" i="30"/>
  <c r="I137" i="30"/>
  <c r="K137" i="30"/>
  <c r="B138" i="30"/>
  <c r="C138" i="30"/>
  <c r="D138" i="30"/>
  <c r="E138" i="30"/>
  <c r="G138" i="30"/>
  <c r="J138" i="30" s="1"/>
  <c r="H138" i="30"/>
  <c r="I138" i="30"/>
  <c r="K138" i="30"/>
  <c r="B139" i="30"/>
  <c r="C139" i="30"/>
  <c r="D139" i="30"/>
  <c r="E139" i="30"/>
  <c r="G139" i="30"/>
  <c r="H139" i="30"/>
  <c r="I139" i="30"/>
  <c r="J139" i="30"/>
  <c r="K139" i="30"/>
  <c r="C140" i="30"/>
  <c r="D140" i="30"/>
  <c r="E140" i="30"/>
  <c r="F140" i="30"/>
  <c r="G140" i="30"/>
  <c r="H140" i="30"/>
  <c r="I140" i="30"/>
  <c r="J140" i="30" s="1"/>
  <c r="K140" i="30"/>
  <c r="B141" i="30"/>
  <c r="C141" i="30"/>
  <c r="D141" i="30"/>
  <c r="E141" i="30"/>
  <c r="G141" i="30"/>
  <c r="J141" i="30" s="1"/>
  <c r="H141" i="30"/>
  <c r="I141" i="30"/>
  <c r="K141" i="30"/>
  <c r="B142" i="30"/>
  <c r="C142" i="30"/>
  <c r="D142" i="30"/>
  <c r="E142" i="30"/>
  <c r="G142" i="30"/>
  <c r="J142" i="30" s="1"/>
  <c r="H142" i="30"/>
  <c r="I142" i="30"/>
  <c r="K142" i="30"/>
  <c r="B143" i="30"/>
  <c r="C143" i="30"/>
  <c r="D143" i="30"/>
  <c r="E143" i="30"/>
  <c r="G143" i="30"/>
  <c r="H143" i="30"/>
  <c r="I143" i="30"/>
  <c r="J143" i="30"/>
  <c r="K143" i="30"/>
  <c r="B144" i="30"/>
  <c r="C144" i="30"/>
  <c r="D144" i="30"/>
  <c r="E144" i="30"/>
  <c r="G144" i="30"/>
  <c r="H144" i="30"/>
  <c r="I144" i="30"/>
  <c r="J144" i="30" s="1"/>
  <c r="K144" i="30"/>
  <c r="B145" i="30"/>
  <c r="C145" i="30"/>
  <c r="D145" i="30"/>
  <c r="E145" i="30"/>
  <c r="G145" i="30"/>
  <c r="J145" i="30" s="1"/>
  <c r="H145" i="30"/>
  <c r="I145" i="30"/>
  <c r="K145" i="30"/>
  <c r="B146" i="30"/>
  <c r="C146" i="30"/>
  <c r="D146" i="30"/>
  <c r="E146" i="30"/>
  <c r="G146" i="30"/>
  <c r="J146" i="30" s="1"/>
  <c r="H146" i="30"/>
  <c r="I146" i="30"/>
  <c r="K146" i="30"/>
  <c r="B147" i="30"/>
  <c r="C147" i="30"/>
  <c r="D147" i="30"/>
  <c r="E147" i="30"/>
  <c r="G147" i="30"/>
  <c r="H147" i="30"/>
  <c r="I147" i="30"/>
  <c r="J147" i="30"/>
  <c r="K147" i="30"/>
  <c r="B148" i="30"/>
  <c r="C148" i="30"/>
  <c r="D148" i="30"/>
  <c r="E148" i="30"/>
  <c r="G148" i="30"/>
  <c r="H148" i="30"/>
  <c r="I148" i="30"/>
  <c r="J148" i="30" s="1"/>
  <c r="K148" i="30"/>
  <c r="B149" i="30"/>
  <c r="C149" i="30"/>
  <c r="D149" i="30"/>
  <c r="E149" i="30"/>
  <c r="G149" i="30"/>
  <c r="J149" i="30" s="1"/>
  <c r="H149" i="30"/>
  <c r="I149" i="30"/>
  <c r="K149" i="30"/>
  <c r="C150" i="30"/>
  <c r="D150" i="30"/>
  <c r="E150" i="30"/>
  <c r="F150" i="30"/>
  <c r="G150" i="30"/>
  <c r="J150" i="30" s="1"/>
  <c r="H150" i="30"/>
  <c r="I150" i="30"/>
  <c r="K150" i="30"/>
  <c r="B151" i="30"/>
  <c r="C151" i="30"/>
  <c r="D151" i="30"/>
  <c r="E151" i="30"/>
  <c r="G151" i="30"/>
  <c r="H151" i="30"/>
  <c r="I151" i="30"/>
  <c r="J151" i="30"/>
  <c r="K151" i="30"/>
  <c r="B152" i="30"/>
  <c r="C152" i="30"/>
  <c r="D152" i="30"/>
  <c r="E152" i="30"/>
  <c r="G152" i="30"/>
  <c r="H152" i="30"/>
  <c r="I152" i="30"/>
  <c r="J152" i="30" s="1"/>
  <c r="K152" i="30"/>
  <c r="B153" i="30"/>
  <c r="C153" i="30"/>
  <c r="D153" i="30"/>
  <c r="E153" i="30"/>
  <c r="G153" i="30"/>
  <c r="J153" i="30" s="1"/>
  <c r="H153" i="30"/>
  <c r="I153" i="30"/>
  <c r="K153" i="30"/>
  <c r="B154" i="30"/>
  <c r="C154" i="30"/>
  <c r="D154" i="30"/>
  <c r="E154" i="30"/>
  <c r="G154" i="30"/>
  <c r="J154" i="30" s="1"/>
  <c r="H154" i="30"/>
  <c r="I154" i="30"/>
  <c r="K154" i="30"/>
  <c r="B155" i="30"/>
  <c r="C155" i="30"/>
  <c r="D155" i="30"/>
  <c r="E155" i="30"/>
  <c r="G155" i="30"/>
  <c r="H155" i="30"/>
  <c r="I155" i="30"/>
  <c r="J155" i="30"/>
  <c r="K155" i="30"/>
  <c r="B156" i="30"/>
  <c r="C156" i="30"/>
  <c r="D156" i="30"/>
  <c r="E156" i="30"/>
  <c r="G156" i="30"/>
  <c r="H156" i="30"/>
  <c r="I156" i="30"/>
  <c r="J156" i="30" s="1"/>
  <c r="K156" i="30"/>
  <c r="C157" i="30"/>
  <c r="D157" i="30"/>
  <c r="E157" i="30"/>
  <c r="F157" i="30"/>
  <c r="G157" i="30"/>
  <c r="J157" i="30" s="1"/>
  <c r="H157" i="30"/>
  <c r="I157" i="30"/>
  <c r="K157" i="30"/>
  <c r="B158" i="30"/>
  <c r="C158" i="30"/>
  <c r="D158" i="30"/>
  <c r="E158" i="30"/>
  <c r="G158" i="30"/>
  <c r="J158" i="30" s="1"/>
  <c r="H158" i="30"/>
  <c r="I158" i="30"/>
  <c r="K158" i="30"/>
  <c r="B159" i="30"/>
  <c r="C159" i="30"/>
  <c r="D159" i="30"/>
  <c r="E159" i="30"/>
  <c r="G159" i="30"/>
  <c r="H159" i="30"/>
  <c r="I159" i="30"/>
  <c r="J159" i="30"/>
  <c r="K159" i="30"/>
  <c r="B160" i="30"/>
  <c r="C160" i="30"/>
  <c r="D160" i="30"/>
  <c r="E160" i="30"/>
  <c r="G160" i="30"/>
  <c r="H160" i="30"/>
  <c r="I160" i="30"/>
  <c r="J160" i="30" s="1"/>
  <c r="K160" i="30"/>
  <c r="C161" i="30"/>
  <c r="D161" i="30"/>
  <c r="E161" i="30"/>
  <c r="F161" i="30"/>
  <c r="G161" i="30"/>
  <c r="J161" i="30" s="1"/>
  <c r="H161" i="30"/>
  <c r="I161" i="30"/>
  <c r="K161" i="30"/>
  <c r="B162" i="30"/>
  <c r="C162" i="30"/>
  <c r="D162" i="30"/>
  <c r="E162" i="30"/>
  <c r="G162" i="30"/>
  <c r="J162" i="30" s="1"/>
  <c r="H162" i="30"/>
  <c r="I162" i="30"/>
  <c r="K162" i="30"/>
  <c r="B163" i="30"/>
  <c r="C163" i="30"/>
  <c r="D163" i="30"/>
  <c r="E163" i="30"/>
  <c r="G163" i="30"/>
  <c r="H163" i="30"/>
  <c r="I163" i="30"/>
  <c r="J163" i="30"/>
  <c r="K163" i="30"/>
  <c r="B164" i="30"/>
  <c r="C164" i="30"/>
  <c r="D164" i="30"/>
  <c r="E164" i="30"/>
  <c r="G164" i="30"/>
  <c r="H164" i="30"/>
  <c r="I164" i="30"/>
  <c r="J164" i="30" s="1"/>
  <c r="K164" i="30"/>
  <c r="C165" i="30"/>
  <c r="D165" i="30"/>
  <c r="E165" i="30"/>
  <c r="F165" i="30"/>
  <c r="G165" i="30"/>
  <c r="J165" i="30" s="1"/>
  <c r="H165" i="30"/>
  <c r="I165" i="30"/>
  <c r="K165" i="30"/>
  <c r="B166" i="30"/>
  <c r="C166" i="30"/>
  <c r="D166" i="30"/>
  <c r="E166" i="30"/>
  <c r="G166" i="30"/>
  <c r="J166" i="30" s="1"/>
  <c r="H166" i="30"/>
  <c r="I166" i="30"/>
  <c r="K166" i="30"/>
  <c r="B167" i="30"/>
  <c r="C167" i="30"/>
  <c r="D167" i="30"/>
  <c r="E167" i="30"/>
  <c r="G167" i="30"/>
  <c r="H167" i="30"/>
  <c r="I167" i="30"/>
  <c r="J167" i="30"/>
  <c r="K167" i="30"/>
  <c r="B168" i="30"/>
  <c r="C168" i="30"/>
  <c r="D168" i="30"/>
  <c r="E168" i="30"/>
  <c r="G168" i="30"/>
  <c r="H168" i="30"/>
  <c r="I168" i="30"/>
  <c r="J168" i="30" s="1"/>
  <c r="K168" i="30"/>
  <c r="C169" i="30"/>
  <c r="D169" i="30"/>
  <c r="E169" i="30"/>
  <c r="F169" i="30"/>
  <c r="G169" i="30"/>
  <c r="J169" i="30" s="1"/>
  <c r="H169" i="30"/>
  <c r="I169" i="30"/>
  <c r="K169" i="30"/>
  <c r="B170" i="30"/>
  <c r="C170" i="30"/>
  <c r="D170" i="30"/>
  <c r="E170" i="30"/>
  <c r="G170" i="30"/>
  <c r="J170" i="30" s="1"/>
  <c r="H170" i="30"/>
  <c r="I170" i="30"/>
  <c r="K170" i="30"/>
  <c r="B171" i="30"/>
  <c r="C171" i="30"/>
  <c r="D171" i="30"/>
  <c r="E171" i="30"/>
  <c r="G171" i="30"/>
  <c r="H171" i="30"/>
  <c r="J171" i="30" s="1"/>
  <c r="I171" i="30"/>
  <c r="K171" i="30"/>
  <c r="B172" i="30"/>
  <c r="C172" i="30"/>
  <c r="D172" i="30"/>
  <c r="E172" i="30"/>
  <c r="G172" i="30"/>
  <c r="J172" i="30" s="1"/>
  <c r="H172" i="30"/>
  <c r="I172" i="30"/>
  <c r="K172" i="30"/>
  <c r="B173" i="30"/>
  <c r="C173" i="30"/>
  <c r="D173" i="30"/>
  <c r="E173" i="30"/>
  <c r="G173" i="30"/>
  <c r="H173" i="30"/>
  <c r="I173" i="30"/>
  <c r="J173" i="30"/>
  <c r="K173" i="30"/>
  <c r="B174" i="30"/>
  <c r="C174" i="30"/>
  <c r="D174" i="30"/>
  <c r="E174" i="30"/>
  <c r="G174" i="30"/>
  <c r="J174" i="30" s="1"/>
  <c r="H174" i="30"/>
  <c r="I174" i="30"/>
  <c r="K174" i="30"/>
  <c r="B175" i="30"/>
  <c r="C175" i="30"/>
  <c r="D175" i="30"/>
  <c r="E175" i="30"/>
  <c r="G175" i="30"/>
  <c r="H175" i="30"/>
  <c r="J175" i="30" s="1"/>
  <c r="I175" i="30"/>
  <c r="K175" i="30"/>
  <c r="B176" i="30"/>
  <c r="C176" i="30"/>
  <c r="D176" i="30"/>
  <c r="E176" i="30"/>
  <c r="G176" i="30"/>
  <c r="J176" i="30" s="1"/>
  <c r="H176" i="30"/>
  <c r="I176" i="30"/>
  <c r="K176" i="30"/>
  <c r="B177" i="30"/>
  <c r="C177" i="30"/>
  <c r="D177" i="30"/>
  <c r="E177" i="30"/>
  <c r="G177" i="30"/>
  <c r="H177" i="30"/>
  <c r="I177" i="30"/>
  <c r="J177" i="30"/>
  <c r="K177" i="30"/>
  <c r="B178" i="30"/>
  <c r="C178" i="30"/>
  <c r="D178" i="30"/>
  <c r="E178" i="30"/>
  <c r="G178" i="30"/>
  <c r="J178" i="30" s="1"/>
  <c r="H178" i="30"/>
  <c r="I178" i="30"/>
  <c r="K178" i="30"/>
  <c r="B179" i="30"/>
  <c r="C179" i="30"/>
  <c r="D179" i="30"/>
  <c r="E179" i="30"/>
  <c r="G179" i="30"/>
  <c r="H179" i="30"/>
  <c r="J179" i="30" s="1"/>
  <c r="I179" i="30"/>
  <c r="K179" i="30"/>
  <c r="B180" i="30"/>
  <c r="C180" i="30"/>
  <c r="D180" i="30"/>
  <c r="E180" i="30"/>
  <c r="G180" i="30"/>
  <c r="J180" i="30" s="1"/>
  <c r="H180" i="30"/>
  <c r="I180" i="30"/>
  <c r="K180" i="30"/>
  <c r="B181" i="30"/>
  <c r="C181" i="30"/>
  <c r="D181" i="30"/>
  <c r="E181" i="30"/>
  <c r="G181" i="30"/>
  <c r="H181" i="30"/>
  <c r="I181" i="30"/>
  <c r="J181" i="30"/>
  <c r="K181" i="30"/>
  <c r="B182" i="30"/>
  <c r="C182" i="30"/>
  <c r="D182" i="30"/>
  <c r="E182" i="30"/>
  <c r="G182" i="30"/>
  <c r="J182" i="30" s="1"/>
  <c r="H182" i="30"/>
  <c r="I182" i="30"/>
  <c r="K182" i="30"/>
  <c r="B183" i="30"/>
  <c r="C183" i="30"/>
  <c r="D183" i="30"/>
  <c r="E183" i="30"/>
  <c r="G183" i="30"/>
  <c r="H183" i="30"/>
  <c r="J183" i="30" s="1"/>
  <c r="I183" i="30"/>
  <c r="K183" i="30"/>
  <c r="B184" i="30"/>
  <c r="C184" i="30"/>
  <c r="D184" i="30"/>
  <c r="E184" i="30"/>
  <c r="G184" i="30"/>
  <c r="J184" i="30" s="1"/>
  <c r="H184" i="30"/>
  <c r="I184" i="30"/>
  <c r="K184" i="30"/>
  <c r="B185" i="30"/>
  <c r="C185" i="30"/>
  <c r="D185" i="30"/>
  <c r="E185" i="30"/>
  <c r="G185" i="30"/>
  <c r="H185" i="30"/>
  <c r="I185" i="30"/>
  <c r="J185" i="30"/>
  <c r="K185" i="30"/>
  <c r="B186" i="30"/>
  <c r="C186" i="30"/>
  <c r="D186" i="30"/>
  <c r="E186" i="30"/>
  <c r="G186" i="30"/>
  <c r="J186" i="30" s="1"/>
  <c r="H186" i="30"/>
  <c r="I186" i="30"/>
  <c r="K186" i="30"/>
  <c r="B187" i="30"/>
  <c r="C187" i="30"/>
  <c r="D187" i="30"/>
  <c r="E187" i="30"/>
  <c r="G187" i="30"/>
  <c r="H187" i="30"/>
  <c r="J187" i="30" s="1"/>
  <c r="I187" i="30"/>
  <c r="K187" i="30"/>
  <c r="C188" i="30"/>
  <c r="D188" i="30"/>
  <c r="E188" i="30"/>
  <c r="F188" i="30"/>
  <c r="G188" i="30"/>
  <c r="J188" i="30" s="1"/>
  <c r="H188" i="30"/>
  <c r="I188" i="30"/>
  <c r="K188" i="30"/>
  <c r="B189" i="30"/>
  <c r="C189" i="30"/>
  <c r="D189" i="30"/>
  <c r="E189" i="30"/>
  <c r="G189" i="30"/>
  <c r="H189" i="30"/>
  <c r="I189" i="30"/>
  <c r="J189" i="30"/>
  <c r="K189" i="30"/>
  <c r="B190" i="30"/>
  <c r="C190" i="30"/>
  <c r="D190" i="30"/>
  <c r="E190" i="30"/>
  <c r="G190" i="30"/>
  <c r="J190" i="30" s="1"/>
  <c r="H190" i="30"/>
  <c r="I190" i="30"/>
  <c r="K190" i="30"/>
  <c r="B191" i="30"/>
  <c r="C191" i="30"/>
  <c r="D191" i="30"/>
  <c r="E191" i="30"/>
  <c r="G191" i="30"/>
  <c r="H191" i="30"/>
  <c r="J191" i="30" s="1"/>
  <c r="I191" i="30"/>
  <c r="K191" i="30"/>
  <c r="B192" i="30"/>
  <c r="C192" i="30"/>
  <c r="D192" i="30"/>
  <c r="E192" i="30"/>
  <c r="G192" i="30"/>
  <c r="J192" i="30" s="1"/>
  <c r="H192" i="30"/>
  <c r="I192" i="30"/>
  <c r="K192" i="30"/>
  <c r="B193" i="30"/>
  <c r="C193" i="30"/>
  <c r="D193" i="30"/>
  <c r="E193" i="30"/>
  <c r="G193" i="30"/>
  <c r="H193" i="30"/>
  <c r="I193" i="30"/>
  <c r="J193" i="30"/>
  <c r="K193" i="30"/>
  <c r="B194" i="30"/>
  <c r="C194" i="30"/>
  <c r="D194" i="30"/>
  <c r="E194" i="30"/>
  <c r="G194" i="30"/>
  <c r="J194" i="30" s="1"/>
  <c r="H194" i="30"/>
  <c r="I194" i="30"/>
  <c r="K194" i="30"/>
  <c r="B195" i="30"/>
  <c r="C195" i="30"/>
  <c r="D195" i="30"/>
  <c r="E195" i="30"/>
  <c r="G195" i="30"/>
  <c r="H195" i="30"/>
  <c r="J195" i="30" s="1"/>
  <c r="I195" i="30"/>
  <c r="K195" i="30"/>
  <c r="B196" i="30"/>
  <c r="C196" i="30"/>
  <c r="D196" i="30"/>
  <c r="E196" i="30"/>
  <c r="G196" i="30"/>
  <c r="J196" i="30" s="1"/>
  <c r="H196" i="30"/>
  <c r="I196" i="30"/>
  <c r="K196" i="30"/>
  <c r="B197" i="30"/>
  <c r="C197" i="30"/>
  <c r="D197" i="30"/>
  <c r="E197" i="30"/>
  <c r="G197" i="30"/>
  <c r="H197" i="30"/>
  <c r="I197" i="30"/>
  <c r="J197" i="30"/>
  <c r="K197" i="30"/>
  <c r="B198" i="30"/>
  <c r="C198" i="30"/>
  <c r="D198" i="30"/>
  <c r="E198" i="30"/>
  <c r="G198" i="30"/>
  <c r="J198" i="30" s="1"/>
  <c r="H198" i="30"/>
  <c r="I198" i="30"/>
  <c r="K198" i="30"/>
  <c r="B199" i="30"/>
  <c r="C199" i="30"/>
  <c r="D199" i="30"/>
  <c r="E199" i="30"/>
  <c r="G199" i="30"/>
  <c r="H199" i="30"/>
  <c r="J199" i="30" s="1"/>
  <c r="I199" i="30"/>
  <c r="K199" i="30"/>
  <c r="B200" i="30"/>
  <c r="C200" i="30"/>
  <c r="D200" i="30"/>
  <c r="E200" i="30"/>
  <c r="G200" i="30"/>
  <c r="J200" i="30" s="1"/>
  <c r="H200" i="30"/>
  <c r="I200" i="30"/>
  <c r="K200" i="30"/>
  <c r="B201" i="30"/>
  <c r="C201" i="30"/>
  <c r="D201" i="30"/>
  <c r="E201" i="30"/>
  <c r="G201" i="30"/>
  <c r="H201" i="30"/>
  <c r="I201" i="30"/>
  <c r="J201" i="30"/>
  <c r="K201" i="30"/>
  <c r="B202" i="30"/>
  <c r="C202" i="30"/>
  <c r="D202" i="30"/>
  <c r="E202" i="30"/>
  <c r="G202" i="30"/>
  <c r="J202" i="30" s="1"/>
  <c r="H202" i="30"/>
  <c r="I202" i="30"/>
  <c r="K202" i="30"/>
  <c r="B203" i="30"/>
  <c r="C203" i="30"/>
  <c r="D203" i="30"/>
  <c r="E203" i="30"/>
  <c r="G203" i="30"/>
  <c r="H203" i="30"/>
  <c r="J203" i="30" s="1"/>
  <c r="I203" i="30"/>
  <c r="K203" i="30"/>
  <c r="B204" i="30"/>
  <c r="C204" i="30"/>
  <c r="D204" i="30"/>
  <c r="E204" i="30"/>
  <c r="G204" i="30"/>
  <c r="J204" i="30" s="1"/>
  <c r="H204" i="30"/>
  <c r="I204" i="30"/>
  <c r="K204" i="30"/>
  <c r="B205" i="30"/>
  <c r="C205" i="30"/>
  <c r="D205" i="30"/>
  <c r="E205" i="30"/>
  <c r="G205" i="30"/>
  <c r="H205" i="30"/>
  <c r="I205" i="30"/>
  <c r="J205" i="30"/>
  <c r="K205" i="30"/>
  <c r="B206" i="30"/>
  <c r="C206" i="30"/>
  <c r="D206" i="30"/>
  <c r="E206" i="30"/>
  <c r="G206" i="30"/>
  <c r="J206" i="30" s="1"/>
  <c r="H206" i="30"/>
  <c r="I206" i="30"/>
  <c r="K206" i="30"/>
  <c r="B207" i="30"/>
  <c r="C207" i="30"/>
  <c r="D207" i="30"/>
  <c r="E207" i="30"/>
  <c r="G207" i="30"/>
  <c r="H207" i="30"/>
  <c r="J207" i="30" s="1"/>
  <c r="I207" i="30"/>
  <c r="K207" i="30"/>
  <c r="B208" i="30"/>
  <c r="C208" i="30"/>
  <c r="D208" i="30"/>
  <c r="E208" i="30"/>
  <c r="G208" i="30"/>
  <c r="J208" i="30" s="1"/>
  <c r="H208" i="30"/>
  <c r="I208" i="30"/>
  <c r="K208" i="30"/>
  <c r="B209" i="30"/>
  <c r="C209" i="30"/>
  <c r="D209" i="30"/>
  <c r="E209" i="30"/>
  <c r="G209" i="30"/>
  <c r="H209" i="30"/>
  <c r="I209" i="30"/>
  <c r="J209" i="30"/>
  <c r="K209" i="30"/>
  <c r="B210" i="30"/>
  <c r="C210" i="30"/>
  <c r="D210" i="30"/>
  <c r="E210" i="30"/>
  <c r="G210" i="30"/>
  <c r="J210" i="30" s="1"/>
  <c r="H210" i="30"/>
  <c r="I210" i="30"/>
  <c r="K210" i="30"/>
  <c r="B211" i="30"/>
  <c r="C211" i="30"/>
  <c r="D211" i="30"/>
  <c r="E211" i="30"/>
  <c r="G211" i="30"/>
  <c r="H211" i="30"/>
  <c r="J211" i="30" s="1"/>
  <c r="I211" i="30"/>
  <c r="K211" i="30"/>
  <c r="B212" i="30"/>
  <c r="C212" i="30"/>
  <c r="D212" i="30"/>
  <c r="E212" i="30"/>
  <c r="G212" i="30"/>
  <c r="J212" i="30" s="1"/>
  <c r="H212" i="30"/>
  <c r="I212" i="30"/>
  <c r="K212" i="30"/>
  <c r="B213" i="30"/>
  <c r="C213" i="30"/>
  <c r="D213" i="30"/>
  <c r="E213" i="30"/>
  <c r="G213" i="30"/>
  <c r="H213" i="30"/>
  <c r="I213" i="30"/>
  <c r="J213" i="30"/>
  <c r="K213" i="30"/>
  <c r="C214" i="30"/>
  <c r="D214" i="30"/>
  <c r="E214" i="30"/>
  <c r="F214" i="30"/>
  <c r="G214" i="30"/>
  <c r="J214" i="30" s="1"/>
  <c r="H214" i="30"/>
  <c r="I214" i="30"/>
  <c r="K214" i="30"/>
  <c r="B215" i="30"/>
  <c r="C215" i="30"/>
  <c r="D215" i="30"/>
  <c r="E215" i="30"/>
  <c r="G215" i="30"/>
  <c r="H215" i="30"/>
  <c r="J215" i="30" s="1"/>
  <c r="I215" i="30"/>
  <c r="K215" i="30"/>
  <c r="B216" i="30"/>
  <c r="C216" i="30"/>
  <c r="D216" i="30"/>
  <c r="E216" i="30"/>
  <c r="G216" i="30"/>
  <c r="J216" i="30" s="1"/>
  <c r="H216" i="30"/>
  <c r="I216" i="30"/>
  <c r="K216" i="30"/>
  <c r="B217" i="30"/>
  <c r="C217" i="30"/>
  <c r="D217" i="30"/>
  <c r="E217" i="30"/>
  <c r="G217" i="30"/>
  <c r="H217" i="30"/>
  <c r="I217" i="30"/>
  <c r="J217" i="30"/>
  <c r="K217" i="30"/>
  <c r="B218" i="30"/>
  <c r="C218" i="30"/>
  <c r="D218" i="30"/>
  <c r="E218" i="30"/>
  <c r="G218" i="30"/>
  <c r="J218" i="30" s="1"/>
  <c r="H218" i="30"/>
  <c r="I218" i="30"/>
  <c r="K218" i="30"/>
  <c r="B219" i="30"/>
  <c r="C219" i="30"/>
  <c r="D219" i="30"/>
  <c r="E219" i="30"/>
  <c r="G219" i="30"/>
  <c r="H219" i="30"/>
  <c r="J219" i="30" s="1"/>
  <c r="I219" i="30"/>
  <c r="K219" i="30"/>
  <c r="B220" i="30"/>
  <c r="C220" i="30"/>
  <c r="D220" i="30"/>
  <c r="E220" i="30"/>
  <c r="G220" i="30"/>
  <c r="J220" i="30" s="1"/>
  <c r="H220" i="30"/>
  <c r="I220" i="30"/>
  <c r="K220" i="30"/>
  <c r="B221" i="30"/>
  <c r="C221" i="30"/>
  <c r="D221" i="30"/>
  <c r="E221" i="30"/>
  <c r="G221" i="30"/>
  <c r="H221" i="30"/>
  <c r="I221" i="30"/>
  <c r="J221" i="30"/>
  <c r="K221" i="30"/>
  <c r="B222" i="30"/>
  <c r="C222" i="30"/>
  <c r="D222" i="30"/>
  <c r="E222" i="30"/>
  <c r="G222" i="30"/>
  <c r="J222" i="30" s="1"/>
  <c r="H222" i="30"/>
  <c r="I222" i="30"/>
  <c r="K222" i="30"/>
  <c r="C223" i="30"/>
  <c r="D223" i="30"/>
  <c r="E223" i="30"/>
  <c r="F223" i="30"/>
  <c r="G223" i="30"/>
  <c r="H223" i="30"/>
  <c r="J223" i="30" s="1"/>
  <c r="I223" i="30"/>
  <c r="K223" i="30"/>
  <c r="B224" i="30"/>
  <c r="C224" i="30"/>
  <c r="D224" i="30"/>
  <c r="E224" i="30"/>
  <c r="G224" i="30"/>
  <c r="J224" i="30" s="1"/>
  <c r="H224" i="30"/>
  <c r="I224" i="30"/>
  <c r="K224" i="30"/>
  <c r="B225" i="30"/>
  <c r="C225" i="30"/>
  <c r="D225" i="30"/>
  <c r="E225" i="30"/>
  <c r="G225" i="30"/>
  <c r="H225" i="30"/>
  <c r="I225" i="30"/>
  <c r="J225" i="30"/>
  <c r="K225" i="30"/>
  <c r="B226" i="30"/>
  <c r="C226" i="30"/>
  <c r="D226" i="30"/>
  <c r="E226" i="30"/>
  <c r="G226" i="30"/>
  <c r="J226" i="30" s="1"/>
  <c r="H226" i="30"/>
  <c r="I226" i="30"/>
  <c r="K226" i="30"/>
  <c r="B227" i="30"/>
  <c r="C227" i="30"/>
  <c r="D227" i="30"/>
  <c r="E227" i="30"/>
  <c r="G227" i="30"/>
  <c r="H227" i="30"/>
  <c r="J227" i="30" s="1"/>
  <c r="I227" i="30"/>
  <c r="K227" i="30"/>
  <c r="B228" i="30"/>
  <c r="C228" i="30"/>
  <c r="D228" i="30"/>
  <c r="E228" i="30"/>
  <c r="G228" i="30"/>
  <c r="J228" i="30" s="1"/>
  <c r="H228" i="30"/>
  <c r="I228" i="30"/>
  <c r="K228" i="30"/>
  <c r="B229" i="30"/>
  <c r="C229" i="30"/>
  <c r="D229" i="30"/>
  <c r="E229" i="30"/>
  <c r="G229" i="30"/>
  <c r="H229" i="30"/>
  <c r="I229" i="30"/>
  <c r="J229" i="30"/>
  <c r="K229" i="30"/>
  <c r="B230" i="30"/>
  <c r="C230" i="30"/>
  <c r="D230" i="30"/>
  <c r="E230" i="30"/>
  <c r="G230" i="30"/>
  <c r="J230" i="30" s="1"/>
  <c r="H230" i="30"/>
  <c r="I230" i="30"/>
  <c r="K230" i="30"/>
  <c r="C231" i="30"/>
  <c r="D231" i="30"/>
  <c r="E231" i="30"/>
  <c r="F231" i="30"/>
  <c r="G231" i="30"/>
  <c r="H231" i="30"/>
  <c r="J231" i="30" s="1"/>
  <c r="I231" i="30"/>
  <c r="K231" i="30"/>
  <c r="B232" i="30"/>
  <c r="C232" i="30"/>
  <c r="D232" i="30"/>
  <c r="E232" i="30"/>
  <c r="G232" i="30"/>
  <c r="J232" i="30" s="1"/>
  <c r="H232" i="30"/>
  <c r="I232" i="30"/>
  <c r="K232" i="30"/>
  <c r="B233" i="30"/>
  <c r="C233" i="30"/>
  <c r="D233" i="30"/>
  <c r="E233" i="30"/>
  <c r="G233" i="30"/>
  <c r="H233" i="30"/>
  <c r="I233" i="30"/>
  <c r="J233" i="30"/>
  <c r="K233" i="30"/>
  <c r="B234" i="30"/>
  <c r="C234" i="30"/>
  <c r="D234" i="30"/>
  <c r="E234" i="30"/>
  <c r="G234" i="30"/>
  <c r="J234" i="30" s="1"/>
  <c r="H234" i="30"/>
  <c r="I234" i="30"/>
  <c r="K234" i="30"/>
  <c r="B235" i="30"/>
  <c r="C235" i="30"/>
  <c r="D235" i="30"/>
  <c r="E235" i="30"/>
  <c r="G235" i="30"/>
  <c r="H235" i="30"/>
  <c r="J235" i="30" s="1"/>
  <c r="I235" i="30"/>
  <c r="K235" i="30"/>
  <c r="B236" i="30"/>
  <c r="C236" i="30"/>
  <c r="D236" i="30"/>
  <c r="E236" i="30"/>
  <c r="G236" i="30"/>
  <c r="J236" i="30" s="1"/>
  <c r="H236" i="30"/>
  <c r="I236" i="30"/>
  <c r="K236" i="30"/>
  <c r="B237" i="30"/>
  <c r="C237" i="30"/>
  <c r="D237" i="30"/>
  <c r="E237" i="30"/>
  <c r="G237" i="30"/>
  <c r="H237" i="30"/>
  <c r="I237" i="30"/>
  <c r="J237" i="30"/>
  <c r="K237" i="30"/>
  <c r="B238" i="30"/>
  <c r="C238" i="30"/>
  <c r="D238" i="30"/>
  <c r="E238" i="30"/>
  <c r="G238" i="30"/>
  <c r="J238" i="30" s="1"/>
  <c r="H238" i="30"/>
  <c r="I238" i="30"/>
  <c r="K238" i="30"/>
  <c r="B239" i="30"/>
  <c r="C239" i="30"/>
  <c r="D239" i="30"/>
  <c r="E239" i="30"/>
  <c r="G239" i="30"/>
  <c r="H239" i="30"/>
  <c r="J239" i="30" s="1"/>
  <c r="I239" i="30"/>
  <c r="K239" i="30"/>
  <c r="B240" i="30"/>
  <c r="C240" i="30"/>
  <c r="D240" i="30"/>
  <c r="E240" i="30"/>
  <c r="G240" i="30"/>
  <c r="J240" i="30" s="1"/>
  <c r="H240" i="30"/>
  <c r="I240" i="30"/>
  <c r="K240" i="30"/>
  <c r="B241" i="30"/>
  <c r="C241" i="30"/>
  <c r="D241" i="30"/>
  <c r="E241" i="30"/>
  <c r="G241" i="30"/>
  <c r="H241" i="30"/>
  <c r="I241" i="30"/>
  <c r="J241" i="30"/>
  <c r="K241" i="30"/>
  <c r="B242" i="30"/>
  <c r="C242" i="30"/>
  <c r="D242" i="30"/>
  <c r="E242" i="30"/>
  <c r="G242" i="30"/>
  <c r="J242" i="30" s="1"/>
  <c r="H242" i="30"/>
  <c r="I242" i="30"/>
  <c r="K242" i="30"/>
  <c r="B243" i="30"/>
  <c r="C243" i="30"/>
  <c r="D243" i="30"/>
  <c r="E243" i="30"/>
  <c r="G243" i="30"/>
  <c r="H243" i="30"/>
  <c r="J243" i="30" s="1"/>
  <c r="I243" i="30"/>
  <c r="K243" i="30"/>
  <c r="C244" i="30"/>
  <c r="D244" i="30"/>
  <c r="E244" i="30"/>
  <c r="F244" i="30"/>
  <c r="G244" i="30"/>
  <c r="J244" i="30" s="1"/>
  <c r="H244" i="30"/>
  <c r="I244" i="30"/>
  <c r="K244" i="30"/>
  <c r="B3" i="28"/>
  <c r="C3" i="28"/>
  <c r="D3" i="28"/>
  <c r="E3" i="28"/>
  <c r="G3" i="28"/>
  <c r="H3" i="28"/>
  <c r="I3" i="28"/>
  <c r="J3" i="28"/>
  <c r="K3" i="28"/>
  <c r="B4" i="28"/>
  <c r="C4" i="28"/>
  <c r="D4" i="28"/>
  <c r="E4" i="28"/>
  <c r="G4" i="28"/>
  <c r="J4" i="28" s="1"/>
  <c r="H4" i="28"/>
  <c r="I4" i="28"/>
  <c r="K4" i="28"/>
  <c r="B5" i="28"/>
  <c r="C5" i="28"/>
  <c r="D5" i="28"/>
  <c r="E5" i="28"/>
  <c r="G5" i="28"/>
  <c r="J5" i="28" s="1"/>
  <c r="H5" i="28"/>
  <c r="I5" i="28"/>
  <c r="K5" i="28"/>
  <c r="B6" i="28"/>
  <c r="C6" i="28"/>
  <c r="D6" i="28"/>
  <c r="E6" i="28"/>
  <c r="G6" i="28"/>
  <c r="J6" i="28" s="1"/>
  <c r="H6" i="28"/>
  <c r="I6" i="28"/>
  <c r="K6" i="28"/>
  <c r="B7" i="28"/>
  <c r="C7" i="28"/>
  <c r="D7" i="28"/>
  <c r="E7" i="28"/>
  <c r="G7" i="28"/>
  <c r="H7" i="28"/>
  <c r="I7" i="28"/>
  <c r="J7" i="28"/>
  <c r="K7" i="28"/>
  <c r="B8" i="28"/>
  <c r="C8" i="28"/>
  <c r="D8" i="28"/>
  <c r="E8" i="28"/>
  <c r="G8" i="28"/>
  <c r="J8" i="28" s="1"/>
  <c r="H8" i="28"/>
  <c r="I8" i="28"/>
  <c r="K8" i="28"/>
  <c r="B9" i="28"/>
  <c r="C9" i="28"/>
  <c r="D9" i="28"/>
  <c r="E9" i="28"/>
  <c r="G9" i="28"/>
  <c r="J9" i="28" s="1"/>
  <c r="H9" i="28"/>
  <c r="I9" i="28"/>
  <c r="K9" i="28"/>
  <c r="B10" i="28"/>
  <c r="C10" i="28"/>
  <c r="D10" i="28"/>
  <c r="E10" i="28"/>
  <c r="G10" i="28"/>
  <c r="J10" i="28" s="1"/>
  <c r="H10" i="28"/>
  <c r="I10" i="28"/>
  <c r="K10" i="28"/>
  <c r="B11" i="28"/>
  <c r="C11" i="28"/>
  <c r="D11" i="28"/>
  <c r="E11" i="28"/>
  <c r="G11" i="28"/>
  <c r="H11" i="28"/>
  <c r="I11" i="28"/>
  <c r="J11" i="28"/>
  <c r="K11" i="28"/>
  <c r="B12" i="28"/>
  <c r="C12" i="28"/>
  <c r="D12" i="28"/>
  <c r="E12" i="28"/>
  <c r="G12" i="28"/>
  <c r="H12" i="28"/>
  <c r="J12" i="28" s="1"/>
  <c r="I12" i="28"/>
  <c r="K12" i="28"/>
  <c r="B13" i="28"/>
  <c r="C13" i="28"/>
  <c r="D13" i="28"/>
  <c r="E13" i="28"/>
  <c r="G13" i="28"/>
  <c r="J13" i="28" s="1"/>
  <c r="H13" i="28"/>
  <c r="I13" i="28"/>
  <c r="K13" i="28"/>
  <c r="B14" i="28"/>
  <c r="C14" i="28"/>
  <c r="D14" i="28"/>
  <c r="E14" i="28"/>
  <c r="G14" i="28"/>
  <c r="J14" i="28" s="1"/>
  <c r="H14" i="28"/>
  <c r="I14" i="28"/>
  <c r="K14" i="28"/>
  <c r="B15" i="28"/>
  <c r="C15" i="28"/>
  <c r="D15" i="28"/>
  <c r="E15" i="28"/>
  <c r="G15" i="28"/>
  <c r="H15" i="28"/>
  <c r="I15" i="28"/>
  <c r="J15" i="28"/>
  <c r="K15" i="28"/>
  <c r="B16" i="28"/>
  <c r="C16" i="28"/>
  <c r="D16" i="28"/>
  <c r="E16" i="28"/>
  <c r="G16" i="28"/>
  <c r="H16" i="28"/>
  <c r="J16" i="28" s="1"/>
  <c r="I16" i="28"/>
  <c r="K16" i="28"/>
  <c r="B17" i="28"/>
  <c r="C17" i="28"/>
  <c r="D17" i="28"/>
  <c r="E17" i="28"/>
  <c r="G17" i="28"/>
  <c r="J17" i="28" s="1"/>
  <c r="H17" i="28"/>
  <c r="I17" i="28"/>
  <c r="K17" i="28"/>
  <c r="B18" i="28"/>
  <c r="C18" i="28"/>
  <c r="D18" i="28"/>
  <c r="E18" i="28"/>
  <c r="G18" i="28"/>
  <c r="J18" i="28" s="1"/>
  <c r="H18" i="28"/>
  <c r="I18" i="28"/>
  <c r="K18" i="28"/>
  <c r="B19" i="28"/>
  <c r="C19" i="28"/>
  <c r="D19" i="28"/>
  <c r="E19" i="28"/>
  <c r="G19" i="28"/>
  <c r="H19" i="28"/>
  <c r="I19" i="28"/>
  <c r="J19" i="28"/>
  <c r="K19" i="28"/>
  <c r="B20" i="28"/>
  <c r="C20" i="28"/>
  <c r="D20" i="28"/>
  <c r="E20" i="28"/>
  <c r="G20" i="28"/>
  <c r="H20" i="28"/>
  <c r="J20" i="28" s="1"/>
  <c r="I20" i="28"/>
  <c r="K20" i="28"/>
  <c r="B21" i="28"/>
  <c r="C21" i="28"/>
  <c r="D21" i="28"/>
  <c r="E21" i="28"/>
  <c r="G21" i="28"/>
  <c r="J21" i="28" s="1"/>
  <c r="H21" i="28"/>
  <c r="I21" i="28"/>
  <c r="K21" i="28"/>
  <c r="B22" i="28"/>
  <c r="C22" i="28"/>
  <c r="D22" i="28"/>
  <c r="E22" i="28"/>
  <c r="G22" i="28"/>
  <c r="J22" i="28" s="1"/>
  <c r="H22" i="28"/>
  <c r="I22" i="28"/>
  <c r="K22" i="28"/>
  <c r="B23" i="28"/>
  <c r="C23" i="28"/>
  <c r="D23" i="28"/>
  <c r="E23" i="28"/>
  <c r="G23" i="28"/>
  <c r="H23" i="28"/>
  <c r="I23" i="28"/>
  <c r="J23" i="28"/>
  <c r="K23" i="28"/>
  <c r="B24" i="28"/>
  <c r="C24" i="28"/>
  <c r="D24" i="28"/>
  <c r="E24" i="28"/>
  <c r="G24" i="28"/>
  <c r="H24" i="28"/>
  <c r="J24" i="28" s="1"/>
  <c r="I24" i="28"/>
  <c r="K24" i="28"/>
  <c r="B25" i="28"/>
  <c r="C25" i="28"/>
  <c r="D25" i="28"/>
  <c r="E25" i="28"/>
  <c r="G25" i="28"/>
  <c r="J25" i="28" s="1"/>
  <c r="H25" i="28"/>
  <c r="I25" i="28"/>
  <c r="K25" i="28"/>
  <c r="B26" i="28"/>
  <c r="C26" i="28"/>
  <c r="D26" i="28"/>
  <c r="E26" i="28"/>
  <c r="G26" i="28"/>
  <c r="J26" i="28" s="1"/>
  <c r="H26" i="28"/>
  <c r="I26" i="28"/>
  <c r="K26" i="28"/>
  <c r="C27" i="28"/>
  <c r="D27" i="28"/>
  <c r="E27" i="28"/>
  <c r="F27" i="28"/>
  <c r="G27" i="28"/>
  <c r="H27" i="28"/>
  <c r="I27" i="28"/>
  <c r="J27" i="28"/>
  <c r="K27" i="28"/>
  <c r="B29" i="28"/>
  <c r="C29" i="28"/>
  <c r="D29" i="28"/>
  <c r="E29" i="28"/>
  <c r="G29" i="28"/>
  <c r="J29" i="28" s="1"/>
  <c r="H29" i="28"/>
  <c r="I29" i="28"/>
  <c r="K29" i="28"/>
  <c r="B30" i="28"/>
  <c r="C30" i="28"/>
  <c r="D30" i="28"/>
  <c r="E30" i="28"/>
  <c r="G30" i="28"/>
  <c r="J30" i="28" s="1"/>
  <c r="H30" i="28"/>
  <c r="I30" i="28"/>
  <c r="K30" i="28"/>
  <c r="B31" i="28"/>
  <c r="C31" i="28"/>
  <c r="D31" i="28"/>
  <c r="E31" i="28"/>
  <c r="G31" i="28"/>
  <c r="J31" i="28" s="1"/>
  <c r="H31" i="28"/>
  <c r="I31" i="28"/>
  <c r="K31" i="28"/>
  <c r="B32" i="28"/>
  <c r="C32" i="28"/>
  <c r="D32" i="28"/>
  <c r="E32" i="28"/>
  <c r="G32" i="28"/>
  <c r="H32" i="28"/>
  <c r="I32" i="28"/>
  <c r="J32" i="28"/>
  <c r="K32" i="28"/>
  <c r="B33" i="28"/>
  <c r="C33" i="28"/>
  <c r="D33" i="28"/>
  <c r="E33" i="28"/>
  <c r="G33" i="28"/>
  <c r="H33" i="28"/>
  <c r="I33" i="28"/>
  <c r="J33" i="28"/>
  <c r="K33" i="28"/>
  <c r="B34" i="28"/>
  <c r="C34" i="28"/>
  <c r="D34" i="28"/>
  <c r="E34" i="28"/>
  <c r="G34" i="28"/>
  <c r="J34" i="28" s="1"/>
  <c r="H34" i="28"/>
  <c r="I34" i="28"/>
  <c r="K34" i="28"/>
  <c r="C35" i="28"/>
  <c r="D35" i="28"/>
  <c r="E35" i="28"/>
  <c r="F35" i="28"/>
  <c r="G35" i="28"/>
  <c r="J35" i="28" s="1"/>
  <c r="H35" i="28"/>
  <c r="I35" i="28"/>
  <c r="K35" i="28"/>
  <c r="B37" i="28"/>
  <c r="C37" i="28"/>
  <c r="D37" i="28"/>
  <c r="E37" i="28"/>
  <c r="G37" i="28"/>
  <c r="J37" i="28" s="1"/>
  <c r="H37" i="28"/>
  <c r="I37" i="28"/>
  <c r="K37" i="28"/>
  <c r="B38" i="28"/>
  <c r="C38" i="28"/>
  <c r="D38" i="28"/>
  <c r="E38" i="28"/>
  <c r="G38" i="28"/>
  <c r="H38" i="28"/>
  <c r="I38" i="28"/>
  <c r="J38" i="28"/>
  <c r="K38" i="28"/>
  <c r="B39" i="28"/>
  <c r="C39" i="28"/>
  <c r="D39" i="28"/>
  <c r="E39" i="28"/>
  <c r="G39" i="28"/>
  <c r="J39" i="28" s="1"/>
  <c r="H39" i="28"/>
  <c r="I39" i="28"/>
  <c r="K39" i="28"/>
  <c r="B40" i="28"/>
  <c r="C40" i="28"/>
  <c r="D40" i="28"/>
  <c r="E40" i="28"/>
  <c r="G40" i="28"/>
  <c r="J40" i="28" s="1"/>
  <c r="H40" i="28"/>
  <c r="I40" i="28"/>
  <c r="K40" i="28"/>
  <c r="B41" i="28"/>
  <c r="C41" i="28"/>
  <c r="D41" i="28"/>
  <c r="E41" i="28"/>
  <c r="G41" i="28"/>
  <c r="J41" i="28" s="1"/>
  <c r="H41" i="28"/>
  <c r="I41" i="28"/>
  <c r="K41" i="28"/>
  <c r="B42" i="28"/>
  <c r="C42" i="28"/>
  <c r="D42" i="28"/>
  <c r="E42" i="28"/>
  <c r="G42" i="28"/>
  <c r="H42" i="28"/>
  <c r="I42" i="28"/>
  <c r="J42" i="28"/>
  <c r="K42" i="28"/>
  <c r="B43" i="28"/>
  <c r="C43" i="28"/>
  <c r="D43" i="28"/>
  <c r="E43" i="28"/>
  <c r="G43" i="28"/>
  <c r="J43" i="28" s="1"/>
  <c r="H43" i="28"/>
  <c r="I43" i="28"/>
  <c r="K43" i="28"/>
  <c r="B44" i="28"/>
  <c r="C44" i="28"/>
  <c r="D44" i="28"/>
  <c r="E44" i="28"/>
  <c r="G44" i="28"/>
  <c r="J44" i="28" s="1"/>
  <c r="H44" i="28"/>
  <c r="I44" i="28"/>
  <c r="K44" i="28"/>
  <c r="B45" i="28"/>
  <c r="C45" i="28"/>
  <c r="D45" i="28"/>
  <c r="E45" i="28"/>
  <c r="G45" i="28"/>
  <c r="J45" i="28" s="1"/>
  <c r="H45" i="28"/>
  <c r="I45" i="28"/>
  <c r="K45" i="28"/>
  <c r="B46" i="28"/>
  <c r="C46" i="28"/>
  <c r="D46" i="28"/>
  <c r="E46" i="28"/>
  <c r="G46" i="28"/>
  <c r="H46" i="28"/>
  <c r="I46" i="28"/>
  <c r="J46" i="28"/>
  <c r="K46" i="28"/>
  <c r="B47" i="28"/>
  <c r="C47" i="28"/>
  <c r="D47" i="28"/>
  <c r="E47" i="28"/>
  <c r="G47" i="28"/>
  <c r="J47" i="28" s="1"/>
  <c r="H47" i="28"/>
  <c r="I47" i="28"/>
  <c r="K47" i="28"/>
  <c r="B48" i="28"/>
  <c r="C48" i="28"/>
  <c r="D48" i="28"/>
  <c r="E48" i="28"/>
  <c r="G48" i="28"/>
  <c r="J48" i="28" s="1"/>
  <c r="H48" i="28"/>
  <c r="I48" i="28"/>
  <c r="K48" i="28"/>
  <c r="B49" i="28"/>
  <c r="C49" i="28"/>
  <c r="D49" i="28"/>
  <c r="E49" i="28"/>
  <c r="G49" i="28"/>
  <c r="J49" i="28" s="1"/>
  <c r="H49" i="28"/>
  <c r="I49" i="28"/>
  <c r="K49" i="28"/>
  <c r="B50" i="28"/>
  <c r="C50" i="28"/>
  <c r="D50" i="28"/>
  <c r="E50" i="28"/>
  <c r="G50" i="28"/>
  <c r="H50" i="28"/>
  <c r="I50" i="28"/>
  <c r="J50" i="28"/>
  <c r="K50" i="28"/>
  <c r="C51" i="28"/>
  <c r="D51" i="28"/>
  <c r="E51" i="28"/>
  <c r="F51" i="28"/>
  <c r="G51" i="28"/>
  <c r="J51" i="28" s="1"/>
  <c r="H51" i="28"/>
  <c r="I51" i="28"/>
  <c r="K51" i="28"/>
  <c r="B53" i="28"/>
  <c r="C53" i="28"/>
  <c r="D53" i="28"/>
  <c r="E53" i="28"/>
  <c r="G53" i="28"/>
  <c r="J53" i="28" s="1"/>
  <c r="H53" i="28"/>
  <c r="I53" i="28"/>
  <c r="K53" i="28"/>
  <c r="B54" i="28"/>
  <c r="C54" i="28"/>
  <c r="D54" i="28"/>
  <c r="E54" i="28"/>
  <c r="G54" i="28"/>
  <c r="J54" i="28" s="1"/>
  <c r="H54" i="28"/>
  <c r="I54" i="28"/>
  <c r="K54" i="28"/>
  <c r="B55" i="28"/>
  <c r="C55" i="28"/>
  <c r="D55" i="28"/>
  <c r="E55" i="28"/>
  <c r="G55" i="28"/>
  <c r="H55" i="28"/>
  <c r="I55" i="28"/>
  <c r="J55" i="28"/>
  <c r="K55" i="28"/>
  <c r="B56" i="28"/>
  <c r="C56" i="28"/>
  <c r="D56" i="28"/>
  <c r="E56" i="28"/>
  <c r="G56" i="28"/>
  <c r="J56" i="28" s="1"/>
  <c r="H56" i="28"/>
  <c r="I56" i="28"/>
  <c r="K56" i="28"/>
  <c r="B57" i="28"/>
  <c r="C57" i="28"/>
  <c r="D57" i="28"/>
  <c r="E57" i="28"/>
  <c r="G57" i="28"/>
  <c r="J57" i="28" s="1"/>
  <c r="H57" i="28"/>
  <c r="I57" i="28"/>
  <c r="K57" i="28"/>
  <c r="B58" i="28"/>
  <c r="C58" i="28"/>
  <c r="D58" i="28"/>
  <c r="E58" i="28"/>
  <c r="G58" i="28"/>
  <c r="J58" i="28" s="1"/>
  <c r="H58" i="28"/>
  <c r="I58" i="28"/>
  <c r="K58" i="28"/>
  <c r="B59" i="28"/>
  <c r="C59" i="28"/>
  <c r="D59" i="28"/>
  <c r="E59" i="28"/>
  <c r="G59" i="28"/>
  <c r="H59" i="28"/>
  <c r="I59" i="28"/>
  <c r="J59" i="28"/>
  <c r="K59" i="28"/>
  <c r="B60" i="28"/>
  <c r="C60" i="28"/>
  <c r="D60" i="28"/>
  <c r="E60" i="28"/>
  <c r="G60" i="28"/>
  <c r="J60" i="28" s="1"/>
  <c r="H60" i="28"/>
  <c r="I60" i="28"/>
  <c r="K60" i="28"/>
  <c r="B61" i="28"/>
  <c r="C61" i="28"/>
  <c r="D61" i="28"/>
  <c r="E61" i="28"/>
  <c r="G61" i="28"/>
  <c r="J61" i="28" s="1"/>
  <c r="H61" i="28"/>
  <c r="I61" i="28"/>
  <c r="K61" i="28"/>
  <c r="C62" i="28"/>
  <c r="D62" i="28"/>
  <c r="E62" i="28"/>
  <c r="F62" i="28"/>
  <c r="G62" i="28"/>
  <c r="J62" i="28" s="1"/>
  <c r="H62" i="28"/>
  <c r="I62" i="28"/>
  <c r="K62" i="28"/>
  <c r="B64" i="28"/>
  <c r="C64" i="28"/>
  <c r="D64" i="28"/>
  <c r="E64" i="28"/>
  <c r="G64" i="28"/>
  <c r="H64" i="28"/>
  <c r="I64" i="28"/>
  <c r="J64" i="28"/>
  <c r="K64" i="28"/>
  <c r="B65" i="28"/>
  <c r="C65" i="28"/>
  <c r="D65" i="28"/>
  <c r="E65" i="28"/>
  <c r="G65" i="28"/>
  <c r="J65" i="28" s="1"/>
  <c r="H65" i="28"/>
  <c r="I65" i="28"/>
  <c r="K65" i="28"/>
  <c r="B66" i="28"/>
  <c r="C66" i="28"/>
  <c r="D66" i="28"/>
  <c r="E66" i="28"/>
  <c r="G66" i="28"/>
  <c r="J66" i="28" s="1"/>
  <c r="H66" i="28"/>
  <c r="I66" i="28"/>
  <c r="K66" i="28"/>
  <c r="B67" i="28"/>
  <c r="C67" i="28"/>
  <c r="D67" i="28"/>
  <c r="E67" i="28"/>
  <c r="G67" i="28"/>
  <c r="J67" i="28" s="1"/>
  <c r="H67" i="28"/>
  <c r="I67" i="28"/>
  <c r="K67" i="28"/>
  <c r="B68" i="28"/>
  <c r="C68" i="28"/>
  <c r="D68" i="28"/>
  <c r="E68" i="28"/>
  <c r="G68" i="28"/>
  <c r="H68" i="28"/>
  <c r="I68" i="28"/>
  <c r="J68" i="28"/>
  <c r="K68" i="28"/>
  <c r="C69" i="28"/>
  <c r="D69" i="28"/>
  <c r="E69" i="28"/>
  <c r="F69" i="28"/>
  <c r="G69" i="28"/>
  <c r="J69" i="28" s="1"/>
  <c r="H69" i="28"/>
  <c r="I69" i="28"/>
  <c r="K69" i="28"/>
  <c r="B71" i="28"/>
  <c r="C71" i="28"/>
  <c r="D71" i="28"/>
  <c r="E71" i="28"/>
  <c r="G71" i="28"/>
  <c r="J71" i="28" s="1"/>
  <c r="H71" i="28"/>
  <c r="I71" i="28"/>
  <c r="K71" i="28"/>
  <c r="B72" i="28"/>
  <c r="C72" i="28"/>
  <c r="D72" i="28"/>
  <c r="E72" i="28"/>
  <c r="G72" i="28"/>
  <c r="J72" i="28" s="1"/>
  <c r="H72" i="28"/>
  <c r="I72" i="28"/>
  <c r="K72" i="28"/>
  <c r="B73" i="28"/>
  <c r="C73" i="28"/>
  <c r="D73" i="28"/>
  <c r="E73" i="28"/>
  <c r="G73" i="28"/>
  <c r="H73" i="28"/>
  <c r="I73" i="28"/>
  <c r="J73" i="28"/>
  <c r="K73" i="28"/>
  <c r="B74" i="28"/>
  <c r="C74" i="28"/>
  <c r="D74" i="28"/>
  <c r="E74" i="28"/>
  <c r="G74" i="28"/>
  <c r="J74" i="28" s="1"/>
  <c r="H74" i="28"/>
  <c r="I74" i="28"/>
  <c r="K74" i="28"/>
  <c r="B75" i="28"/>
  <c r="C75" i="28"/>
  <c r="D75" i="28"/>
  <c r="E75" i="28"/>
  <c r="G75" i="28"/>
  <c r="J75" i="28" s="1"/>
  <c r="H75" i="28"/>
  <c r="I75" i="28"/>
  <c r="K75" i="28"/>
  <c r="B76" i="28"/>
  <c r="C76" i="28"/>
  <c r="D76" i="28"/>
  <c r="E76" i="28"/>
  <c r="G76" i="28"/>
  <c r="J76" i="28" s="1"/>
  <c r="H76" i="28"/>
  <c r="I76" i="28"/>
  <c r="K76" i="28"/>
  <c r="B77" i="28"/>
  <c r="C77" i="28"/>
  <c r="D77" i="28"/>
  <c r="E77" i="28"/>
  <c r="G77" i="28"/>
  <c r="H77" i="28"/>
  <c r="I77" i="28"/>
  <c r="J77" i="28"/>
  <c r="K77" i="28"/>
  <c r="B78" i="28"/>
  <c r="C78" i="28"/>
  <c r="D78" i="28"/>
  <c r="E78" i="28"/>
  <c r="G78" i="28"/>
  <c r="J78" i="28" s="1"/>
  <c r="H78" i="28"/>
  <c r="I78" i="28"/>
  <c r="K78" i="28"/>
  <c r="B79" i="28"/>
  <c r="C79" i="28"/>
  <c r="D79" i="28"/>
  <c r="E79" i="28"/>
  <c r="G79" i="28"/>
  <c r="J79" i="28" s="1"/>
  <c r="H79" i="28"/>
  <c r="I79" i="28"/>
  <c r="K79" i="28"/>
  <c r="B80" i="28"/>
  <c r="C80" i="28"/>
  <c r="D80" i="28"/>
  <c r="E80" i="28"/>
  <c r="G80" i="28"/>
  <c r="J80" i="28" s="1"/>
  <c r="H80" i="28"/>
  <c r="I80" i="28"/>
  <c r="K80" i="28"/>
  <c r="C81" i="28"/>
  <c r="D81" i="28"/>
  <c r="E81" i="28"/>
  <c r="F81" i="28"/>
  <c r="G81" i="28"/>
  <c r="H81" i="28"/>
  <c r="I81" i="28"/>
  <c r="J81" i="28"/>
  <c r="K81" i="28"/>
  <c r="B83" i="28"/>
  <c r="C83" i="28"/>
  <c r="D83" i="28"/>
  <c r="E83" i="28"/>
  <c r="G83" i="28"/>
  <c r="J83" i="28" s="1"/>
  <c r="H83" i="28"/>
  <c r="I83" i="28"/>
  <c r="K83" i="28"/>
  <c r="B84" i="28"/>
  <c r="C84" i="28"/>
  <c r="D84" i="28"/>
  <c r="E84" i="28"/>
  <c r="G84" i="28"/>
  <c r="J84" i="28" s="1"/>
  <c r="H84" i="28"/>
  <c r="I84" i="28"/>
  <c r="K84" i="28"/>
  <c r="B85" i="28"/>
  <c r="C85" i="28"/>
  <c r="D85" i="28"/>
  <c r="E85" i="28"/>
  <c r="G85" i="28"/>
  <c r="J85" i="28" s="1"/>
  <c r="H85" i="28"/>
  <c r="I85" i="28"/>
  <c r="K85" i="28"/>
  <c r="B86" i="28"/>
  <c r="C86" i="28"/>
  <c r="D86" i="28"/>
  <c r="E86" i="28"/>
  <c r="G86" i="28"/>
  <c r="H86" i="28"/>
  <c r="I86" i="28"/>
  <c r="J86" i="28"/>
  <c r="K86" i="28"/>
  <c r="B87" i="28"/>
  <c r="C87" i="28"/>
  <c r="D87" i="28"/>
  <c r="E87" i="28"/>
  <c r="G87" i="28"/>
  <c r="J87" i="28" s="1"/>
  <c r="H87" i="28"/>
  <c r="I87" i="28"/>
  <c r="K87" i="28"/>
  <c r="C88" i="28"/>
  <c r="D88" i="28"/>
  <c r="E88" i="28"/>
  <c r="F88" i="28"/>
  <c r="G88" i="28"/>
  <c r="J88" i="28" s="1"/>
  <c r="H88" i="28"/>
  <c r="I88" i="28"/>
  <c r="K88" i="28"/>
  <c r="B90" i="28"/>
  <c r="C90" i="28"/>
  <c r="D90" i="28"/>
  <c r="E90" i="28"/>
  <c r="G90" i="28"/>
  <c r="J90" i="28" s="1"/>
  <c r="H90" i="28"/>
  <c r="I90" i="28"/>
  <c r="K90" i="28"/>
  <c r="B91" i="28"/>
  <c r="C91" i="28"/>
  <c r="D91" i="28"/>
  <c r="E91" i="28"/>
  <c r="G91" i="28"/>
  <c r="H91" i="28"/>
  <c r="I91" i="28"/>
  <c r="J91" i="28"/>
  <c r="K91" i="28"/>
  <c r="B92" i="28"/>
  <c r="C92" i="28"/>
  <c r="D92" i="28"/>
  <c r="E92" i="28"/>
  <c r="G92" i="28"/>
  <c r="J92" i="28" s="1"/>
  <c r="H92" i="28"/>
  <c r="I92" i="28"/>
  <c r="K92" i="28"/>
  <c r="B93" i="28"/>
  <c r="C93" i="28"/>
  <c r="D93" i="28"/>
  <c r="E93" i="28"/>
  <c r="G93" i="28"/>
  <c r="J93" i="28" s="1"/>
  <c r="H93" i="28"/>
  <c r="I93" i="28"/>
  <c r="K93" i="28"/>
  <c r="B94" i="28"/>
  <c r="C94" i="28"/>
  <c r="D94" i="28"/>
  <c r="E94" i="28"/>
  <c r="G94" i="28"/>
  <c r="J94" i="28" s="1"/>
  <c r="H94" i="28"/>
  <c r="I94" i="28"/>
  <c r="K94" i="28"/>
  <c r="B95" i="28"/>
  <c r="C95" i="28"/>
  <c r="D95" i="28"/>
  <c r="E95" i="28"/>
  <c r="G95" i="28"/>
  <c r="H95" i="28"/>
  <c r="I95" i="28"/>
  <c r="J95" i="28"/>
  <c r="K95" i="28"/>
  <c r="B96" i="28"/>
  <c r="C96" i="28"/>
  <c r="D96" i="28"/>
  <c r="E96" i="28"/>
  <c r="G96" i="28"/>
  <c r="J96" i="28" s="1"/>
  <c r="H96" i="28"/>
  <c r="I96" i="28"/>
  <c r="K96" i="28"/>
  <c r="B97" i="28"/>
  <c r="C97" i="28"/>
  <c r="D97" i="28"/>
  <c r="E97" i="28"/>
  <c r="G97" i="28"/>
  <c r="J97" i="28" s="1"/>
  <c r="H97" i="28"/>
  <c r="I97" i="28"/>
  <c r="K97" i="28"/>
  <c r="C98" i="28"/>
  <c r="D98" i="28"/>
  <c r="E98" i="28"/>
  <c r="F98" i="28"/>
  <c r="G98" i="28"/>
  <c r="J98" i="28" s="1"/>
  <c r="H98" i="28"/>
  <c r="I98" i="28"/>
  <c r="K98" i="28"/>
  <c r="B100" i="28"/>
  <c r="C100" i="28"/>
  <c r="D100" i="28"/>
  <c r="E100" i="28"/>
  <c r="G100" i="28"/>
  <c r="H100" i="28"/>
  <c r="I100" i="28"/>
  <c r="J100" i="28"/>
  <c r="K100" i="28"/>
  <c r="B101" i="28"/>
  <c r="C101" i="28"/>
  <c r="D101" i="28"/>
  <c r="E101" i="28"/>
  <c r="G101" i="28"/>
  <c r="J101" i="28" s="1"/>
  <c r="H101" i="28"/>
  <c r="I101" i="28"/>
  <c r="K101" i="28"/>
  <c r="B102" i="28"/>
  <c r="C102" i="28"/>
  <c r="D102" i="28"/>
  <c r="E102" i="28"/>
  <c r="G102" i="28"/>
  <c r="J102" i="28" s="1"/>
  <c r="H102" i="28"/>
  <c r="I102" i="28"/>
  <c r="K102" i="28"/>
  <c r="B103" i="28"/>
  <c r="C103" i="28"/>
  <c r="D103" i="28"/>
  <c r="E103" i="28"/>
  <c r="G103" i="28"/>
  <c r="J103" i="28" s="1"/>
  <c r="H103" i="28"/>
  <c r="I103" i="28"/>
  <c r="K103" i="28"/>
  <c r="B104" i="28"/>
  <c r="C104" i="28"/>
  <c r="D104" i="28"/>
  <c r="E104" i="28"/>
  <c r="G104" i="28"/>
  <c r="H104" i="28"/>
  <c r="I104" i="28"/>
  <c r="J104" i="28"/>
  <c r="K104" i="28"/>
  <c r="B105" i="28"/>
  <c r="C105" i="28"/>
  <c r="D105" i="28"/>
  <c r="E105" i="28"/>
  <c r="G105" i="28"/>
  <c r="J105" i="28" s="1"/>
  <c r="H105" i="28"/>
  <c r="I105" i="28"/>
  <c r="K105" i="28"/>
  <c r="B106" i="28"/>
  <c r="C106" i="28"/>
  <c r="D106" i="28"/>
  <c r="E106" i="28"/>
  <c r="G106" i="28"/>
  <c r="J106" i="28" s="1"/>
  <c r="H106" i="28"/>
  <c r="I106" i="28"/>
  <c r="K106" i="28"/>
  <c r="B107" i="28"/>
  <c r="C107" i="28"/>
  <c r="D107" i="28"/>
  <c r="E107" i="28"/>
  <c r="G107" i="28"/>
  <c r="J107" i="28" s="1"/>
  <c r="H107" i="28"/>
  <c r="I107" i="28"/>
  <c r="K107" i="28"/>
  <c r="B108" i="28"/>
  <c r="C108" i="28"/>
  <c r="D108" i="28"/>
  <c r="E108" i="28"/>
  <c r="G108" i="28"/>
  <c r="H108" i="28"/>
  <c r="I108" i="28"/>
  <c r="J108" i="28"/>
  <c r="K108" i="28"/>
  <c r="B109" i="28"/>
  <c r="C109" i="28"/>
  <c r="D109" i="28"/>
  <c r="E109" i="28"/>
  <c r="G109" i="28"/>
  <c r="J109" i="28" s="1"/>
  <c r="H109" i="28"/>
  <c r="I109" i="28"/>
  <c r="K109" i="28"/>
  <c r="B110" i="28"/>
  <c r="C110" i="28"/>
  <c r="D110" i="28"/>
  <c r="E110" i="28"/>
  <c r="G110" i="28"/>
  <c r="J110" i="28" s="1"/>
  <c r="H110" i="28"/>
  <c r="I110" i="28"/>
  <c r="K110" i="28"/>
  <c r="B111" i="28"/>
  <c r="C111" i="28"/>
  <c r="D111" i="28"/>
  <c r="E111" i="28"/>
  <c r="G111" i="28"/>
  <c r="J111" i="28" s="1"/>
  <c r="H111" i="28"/>
  <c r="I111" i="28"/>
  <c r="K111" i="28"/>
  <c r="B112" i="28"/>
  <c r="C112" i="28"/>
  <c r="D112" i="28"/>
  <c r="E112" i="28"/>
  <c r="G112" i="28"/>
  <c r="H112" i="28"/>
  <c r="I112" i="28"/>
  <c r="J112" i="28"/>
  <c r="K112" i="28"/>
  <c r="B113" i="28"/>
  <c r="C113" i="28"/>
  <c r="D113" i="28"/>
  <c r="E113" i="28"/>
  <c r="G113" i="28"/>
  <c r="J113" i="28" s="1"/>
  <c r="H113" i="28"/>
  <c r="I113" i="28"/>
  <c r="K113" i="28"/>
  <c r="C114" i="28"/>
  <c r="D114" i="28"/>
  <c r="E114" i="28"/>
  <c r="F114" i="28"/>
  <c r="G114" i="28"/>
  <c r="J114" i="28" s="1"/>
  <c r="H114" i="28"/>
  <c r="I114" i="28"/>
  <c r="K114" i="28"/>
  <c r="B116" i="28"/>
  <c r="C116" i="28"/>
  <c r="D116" i="28"/>
  <c r="E116" i="28"/>
  <c r="G116" i="28"/>
  <c r="J116" i="28" s="1"/>
  <c r="H116" i="28"/>
  <c r="I116" i="28"/>
  <c r="K116" i="28"/>
  <c r="B117" i="28"/>
  <c r="C117" i="28"/>
  <c r="D117" i="28"/>
  <c r="E117" i="28"/>
  <c r="G117" i="28"/>
  <c r="H117" i="28"/>
  <c r="I117" i="28"/>
  <c r="J117" i="28"/>
  <c r="K117" i="28"/>
  <c r="B118" i="28"/>
  <c r="C118" i="28"/>
  <c r="D118" i="28"/>
  <c r="E118" i="28"/>
  <c r="G118" i="28"/>
  <c r="J118" i="28" s="1"/>
  <c r="H118" i="28"/>
  <c r="I118" i="28"/>
  <c r="K118" i="28"/>
  <c r="B119" i="28"/>
  <c r="C119" i="28"/>
  <c r="D119" i="28"/>
  <c r="E119" i="28"/>
  <c r="G119" i="28"/>
  <c r="J119" i="28" s="1"/>
  <c r="H119" i="28"/>
  <c r="I119" i="28"/>
  <c r="K119" i="28"/>
  <c r="B120" i="28"/>
  <c r="C120" i="28"/>
  <c r="D120" i="28"/>
  <c r="E120" i="28"/>
  <c r="G120" i="28"/>
  <c r="J120" i="28" s="1"/>
  <c r="H120" i="28"/>
  <c r="I120" i="28"/>
  <c r="K120" i="28"/>
  <c r="B121" i="28"/>
  <c r="C121" i="28"/>
  <c r="D121" i="28"/>
  <c r="E121" i="28"/>
  <c r="G121" i="28"/>
  <c r="H121" i="28"/>
  <c r="I121" i="28"/>
  <c r="J121" i="28"/>
  <c r="K121" i="28"/>
  <c r="B122" i="28"/>
  <c r="C122" i="28"/>
  <c r="D122" i="28"/>
  <c r="E122" i="28"/>
  <c r="G122" i="28"/>
  <c r="J122" i="28" s="1"/>
  <c r="H122" i="28"/>
  <c r="I122" i="28"/>
  <c r="K122" i="28"/>
  <c r="B123" i="28"/>
  <c r="C123" i="28"/>
  <c r="D123" i="28"/>
  <c r="E123" i="28"/>
  <c r="G123" i="28"/>
  <c r="J123" i="28" s="1"/>
  <c r="H123" i="28"/>
  <c r="I123" i="28"/>
  <c r="K123" i="28"/>
  <c r="B124" i="28"/>
  <c r="C124" i="28"/>
  <c r="D124" i="28"/>
  <c r="E124" i="28"/>
  <c r="G124" i="28"/>
  <c r="J124" i="28" s="1"/>
  <c r="H124" i="28"/>
  <c r="I124" i="28"/>
  <c r="K124" i="28"/>
  <c r="B125" i="28"/>
  <c r="C125" i="28"/>
  <c r="D125" i="28"/>
  <c r="E125" i="28"/>
  <c r="G125" i="28"/>
  <c r="H125" i="28"/>
  <c r="I125" i="28"/>
  <c r="J125" i="28"/>
  <c r="K125" i="28"/>
  <c r="B126" i="28"/>
  <c r="C126" i="28"/>
  <c r="D126" i="28"/>
  <c r="E126" i="28"/>
  <c r="G126" i="28"/>
  <c r="J126" i="28" s="1"/>
  <c r="H126" i="28"/>
  <c r="I126" i="28"/>
  <c r="K126" i="28"/>
  <c r="B127" i="28"/>
  <c r="C127" i="28"/>
  <c r="D127" i="28"/>
  <c r="E127" i="28"/>
  <c r="G127" i="28"/>
  <c r="J127" i="28" s="1"/>
  <c r="H127" i="28"/>
  <c r="I127" i="28"/>
  <c r="K127" i="28"/>
  <c r="C128" i="28"/>
  <c r="D128" i="28"/>
  <c r="E128" i="28"/>
  <c r="F128" i="28"/>
  <c r="G128" i="28"/>
  <c r="J128" i="28" s="1"/>
  <c r="H128" i="28"/>
  <c r="I128" i="28"/>
  <c r="K128" i="28"/>
  <c r="B130" i="28"/>
  <c r="C130" i="28"/>
  <c r="D130" i="28"/>
  <c r="E130" i="28"/>
  <c r="G130" i="28"/>
  <c r="H130" i="28"/>
  <c r="I130" i="28"/>
  <c r="J130" i="28"/>
  <c r="K130" i="28"/>
  <c r="B131" i="28"/>
  <c r="C131" i="28"/>
  <c r="D131" i="28"/>
  <c r="E131" i="28"/>
  <c r="G131" i="28"/>
  <c r="J131" i="28" s="1"/>
  <c r="H131" i="28"/>
  <c r="I131" i="28"/>
  <c r="K131" i="28"/>
  <c r="B132" i="28"/>
  <c r="C132" i="28"/>
  <c r="D132" i="28"/>
  <c r="E132" i="28"/>
  <c r="G132" i="28"/>
  <c r="J132" i="28" s="1"/>
  <c r="H132" i="28"/>
  <c r="I132" i="28"/>
  <c r="K132" i="28"/>
  <c r="C133" i="28"/>
  <c r="D133" i="28"/>
  <c r="E133" i="28"/>
  <c r="F133" i="28"/>
  <c r="G133" i="28"/>
  <c r="J133" i="28" s="1"/>
  <c r="H133" i="28"/>
  <c r="I133" i="28"/>
  <c r="K133" i="28"/>
  <c r="B135" i="28"/>
  <c r="C135" i="28"/>
  <c r="D135" i="28"/>
  <c r="E135" i="28"/>
  <c r="G135" i="28"/>
  <c r="H135" i="28"/>
  <c r="I135" i="28"/>
  <c r="J135" i="28"/>
  <c r="K135" i="28"/>
  <c r="B136" i="28"/>
  <c r="C136" i="28"/>
  <c r="D136" i="28"/>
  <c r="E136" i="28"/>
  <c r="G136" i="28"/>
  <c r="J136" i="28" s="1"/>
  <c r="H136" i="28"/>
  <c r="I136" i="28"/>
  <c r="K136" i="28"/>
  <c r="C137" i="28"/>
  <c r="D137" i="28"/>
  <c r="E137" i="28"/>
  <c r="F137" i="28"/>
  <c r="G137" i="28"/>
  <c r="J137" i="28" s="1"/>
  <c r="H137" i="28"/>
  <c r="I137" i="28"/>
  <c r="K137" i="28"/>
  <c r="B139" i="28"/>
  <c r="C139" i="28"/>
  <c r="D139" i="28"/>
  <c r="E139" i="28"/>
  <c r="G139" i="28"/>
  <c r="J139" i="28" s="1"/>
  <c r="H139" i="28"/>
  <c r="I139" i="28"/>
  <c r="K139" i="28"/>
  <c r="B140" i="28"/>
  <c r="C140" i="28"/>
  <c r="D140" i="28"/>
  <c r="E140" i="28"/>
  <c r="G140" i="28"/>
  <c r="H140" i="28"/>
  <c r="I140" i="28"/>
  <c r="J140" i="28"/>
  <c r="K140" i="28"/>
  <c r="B141" i="28"/>
  <c r="C141" i="28"/>
  <c r="D141" i="28"/>
  <c r="E141" i="28"/>
  <c r="G141" i="28"/>
  <c r="J141" i="28" s="1"/>
  <c r="H141" i="28"/>
  <c r="I141" i="28"/>
  <c r="K141" i="28"/>
  <c r="B142" i="28"/>
  <c r="C142" i="28"/>
  <c r="D142" i="28"/>
  <c r="E142" i="28"/>
  <c r="G142" i="28"/>
  <c r="J142" i="28" s="1"/>
  <c r="H142" i="28"/>
  <c r="I142" i="28"/>
  <c r="K142" i="28"/>
  <c r="B143" i="28"/>
  <c r="C143" i="28"/>
  <c r="D143" i="28"/>
  <c r="E143" i="28"/>
  <c r="G143" i="28"/>
  <c r="J143" i="28" s="1"/>
  <c r="H143" i="28"/>
  <c r="I143" i="28"/>
  <c r="K143" i="28"/>
  <c r="B144" i="28"/>
  <c r="C144" i="28"/>
  <c r="D144" i="28"/>
  <c r="E144" i="28"/>
  <c r="G144" i="28"/>
  <c r="H144" i="28"/>
  <c r="I144" i="28"/>
  <c r="J144" i="28"/>
  <c r="K144" i="28"/>
  <c r="B145" i="28"/>
  <c r="C145" i="28"/>
  <c r="D145" i="28"/>
  <c r="E145" i="28"/>
  <c r="G145" i="28"/>
  <c r="H145" i="28"/>
  <c r="J145" i="28" s="1"/>
  <c r="I145" i="28"/>
  <c r="K145" i="28"/>
  <c r="B146" i="28"/>
  <c r="C146" i="28"/>
  <c r="D146" i="28"/>
  <c r="E146" i="28"/>
  <c r="G146" i="28"/>
  <c r="J146" i="28" s="1"/>
  <c r="H146" i="28"/>
  <c r="I146" i="28"/>
  <c r="K146" i="28"/>
  <c r="B147" i="28"/>
  <c r="C147" i="28"/>
  <c r="D147" i="28"/>
  <c r="E147" i="28"/>
  <c r="G147" i="28"/>
  <c r="J147" i="28" s="1"/>
  <c r="H147" i="28"/>
  <c r="I147" i="28"/>
  <c r="K147" i="28"/>
  <c r="C148" i="28"/>
  <c r="D148" i="28"/>
  <c r="E148" i="28"/>
  <c r="F148" i="28"/>
  <c r="G148" i="28"/>
  <c r="H148" i="28"/>
  <c r="I148" i="28"/>
  <c r="J148" i="28"/>
  <c r="K148" i="28"/>
  <c r="B150" i="28"/>
  <c r="C150" i="28"/>
  <c r="D150" i="28"/>
  <c r="E150" i="28"/>
  <c r="G150" i="28"/>
  <c r="H150" i="28"/>
  <c r="J150" i="28" s="1"/>
  <c r="I150" i="28"/>
  <c r="K150" i="28"/>
  <c r="B151" i="28"/>
  <c r="C151" i="28"/>
  <c r="D151" i="28"/>
  <c r="E151" i="28"/>
  <c r="G151" i="28"/>
  <c r="J151" i="28" s="1"/>
  <c r="H151" i="28"/>
  <c r="I151" i="28"/>
  <c r="K151" i="28"/>
  <c r="B152" i="28"/>
  <c r="C152" i="28"/>
  <c r="D152" i="28"/>
  <c r="E152" i="28"/>
  <c r="G152" i="28"/>
  <c r="J152" i="28" s="1"/>
  <c r="H152" i="28"/>
  <c r="I152" i="28"/>
  <c r="K152" i="28"/>
  <c r="B153" i="28"/>
  <c r="C153" i="28"/>
  <c r="D153" i="28"/>
  <c r="E153" i="28"/>
  <c r="G153" i="28"/>
  <c r="H153" i="28"/>
  <c r="I153" i="28"/>
  <c r="J153" i="28"/>
  <c r="K153" i="28"/>
  <c r="B154" i="28"/>
  <c r="C154" i="28"/>
  <c r="D154" i="28"/>
  <c r="E154" i="28"/>
  <c r="G154" i="28"/>
  <c r="H154" i="28"/>
  <c r="J154" i="28" s="1"/>
  <c r="I154" i="28"/>
  <c r="K154" i="28"/>
  <c r="C155" i="28"/>
  <c r="D155" i="28"/>
  <c r="E155" i="28"/>
  <c r="F155" i="28"/>
  <c r="G155" i="28"/>
  <c r="J155" i="28" s="1"/>
  <c r="H155" i="28"/>
  <c r="I155" i="28"/>
  <c r="K155" i="28"/>
  <c r="B157" i="28"/>
  <c r="C157" i="28"/>
  <c r="D157" i="28"/>
  <c r="E157" i="28"/>
  <c r="G157" i="28"/>
  <c r="J157" i="28" s="1"/>
  <c r="H157" i="28"/>
  <c r="I157" i="28"/>
  <c r="K157" i="28"/>
  <c r="B158" i="28"/>
  <c r="C158" i="28"/>
  <c r="D158" i="28"/>
  <c r="E158" i="28"/>
  <c r="G158" i="28"/>
  <c r="H158" i="28"/>
  <c r="I158" i="28"/>
  <c r="J158" i="28"/>
  <c r="K158" i="28"/>
  <c r="B159" i="28"/>
  <c r="C159" i="28"/>
  <c r="D159" i="28"/>
  <c r="E159" i="28"/>
  <c r="G159" i="28"/>
  <c r="H159" i="28"/>
  <c r="J159" i="28" s="1"/>
  <c r="I159" i="28"/>
  <c r="K159" i="28"/>
  <c r="B160" i="28"/>
  <c r="C160" i="28"/>
  <c r="D160" i="28"/>
  <c r="E160" i="28"/>
  <c r="G160" i="28"/>
  <c r="J160" i="28" s="1"/>
  <c r="H160" i="28"/>
  <c r="I160" i="28"/>
  <c r="K160" i="28"/>
  <c r="B161" i="28"/>
  <c r="C161" i="28"/>
  <c r="D161" i="28"/>
  <c r="E161" i="28"/>
  <c r="G161" i="28"/>
  <c r="J161" i="28" s="1"/>
  <c r="H161" i="28"/>
  <c r="I161" i="28"/>
  <c r="K161" i="28"/>
  <c r="B162" i="28"/>
  <c r="C162" i="28"/>
  <c r="D162" i="28"/>
  <c r="E162" i="28"/>
  <c r="G162" i="28"/>
  <c r="H162" i="28"/>
  <c r="I162" i="28"/>
  <c r="J162" i="28"/>
  <c r="K162" i="28"/>
  <c r="B163" i="28"/>
  <c r="C163" i="28"/>
  <c r="D163" i="28"/>
  <c r="E163" i="28"/>
  <c r="G163" i="28"/>
  <c r="H163" i="28"/>
  <c r="J163" i="28" s="1"/>
  <c r="I163" i="28"/>
  <c r="K163" i="28"/>
  <c r="C164" i="28"/>
  <c r="D164" i="28"/>
  <c r="E164" i="28"/>
  <c r="F164" i="28"/>
  <c r="G164" i="28"/>
  <c r="J164" i="28" s="1"/>
  <c r="H164" i="28"/>
  <c r="I164" i="28"/>
  <c r="K164" i="28"/>
  <c r="B166" i="28"/>
  <c r="C166" i="28"/>
  <c r="D166" i="28"/>
  <c r="E166" i="28"/>
  <c r="G166" i="28"/>
  <c r="J166" i="28" s="1"/>
  <c r="H166" i="28"/>
  <c r="I166" i="28"/>
  <c r="K166" i="28"/>
  <c r="B167" i="28"/>
  <c r="C167" i="28"/>
  <c r="D167" i="28"/>
  <c r="E167" i="28"/>
  <c r="G167" i="28"/>
  <c r="H167" i="28"/>
  <c r="I167" i="28"/>
  <c r="J167" i="28"/>
  <c r="K167" i="28"/>
  <c r="B168" i="28"/>
  <c r="C168" i="28"/>
  <c r="D168" i="28"/>
  <c r="E168" i="28"/>
  <c r="G168" i="28"/>
  <c r="H168" i="28"/>
  <c r="J168" i="28" s="1"/>
  <c r="I168" i="28"/>
  <c r="K168" i="28"/>
  <c r="B169" i="28"/>
  <c r="C169" i="28"/>
  <c r="D169" i="28"/>
  <c r="E169" i="28"/>
  <c r="G169" i="28"/>
  <c r="J169" i="28" s="1"/>
  <c r="H169" i="28"/>
  <c r="I169" i="28"/>
  <c r="K169" i="28"/>
  <c r="B170" i="28"/>
  <c r="C170" i="28"/>
  <c r="D170" i="28"/>
  <c r="E170" i="28"/>
  <c r="G170" i="28"/>
  <c r="J170" i="28" s="1"/>
  <c r="H170" i="28"/>
  <c r="I170" i="28"/>
  <c r="K170" i="28"/>
  <c r="B171" i="28"/>
  <c r="C171" i="28"/>
  <c r="D171" i="28"/>
  <c r="E171" i="28"/>
  <c r="G171" i="28"/>
  <c r="H171" i="28"/>
  <c r="I171" i="28"/>
  <c r="J171" i="28"/>
  <c r="K171" i="28"/>
  <c r="B172" i="28"/>
  <c r="C172" i="28"/>
  <c r="D172" i="28"/>
  <c r="E172" i="28"/>
  <c r="G172" i="28"/>
  <c r="H172" i="28"/>
  <c r="J172" i="28" s="1"/>
  <c r="I172" i="28"/>
  <c r="K172" i="28"/>
  <c r="B173" i="28"/>
  <c r="C173" i="28"/>
  <c r="D173" i="28"/>
  <c r="E173" i="28"/>
  <c r="G173" i="28"/>
  <c r="J173" i="28" s="1"/>
  <c r="H173" i="28"/>
  <c r="I173" i="28"/>
  <c r="K173" i="28"/>
  <c r="B174" i="28"/>
  <c r="C174" i="28"/>
  <c r="D174" i="28"/>
  <c r="E174" i="28"/>
  <c r="G174" i="28"/>
  <c r="J174" i="28" s="1"/>
  <c r="H174" i="28"/>
  <c r="I174" i="28"/>
  <c r="K174" i="28"/>
  <c r="B175" i="28"/>
  <c r="C175" i="28"/>
  <c r="D175" i="28"/>
  <c r="E175" i="28"/>
  <c r="G175" i="28"/>
  <c r="H175" i="28"/>
  <c r="I175" i="28"/>
  <c r="J175" i="28"/>
  <c r="K175" i="28"/>
  <c r="B176" i="28"/>
  <c r="C176" i="28"/>
  <c r="D176" i="28"/>
  <c r="E176" i="28"/>
  <c r="G176" i="28"/>
  <c r="H176" i="28"/>
  <c r="J176" i="28" s="1"/>
  <c r="I176" i="28"/>
  <c r="K176" i="28"/>
  <c r="B177" i="28"/>
  <c r="C177" i="28"/>
  <c r="D177" i="28"/>
  <c r="E177" i="28"/>
  <c r="G177" i="28"/>
  <c r="J177" i="28" s="1"/>
  <c r="H177" i="28"/>
  <c r="I177" i="28"/>
  <c r="K177" i="28"/>
  <c r="B178" i="28"/>
  <c r="C178" i="28"/>
  <c r="D178" i="28"/>
  <c r="E178" i="28"/>
  <c r="G178" i="28"/>
  <c r="J178" i="28" s="1"/>
  <c r="H178" i="28"/>
  <c r="I178" i="28"/>
  <c r="K178" i="28"/>
  <c r="B179" i="28"/>
  <c r="C179" i="28"/>
  <c r="D179" i="28"/>
  <c r="E179" i="28"/>
  <c r="G179" i="28"/>
  <c r="H179" i="28"/>
  <c r="I179" i="28"/>
  <c r="J179" i="28"/>
  <c r="K179" i="28"/>
  <c r="B180" i="28"/>
  <c r="C180" i="28"/>
  <c r="D180" i="28"/>
  <c r="E180" i="28"/>
  <c r="G180" i="28"/>
  <c r="H180" i="28"/>
  <c r="J180" i="28" s="1"/>
  <c r="I180" i="28"/>
  <c r="K180" i="28"/>
  <c r="C181" i="28"/>
  <c r="D181" i="28"/>
  <c r="E181" i="28"/>
  <c r="F181" i="28"/>
  <c r="G181" i="28"/>
  <c r="J181" i="28" s="1"/>
  <c r="H181" i="28"/>
  <c r="I181" i="28"/>
  <c r="K181" i="28"/>
  <c r="B183" i="28"/>
  <c r="C183" i="28"/>
  <c r="D183" i="28"/>
  <c r="E183" i="28"/>
  <c r="G183" i="28"/>
  <c r="J183" i="28" s="1"/>
  <c r="H183" i="28"/>
  <c r="I183" i="28"/>
  <c r="K183" i="28"/>
  <c r="B184" i="28"/>
  <c r="C184" i="28"/>
  <c r="D184" i="28"/>
  <c r="E184" i="28"/>
  <c r="G184" i="28"/>
  <c r="H184" i="28"/>
  <c r="I184" i="28"/>
  <c r="J184" i="28"/>
  <c r="K184" i="28"/>
  <c r="B185" i="28"/>
  <c r="C185" i="28"/>
  <c r="D185" i="28"/>
  <c r="E185" i="28"/>
  <c r="G185" i="28"/>
  <c r="H185" i="28"/>
  <c r="J185" i="28" s="1"/>
  <c r="I185" i="28"/>
  <c r="K185" i="28"/>
  <c r="B186" i="28"/>
  <c r="C186" i="28"/>
  <c r="D186" i="28"/>
  <c r="E186" i="28"/>
  <c r="G186" i="28"/>
  <c r="J186" i="28" s="1"/>
  <c r="H186" i="28"/>
  <c r="I186" i="28"/>
  <c r="K186" i="28"/>
  <c r="B187" i="28"/>
  <c r="C187" i="28"/>
  <c r="D187" i="28"/>
  <c r="E187" i="28"/>
  <c r="G187" i="28"/>
  <c r="J187" i="28" s="1"/>
  <c r="H187" i="28"/>
  <c r="I187" i="28"/>
  <c r="K187" i="28"/>
  <c r="B188" i="28"/>
  <c r="C188" i="28"/>
  <c r="D188" i="28"/>
  <c r="E188" i="28"/>
  <c r="G188" i="28"/>
  <c r="H188" i="28"/>
  <c r="I188" i="28"/>
  <c r="J188" i="28"/>
  <c r="K188" i="28"/>
  <c r="B189" i="28"/>
  <c r="C189" i="28"/>
  <c r="D189" i="28"/>
  <c r="E189" i="28"/>
  <c r="G189" i="28"/>
  <c r="H189" i="28"/>
  <c r="J189" i="28" s="1"/>
  <c r="I189" i="28"/>
  <c r="K189" i="28"/>
  <c r="B190" i="28"/>
  <c r="C190" i="28"/>
  <c r="D190" i="28"/>
  <c r="E190" i="28"/>
  <c r="G190" i="28"/>
  <c r="J190" i="28" s="1"/>
  <c r="H190" i="28"/>
  <c r="I190" i="28"/>
  <c r="K190" i="28"/>
  <c r="B191" i="28"/>
  <c r="C191" i="28"/>
  <c r="D191" i="28"/>
  <c r="E191" i="28"/>
  <c r="G191" i="28"/>
  <c r="J191" i="28" s="1"/>
  <c r="H191" i="28"/>
  <c r="I191" i="28"/>
  <c r="K191" i="28"/>
  <c r="B192" i="28"/>
  <c r="C192" i="28"/>
  <c r="D192" i="28"/>
  <c r="E192" i="28"/>
  <c r="G192" i="28"/>
  <c r="H192" i="28"/>
  <c r="I192" i="28"/>
  <c r="J192" i="28"/>
  <c r="K192" i="28"/>
  <c r="C193" i="28"/>
  <c r="D193" i="28"/>
  <c r="E193" i="28"/>
  <c r="F193" i="28"/>
  <c r="G193" i="28"/>
  <c r="H193" i="28"/>
  <c r="J193" i="28" s="1"/>
  <c r="I193" i="28"/>
  <c r="K193" i="28"/>
  <c r="B195" i="28"/>
  <c r="C195" i="28"/>
  <c r="D195" i="28"/>
  <c r="E195" i="28"/>
  <c r="G195" i="28"/>
  <c r="J195" i="28" s="1"/>
  <c r="H195" i="28"/>
  <c r="I195" i="28"/>
  <c r="K195" i="28"/>
  <c r="B196" i="28"/>
  <c r="C196" i="28"/>
  <c r="D196" i="28"/>
  <c r="E196" i="28"/>
  <c r="G196" i="28"/>
  <c r="J196" i="28" s="1"/>
  <c r="H196" i="28"/>
  <c r="I196" i="28"/>
  <c r="K196" i="28"/>
  <c r="B197" i="28"/>
  <c r="C197" i="28"/>
  <c r="D197" i="28"/>
  <c r="E197" i="28"/>
  <c r="G197" i="28"/>
  <c r="H197" i="28"/>
  <c r="I197" i="28"/>
  <c r="J197" i="28"/>
  <c r="K197" i="28"/>
  <c r="B198" i="28"/>
  <c r="C198" i="28"/>
  <c r="D198" i="28"/>
  <c r="E198" i="28"/>
  <c r="G198" i="28"/>
  <c r="H198" i="28"/>
  <c r="J198" i="28" s="1"/>
  <c r="I198" i="28"/>
  <c r="K198" i="28"/>
  <c r="B199" i="28"/>
  <c r="C199" i="28"/>
  <c r="D199" i="28"/>
  <c r="E199" i="28"/>
  <c r="G199" i="28"/>
  <c r="J199" i="28" s="1"/>
  <c r="H199" i="28"/>
  <c r="I199" i="28"/>
  <c r="K199" i="28"/>
  <c r="B200" i="28"/>
  <c r="C200" i="28"/>
  <c r="D200" i="28"/>
  <c r="E200" i="28"/>
  <c r="G200" i="28"/>
  <c r="J200" i="28" s="1"/>
  <c r="H200" i="28"/>
  <c r="I200" i="28"/>
  <c r="K200" i="28"/>
  <c r="B201" i="28"/>
  <c r="C201" i="28"/>
  <c r="D201" i="28"/>
  <c r="E201" i="28"/>
  <c r="G201" i="28"/>
  <c r="H201" i="28"/>
  <c r="I201" i="28"/>
  <c r="J201" i="28"/>
  <c r="K201" i="28"/>
  <c r="B202" i="28"/>
  <c r="C202" i="28"/>
  <c r="D202" i="28"/>
  <c r="E202" i="28"/>
  <c r="G202" i="28"/>
  <c r="H202" i="28"/>
  <c r="J202" i="28" s="1"/>
  <c r="I202" i="28"/>
  <c r="K202" i="28"/>
  <c r="B203" i="28"/>
  <c r="C203" i="28"/>
  <c r="D203" i="28"/>
  <c r="E203" i="28"/>
  <c r="G203" i="28"/>
  <c r="J203" i="28" s="1"/>
  <c r="H203" i="28"/>
  <c r="I203" i="28"/>
  <c r="K203" i="28"/>
  <c r="B204" i="28"/>
  <c r="C204" i="28"/>
  <c r="D204" i="28"/>
  <c r="E204" i="28"/>
  <c r="G204" i="28"/>
  <c r="J204" i="28" s="1"/>
  <c r="H204" i="28"/>
  <c r="I204" i="28"/>
  <c r="K204" i="28"/>
  <c r="C205" i="28"/>
  <c r="D205" i="28"/>
  <c r="E205" i="28"/>
  <c r="F205" i="28"/>
  <c r="G205" i="28"/>
  <c r="H205" i="28"/>
  <c r="I205" i="28"/>
  <c r="J205" i="28"/>
  <c r="K205" i="28"/>
  <c r="B207" i="28"/>
  <c r="C207" i="28"/>
  <c r="D207" i="28"/>
  <c r="E207" i="28"/>
  <c r="G207" i="28"/>
  <c r="H207" i="28"/>
  <c r="J207" i="28" s="1"/>
  <c r="I207" i="28"/>
  <c r="K207" i="28"/>
  <c r="B208" i="28"/>
  <c r="C208" i="28"/>
  <c r="D208" i="28"/>
  <c r="E208" i="28"/>
  <c r="G208" i="28"/>
  <c r="J208" i="28" s="1"/>
  <c r="H208" i="28"/>
  <c r="I208" i="28"/>
  <c r="K208" i="28"/>
  <c r="B209" i="28"/>
  <c r="C209" i="28"/>
  <c r="D209" i="28"/>
  <c r="E209" i="28"/>
  <c r="G209" i="28"/>
  <c r="J209" i="28" s="1"/>
  <c r="H209" i="28"/>
  <c r="I209" i="28"/>
  <c r="K209" i="28"/>
  <c r="B210" i="28"/>
  <c r="C210" i="28"/>
  <c r="D210" i="28"/>
  <c r="E210" i="28"/>
  <c r="G210" i="28"/>
  <c r="H210" i="28"/>
  <c r="I210" i="28"/>
  <c r="J210" i="28"/>
  <c r="K210" i="28"/>
  <c r="B211" i="28"/>
  <c r="C211" i="28"/>
  <c r="D211" i="28"/>
  <c r="E211" i="28"/>
  <c r="G211" i="28"/>
  <c r="H211" i="28"/>
  <c r="J211" i="28" s="1"/>
  <c r="I211" i="28"/>
  <c r="K211" i="28"/>
  <c r="B212" i="28"/>
  <c r="C212" i="28"/>
  <c r="D212" i="28"/>
  <c r="E212" i="28"/>
  <c r="G212" i="28"/>
  <c r="J212" i="28" s="1"/>
  <c r="H212" i="28"/>
  <c r="I212" i="28"/>
  <c r="K212" i="28"/>
  <c r="B213" i="28"/>
  <c r="C213" i="28"/>
  <c r="D213" i="28"/>
  <c r="E213" i="28"/>
  <c r="G213" i="28"/>
  <c r="J213" i="28" s="1"/>
  <c r="H213" i="28"/>
  <c r="I213" i="28"/>
  <c r="K213" i="28"/>
  <c r="B214" i="28"/>
  <c r="C214" i="28"/>
  <c r="D214" i="28"/>
  <c r="E214" i="28"/>
  <c r="G214" i="28"/>
  <c r="H214" i="28"/>
  <c r="I214" i="28"/>
  <c r="J214" i="28"/>
  <c r="K214" i="28"/>
  <c r="B215" i="28"/>
  <c r="C215" i="28"/>
  <c r="D215" i="28"/>
  <c r="E215" i="28"/>
  <c r="G215" i="28"/>
  <c r="H215" i="28"/>
  <c r="J215" i="28" s="1"/>
  <c r="I215" i="28"/>
  <c r="K215" i="28"/>
  <c r="B216" i="28"/>
  <c r="C216" i="28"/>
  <c r="D216" i="28"/>
  <c r="E216" i="28"/>
  <c r="G216" i="28"/>
  <c r="J216" i="28" s="1"/>
  <c r="H216" i="28"/>
  <c r="I216" i="28"/>
  <c r="K216" i="28"/>
  <c r="B217" i="28"/>
  <c r="C217" i="28"/>
  <c r="D217" i="28"/>
  <c r="E217" i="28"/>
  <c r="G217" i="28"/>
  <c r="J217" i="28" s="1"/>
  <c r="H217" i="28"/>
  <c r="I217" i="28"/>
  <c r="K217" i="28"/>
  <c r="B218" i="28"/>
  <c r="C218" i="28"/>
  <c r="D218" i="28"/>
  <c r="E218" i="28"/>
  <c r="G218" i="28"/>
  <c r="H218" i="28"/>
  <c r="I218" i="28"/>
  <c r="J218" i="28"/>
  <c r="K218" i="28"/>
  <c r="B219" i="28"/>
  <c r="C219" i="28"/>
  <c r="D219" i="28"/>
  <c r="E219" i="28"/>
  <c r="G219" i="28"/>
  <c r="H219" i="28"/>
  <c r="J219" i="28" s="1"/>
  <c r="I219" i="28"/>
  <c r="K219" i="28"/>
  <c r="B220" i="28"/>
  <c r="C220" i="28"/>
  <c r="D220" i="28"/>
  <c r="E220" i="28"/>
  <c r="G220" i="28"/>
  <c r="J220" i="28" s="1"/>
  <c r="H220" i="28"/>
  <c r="I220" i="28"/>
  <c r="K220" i="28"/>
  <c r="C221" i="28"/>
  <c r="D221" i="28"/>
  <c r="E221" i="28"/>
  <c r="F221" i="28"/>
  <c r="G221" i="28"/>
  <c r="J221" i="28" s="1"/>
  <c r="H221" i="28"/>
  <c r="I221" i="28"/>
  <c r="K221" i="28"/>
  <c r="B223" i="28"/>
  <c r="C223" i="28"/>
  <c r="D223" i="28"/>
  <c r="E223" i="28"/>
  <c r="G223" i="28"/>
  <c r="H223" i="28"/>
  <c r="I223" i="28"/>
  <c r="J223" i="28"/>
  <c r="K223" i="28"/>
  <c r="B224" i="28"/>
  <c r="C224" i="28"/>
  <c r="D224" i="28"/>
  <c r="E224" i="28"/>
  <c r="G224" i="28"/>
  <c r="H224" i="28"/>
  <c r="J224" i="28" s="1"/>
  <c r="I224" i="28"/>
  <c r="K224" i="28"/>
  <c r="B225" i="28"/>
  <c r="C225" i="28"/>
  <c r="D225" i="28"/>
  <c r="E225" i="28"/>
  <c r="G225" i="28"/>
  <c r="J225" i="28" s="1"/>
  <c r="H225" i="28"/>
  <c r="I225" i="28"/>
  <c r="K225" i="28"/>
  <c r="B226" i="28"/>
  <c r="C226" i="28"/>
  <c r="D226" i="28"/>
  <c r="E226" i="28"/>
  <c r="G226" i="28"/>
  <c r="J226" i="28" s="1"/>
  <c r="H226" i="28"/>
  <c r="I226" i="28"/>
  <c r="K226" i="28"/>
  <c r="B227" i="28"/>
  <c r="C227" i="28"/>
  <c r="D227" i="28"/>
  <c r="E227" i="28"/>
  <c r="G227" i="28"/>
  <c r="H227" i="28"/>
  <c r="I227" i="28"/>
  <c r="J227" i="28"/>
  <c r="K227" i="28"/>
  <c r="B228" i="28"/>
  <c r="C228" i="28"/>
  <c r="D228" i="28"/>
  <c r="E228" i="28"/>
  <c r="G228" i="28"/>
  <c r="H228" i="28"/>
  <c r="J228" i="28" s="1"/>
  <c r="I228" i="28"/>
  <c r="K228" i="28"/>
  <c r="B229" i="28"/>
  <c r="C229" i="28"/>
  <c r="D229" i="28"/>
  <c r="E229" i="28"/>
  <c r="G229" i="28"/>
  <c r="J229" i="28" s="1"/>
  <c r="H229" i="28"/>
  <c r="I229" i="28"/>
  <c r="K229" i="28"/>
  <c r="B230" i="28"/>
  <c r="C230" i="28"/>
  <c r="D230" i="28"/>
  <c r="E230" i="28"/>
  <c r="G230" i="28"/>
  <c r="J230" i="28" s="1"/>
  <c r="H230" i="28"/>
  <c r="I230" i="28"/>
  <c r="K230" i="28"/>
  <c r="B231" i="28"/>
  <c r="C231" i="28"/>
  <c r="D231" i="28"/>
  <c r="E231" i="28"/>
  <c r="G231" i="28"/>
  <c r="H231" i="28"/>
  <c r="I231" i="28"/>
  <c r="J231" i="28"/>
  <c r="K231" i="28"/>
  <c r="B232" i="28"/>
  <c r="C232" i="28"/>
  <c r="D232" i="28"/>
  <c r="E232" i="28"/>
  <c r="G232" i="28"/>
  <c r="H232" i="28"/>
  <c r="J232" i="28" s="1"/>
  <c r="I232" i="28"/>
  <c r="K232" i="28"/>
  <c r="B233" i="28"/>
  <c r="C233" i="28"/>
  <c r="D233" i="28"/>
  <c r="E233" i="28"/>
  <c r="G233" i="28"/>
  <c r="J233" i="28" s="1"/>
  <c r="H233" i="28"/>
  <c r="I233" i="28"/>
  <c r="K233" i="28"/>
  <c r="B234" i="28"/>
  <c r="C234" i="28"/>
  <c r="D234" i="28"/>
  <c r="E234" i="28"/>
  <c r="G234" i="28"/>
  <c r="J234" i="28" s="1"/>
  <c r="H234" i="28"/>
  <c r="I234" i="28"/>
  <c r="K234" i="28"/>
  <c r="B235" i="28"/>
  <c r="C235" i="28"/>
  <c r="D235" i="28"/>
  <c r="E235" i="28"/>
  <c r="G235" i="28"/>
  <c r="H235" i="28"/>
  <c r="I235" i="28"/>
  <c r="J235" i="28"/>
  <c r="K235" i="28"/>
  <c r="B236" i="28"/>
  <c r="C236" i="28"/>
  <c r="D236" i="28"/>
  <c r="E236" i="28"/>
  <c r="G236" i="28"/>
  <c r="H236" i="28"/>
  <c r="J236" i="28" s="1"/>
  <c r="I236" i="28"/>
  <c r="K236" i="28"/>
  <c r="B237" i="28"/>
  <c r="C237" i="28"/>
  <c r="D237" i="28"/>
  <c r="E237" i="28"/>
  <c r="G237" i="28"/>
  <c r="J237" i="28" s="1"/>
  <c r="H237" i="28"/>
  <c r="I237" i="28"/>
  <c r="K237" i="28"/>
  <c r="B238" i="28"/>
  <c r="C238" i="28"/>
  <c r="D238" i="28"/>
  <c r="E238" i="28"/>
  <c r="G238" i="28"/>
  <c r="J238" i="28" s="1"/>
  <c r="H238" i="28"/>
  <c r="I238" i="28"/>
  <c r="K238" i="28"/>
  <c r="B239" i="28"/>
  <c r="C239" i="28"/>
  <c r="D239" i="28"/>
  <c r="E239" i="28"/>
  <c r="G239" i="28"/>
  <c r="H239" i="28"/>
  <c r="I239" i="28"/>
  <c r="J239" i="28"/>
  <c r="K239" i="28"/>
  <c r="B240" i="28"/>
  <c r="C240" i="28"/>
  <c r="D240" i="28"/>
  <c r="E240" i="28"/>
  <c r="G240" i="28"/>
  <c r="H240" i="28"/>
  <c r="J240" i="28" s="1"/>
  <c r="I240" i="28"/>
  <c r="K240" i="28"/>
  <c r="B241" i="28"/>
  <c r="C241" i="28"/>
  <c r="D241" i="28"/>
  <c r="E241" i="28"/>
  <c r="G241" i="28"/>
  <c r="J241" i="28" s="1"/>
  <c r="H241" i="28"/>
  <c r="I241" i="28"/>
  <c r="K241" i="28"/>
  <c r="B242" i="28"/>
  <c r="C242" i="28"/>
  <c r="D242" i="28"/>
  <c r="E242" i="28"/>
  <c r="G242" i="28"/>
  <c r="J242" i="28" s="1"/>
  <c r="H242" i="28"/>
  <c r="I242" i="28"/>
  <c r="K242" i="28"/>
  <c r="B243" i="28"/>
  <c r="C243" i="28"/>
  <c r="D243" i="28"/>
  <c r="E243" i="28"/>
  <c r="G243" i="28"/>
  <c r="H243" i="28"/>
  <c r="I243" i="28"/>
  <c r="J243" i="28"/>
  <c r="K243" i="28"/>
  <c r="B244" i="28"/>
  <c r="C244" i="28"/>
  <c r="D244" i="28"/>
  <c r="E244" i="28"/>
  <c r="G244" i="28"/>
  <c r="H244" i="28"/>
  <c r="J244" i="28" s="1"/>
  <c r="I244" i="28"/>
  <c r="K244" i="28"/>
  <c r="B245" i="28"/>
  <c r="C245" i="28"/>
  <c r="D245" i="28"/>
  <c r="E245" i="28"/>
  <c r="G245" i="28"/>
  <c r="J245" i="28" s="1"/>
  <c r="H245" i="28"/>
  <c r="I245" i="28"/>
  <c r="K245" i="28"/>
  <c r="B246" i="28"/>
  <c r="C246" i="28"/>
  <c r="D246" i="28"/>
  <c r="E246" i="28"/>
  <c r="G246" i="28"/>
  <c r="J246" i="28" s="1"/>
  <c r="H246" i="28"/>
  <c r="I246" i="28"/>
  <c r="K246" i="28"/>
  <c r="C247" i="28"/>
  <c r="D247" i="28"/>
  <c r="E247" i="28"/>
  <c r="F247" i="28"/>
  <c r="G247" i="28"/>
  <c r="H247" i="28"/>
  <c r="I247" i="28"/>
  <c r="J247" i="28"/>
  <c r="K247" i="28"/>
  <c r="B4" i="26"/>
  <c r="C4" i="26"/>
  <c r="D4" i="26"/>
  <c r="E4" i="26"/>
  <c r="G4" i="26"/>
  <c r="H4" i="26"/>
  <c r="I4" i="26"/>
  <c r="J4" i="26"/>
  <c r="K4" i="26"/>
  <c r="B5" i="26"/>
  <c r="C5" i="26"/>
  <c r="D5" i="26"/>
  <c r="E5" i="26"/>
  <c r="G5" i="26"/>
  <c r="H5" i="26"/>
  <c r="I5" i="26"/>
  <c r="K5" i="26"/>
  <c r="B6" i="26"/>
  <c r="C6" i="26"/>
  <c r="D6" i="26"/>
  <c r="E6" i="26"/>
  <c r="G6" i="26"/>
  <c r="H6" i="26"/>
  <c r="I6" i="26"/>
  <c r="K6" i="26"/>
  <c r="B7" i="26"/>
  <c r="C7" i="26"/>
  <c r="D7" i="26"/>
  <c r="E7" i="26"/>
  <c r="G7" i="26"/>
  <c r="J7" i="26" s="1"/>
  <c r="H7" i="26"/>
  <c r="I7" i="26"/>
  <c r="K7" i="26"/>
  <c r="B8" i="26"/>
  <c r="C8" i="26"/>
  <c r="D8" i="26"/>
  <c r="E8" i="26"/>
  <c r="G8" i="26"/>
  <c r="H8" i="26"/>
  <c r="I8" i="26"/>
  <c r="J8" i="26"/>
  <c r="K8" i="26"/>
  <c r="B9" i="26"/>
  <c r="C9" i="26"/>
  <c r="D9" i="26"/>
  <c r="E9" i="26"/>
  <c r="G9" i="26"/>
  <c r="J9" i="26" s="1"/>
  <c r="H9" i="26"/>
  <c r="I9" i="26"/>
  <c r="K9" i="26"/>
  <c r="B10" i="26"/>
  <c r="C10" i="26"/>
  <c r="D10" i="26"/>
  <c r="E10" i="26"/>
  <c r="G10" i="26"/>
  <c r="J10" i="26" s="1"/>
  <c r="H10" i="26"/>
  <c r="I10" i="26"/>
  <c r="K10" i="26"/>
  <c r="B11" i="26"/>
  <c r="C11" i="26"/>
  <c r="D11" i="26"/>
  <c r="E11" i="26"/>
  <c r="G11" i="26"/>
  <c r="J11" i="26" s="1"/>
  <c r="H11" i="26"/>
  <c r="I11" i="26"/>
  <c r="K11" i="26"/>
  <c r="B12" i="26"/>
  <c r="C12" i="26"/>
  <c r="D12" i="26"/>
  <c r="E12" i="26"/>
  <c r="G12" i="26"/>
  <c r="H12" i="26"/>
  <c r="I12" i="26"/>
  <c r="J12" i="26"/>
  <c r="K12" i="26"/>
  <c r="B13" i="26"/>
  <c r="C13" i="26"/>
  <c r="D13" i="26"/>
  <c r="E13" i="26"/>
  <c r="G13" i="26"/>
  <c r="H13" i="26"/>
  <c r="I13" i="26"/>
  <c r="K13" i="26"/>
  <c r="B14" i="26"/>
  <c r="C14" i="26"/>
  <c r="D14" i="26"/>
  <c r="E14" i="26"/>
  <c r="G14" i="26"/>
  <c r="H14" i="26"/>
  <c r="I14" i="26"/>
  <c r="K14" i="26"/>
  <c r="B15" i="26"/>
  <c r="C15" i="26"/>
  <c r="D15" i="26"/>
  <c r="E15" i="26"/>
  <c r="G15" i="26"/>
  <c r="J15" i="26" s="1"/>
  <c r="H15" i="26"/>
  <c r="I15" i="26"/>
  <c r="K15" i="26"/>
  <c r="C16" i="26"/>
  <c r="D16" i="26"/>
  <c r="E16" i="26"/>
  <c r="F16" i="26"/>
  <c r="G16" i="26"/>
  <c r="H16" i="26"/>
  <c r="I16" i="26"/>
  <c r="J16" i="26"/>
  <c r="K16" i="26"/>
  <c r="B18" i="26"/>
  <c r="C18" i="26"/>
  <c r="D18" i="26"/>
  <c r="E18" i="26"/>
  <c r="G18" i="26"/>
  <c r="J18" i="26" s="1"/>
  <c r="H18" i="26"/>
  <c r="I18" i="26"/>
  <c r="K18" i="26"/>
  <c r="B19" i="26"/>
  <c r="C19" i="26"/>
  <c r="D19" i="26"/>
  <c r="E19" i="26"/>
  <c r="G19" i="26"/>
  <c r="J19" i="26" s="1"/>
  <c r="H19" i="26"/>
  <c r="I19" i="26"/>
  <c r="K19" i="26"/>
  <c r="B20" i="26"/>
  <c r="C20" i="26"/>
  <c r="D20" i="26"/>
  <c r="E20" i="26"/>
  <c r="G20" i="26"/>
  <c r="J20" i="26" s="1"/>
  <c r="H20" i="26"/>
  <c r="I20" i="26"/>
  <c r="K20" i="26"/>
  <c r="B21" i="26"/>
  <c r="C21" i="26"/>
  <c r="D21" i="26"/>
  <c r="E21" i="26"/>
  <c r="G21" i="26"/>
  <c r="H21" i="26"/>
  <c r="I21" i="26"/>
  <c r="J21" i="26"/>
  <c r="K21" i="26"/>
  <c r="B22" i="26"/>
  <c r="C22" i="26"/>
  <c r="D22" i="26"/>
  <c r="E22" i="26"/>
  <c r="G22" i="26"/>
  <c r="H22" i="26"/>
  <c r="I22" i="26"/>
  <c r="K22" i="26"/>
  <c r="B23" i="26"/>
  <c r="C23" i="26"/>
  <c r="D23" i="26"/>
  <c r="E23" i="26"/>
  <c r="G23" i="26"/>
  <c r="H23" i="26"/>
  <c r="I23" i="26"/>
  <c r="K23" i="26"/>
  <c r="B24" i="26"/>
  <c r="C24" i="26"/>
  <c r="D24" i="26"/>
  <c r="E24" i="26"/>
  <c r="G24" i="26"/>
  <c r="J24" i="26" s="1"/>
  <c r="H24" i="26"/>
  <c r="I24" i="26"/>
  <c r="K24" i="26"/>
  <c r="B25" i="26"/>
  <c r="C25" i="26"/>
  <c r="D25" i="26"/>
  <c r="E25" i="26"/>
  <c r="G25" i="26"/>
  <c r="H25" i="26"/>
  <c r="I25" i="26"/>
  <c r="J25" i="26"/>
  <c r="K25" i="26"/>
  <c r="B26" i="26"/>
  <c r="C26" i="26"/>
  <c r="D26" i="26"/>
  <c r="E26" i="26"/>
  <c r="G26" i="26"/>
  <c r="J26" i="26" s="1"/>
  <c r="H26" i="26"/>
  <c r="I26" i="26"/>
  <c r="K26" i="26"/>
  <c r="B27" i="26"/>
  <c r="C27" i="26"/>
  <c r="D27" i="26"/>
  <c r="E27" i="26"/>
  <c r="G27" i="26"/>
  <c r="J27" i="26" s="1"/>
  <c r="H27" i="26"/>
  <c r="I27" i="26"/>
  <c r="K27" i="26"/>
  <c r="B28" i="26"/>
  <c r="C28" i="26"/>
  <c r="D28" i="26"/>
  <c r="E28" i="26"/>
  <c r="G28" i="26"/>
  <c r="J28" i="26" s="1"/>
  <c r="H28" i="26"/>
  <c r="I28" i="26"/>
  <c r="K28" i="26"/>
  <c r="C29" i="26"/>
  <c r="D29" i="26"/>
  <c r="E29" i="26"/>
  <c r="F29" i="26"/>
  <c r="G29" i="26"/>
  <c r="H29" i="26"/>
  <c r="I29" i="26"/>
  <c r="J29" i="26"/>
  <c r="K29" i="26"/>
  <c r="B31" i="26"/>
  <c r="C31" i="26"/>
  <c r="D31" i="26"/>
  <c r="E31" i="26"/>
  <c r="G31" i="26"/>
  <c r="H31" i="26"/>
  <c r="I31" i="26"/>
  <c r="K31" i="26"/>
  <c r="B32" i="26"/>
  <c r="C32" i="26"/>
  <c r="D32" i="26"/>
  <c r="E32" i="26"/>
  <c r="G32" i="26"/>
  <c r="H32" i="26"/>
  <c r="I32" i="26"/>
  <c r="K32" i="26"/>
  <c r="B33" i="26"/>
  <c r="C33" i="26"/>
  <c r="D33" i="26"/>
  <c r="E33" i="26"/>
  <c r="G33" i="26"/>
  <c r="J33" i="26" s="1"/>
  <c r="H33" i="26"/>
  <c r="I33" i="26"/>
  <c r="K33" i="26"/>
  <c r="B34" i="26"/>
  <c r="C34" i="26"/>
  <c r="D34" i="26"/>
  <c r="E34" i="26"/>
  <c r="G34" i="26"/>
  <c r="H34" i="26"/>
  <c r="I34" i="26"/>
  <c r="J34" i="26"/>
  <c r="K34" i="26"/>
  <c r="B35" i="26"/>
  <c r="C35" i="26"/>
  <c r="D35" i="26"/>
  <c r="E35" i="26"/>
  <c r="G35" i="26"/>
  <c r="J35" i="26" s="1"/>
  <c r="H35" i="26"/>
  <c r="I35" i="26"/>
  <c r="K35" i="26"/>
  <c r="B36" i="26"/>
  <c r="C36" i="26"/>
  <c r="D36" i="26"/>
  <c r="E36" i="26"/>
  <c r="G36" i="26"/>
  <c r="J36" i="26" s="1"/>
  <c r="H36" i="26"/>
  <c r="I36" i="26"/>
  <c r="K36" i="26"/>
  <c r="B37" i="26"/>
  <c r="C37" i="26"/>
  <c r="D37" i="26"/>
  <c r="E37" i="26"/>
  <c r="G37" i="26"/>
  <c r="J37" i="26" s="1"/>
  <c r="H37" i="26"/>
  <c r="I37" i="26"/>
  <c r="K37" i="26"/>
  <c r="B38" i="26"/>
  <c r="C38" i="26"/>
  <c r="D38" i="26"/>
  <c r="E38" i="26"/>
  <c r="G38" i="26"/>
  <c r="H38" i="26"/>
  <c r="I38" i="26"/>
  <c r="J38" i="26"/>
  <c r="K38" i="26"/>
  <c r="B39" i="26"/>
  <c r="C39" i="26"/>
  <c r="D39" i="26"/>
  <c r="E39" i="26"/>
  <c r="G39" i="26"/>
  <c r="H39" i="26"/>
  <c r="I39" i="26"/>
  <c r="K39" i="26"/>
  <c r="B40" i="26"/>
  <c r="C40" i="26"/>
  <c r="D40" i="26"/>
  <c r="E40" i="26"/>
  <c r="G40" i="26"/>
  <c r="H40" i="26"/>
  <c r="I40" i="26"/>
  <c r="K40" i="26"/>
  <c r="B41" i="26"/>
  <c r="C41" i="26"/>
  <c r="D41" i="26"/>
  <c r="E41" i="26"/>
  <c r="G41" i="26"/>
  <c r="J41" i="26" s="1"/>
  <c r="H41" i="26"/>
  <c r="I41" i="26"/>
  <c r="K41" i="26"/>
  <c r="B42" i="26"/>
  <c r="C42" i="26"/>
  <c r="D42" i="26"/>
  <c r="E42" i="26"/>
  <c r="G42" i="26"/>
  <c r="H42" i="26"/>
  <c r="I42" i="26"/>
  <c r="J42" i="26"/>
  <c r="K42" i="26"/>
  <c r="B43" i="26"/>
  <c r="C43" i="26"/>
  <c r="D43" i="26"/>
  <c r="E43" i="26"/>
  <c r="G43" i="26"/>
  <c r="J43" i="26" s="1"/>
  <c r="H43" i="26"/>
  <c r="I43" i="26"/>
  <c r="K43" i="26"/>
  <c r="B44" i="26"/>
  <c r="C44" i="26"/>
  <c r="D44" i="26"/>
  <c r="E44" i="26"/>
  <c r="G44" i="26"/>
  <c r="J44" i="26" s="1"/>
  <c r="H44" i="26"/>
  <c r="I44" i="26"/>
  <c r="K44" i="26"/>
  <c r="B45" i="26"/>
  <c r="C45" i="26"/>
  <c r="D45" i="26"/>
  <c r="E45" i="26"/>
  <c r="G45" i="26"/>
  <c r="J45" i="26" s="1"/>
  <c r="H45" i="26"/>
  <c r="I45" i="26"/>
  <c r="K45" i="26"/>
  <c r="C46" i="26"/>
  <c r="D46" i="26"/>
  <c r="E46" i="26"/>
  <c r="F46" i="26"/>
  <c r="G46" i="26"/>
  <c r="H46" i="26"/>
  <c r="I46" i="26"/>
  <c r="J46" i="26"/>
  <c r="K46" i="26"/>
  <c r="B48" i="26"/>
  <c r="C48" i="26"/>
  <c r="D48" i="26"/>
  <c r="E48" i="26"/>
  <c r="G48" i="26"/>
  <c r="H48" i="26"/>
  <c r="I48" i="26"/>
  <c r="K48" i="26"/>
  <c r="B49" i="26"/>
  <c r="C49" i="26"/>
  <c r="D49" i="26"/>
  <c r="E49" i="26"/>
  <c r="G49" i="26"/>
  <c r="H49" i="26"/>
  <c r="I49" i="26"/>
  <c r="K49" i="26"/>
  <c r="B50" i="26"/>
  <c r="C50" i="26"/>
  <c r="D50" i="26"/>
  <c r="E50" i="26"/>
  <c r="G50" i="26"/>
  <c r="J50" i="26" s="1"/>
  <c r="H50" i="26"/>
  <c r="I50" i="26"/>
  <c r="K50" i="26"/>
  <c r="B51" i="26"/>
  <c r="C51" i="26"/>
  <c r="D51" i="26"/>
  <c r="E51" i="26"/>
  <c r="G51" i="26"/>
  <c r="H51" i="26"/>
  <c r="I51" i="26"/>
  <c r="J51" i="26"/>
  <c r="K51" i="26"/>
  <c r="B52" i="26"/>
  <c r="C52" i="26"/>
  <c r="D52" i="26"/>
  <c r="E52" i="26"/>
  <c r="G52" i="26"/>
  <c r="J52" i="26" s="1"/>
  <c r="H52" i="26"/>
  <c r="I52" i="26"/>
  <c r="K52" i="26"/>
  <c r="C53" i="26"/>
  <c r="D53" i="26"/>
  <c r="E53" i="26"/>
  <c r="F53" i="26"/>
  <c r="G53" i="26"/>
  <c r="J53" i="26" s="1"/>
  <c r="H53" i="26"/>
  <c r="I53" i="26"/>
  <c r="K53" i="26"/>
  <c r="B55" i="26"/>
  <c r="C55" i="26"/>
  <c r="D55" i="26"/>
  <c r="E55" i="26"/>
  <c r="G55" i="26"/>
  <c r="J55" i="26" s="1"/>
  <c r="H55" i="26"/>
  <c r="I55" i="26"/>
  <c r="K55" i="26"/>
  <c r="B56" i="26"/>
  <c r="C56" i="26"/>
  <c r="D56" i="26"/>
  <c r="E56" i="26"/>
  <c r="G56" i="26"/>
  <c r="H56" i="26"/>
  <c r="I56" i="26"/>
  <c r="J56" i="26"/>
  <c r="K56" i="26"/>
  <c r="B57" i="26"/>
  <c r="C57" i="26"/>
  <c r="D57" i="26"/>
  <c r="E57" i="26"/>
  <c r="G57" i="26"/>
  <c r="H57" i="26"/>
  <c r="I57" i="26"/>
  <c r="K57" i="26"/>
  <c r="B58" i="26"/>
  <c r="C58" i="26"/>
  <c r="D58" i="26"/>
  <c r="E58" i="26"/>
  <c r="G58" i="26"/>
  <c r="H58" i="26"/>
  <c r="I58" i="26"/>
  <c r="K58" i="26"/>
  <c r="B59" i="26"/>
  <c r="C59" i="26"/>
  <c r="D59" i="26"/>
  <c r="E59" i="26"/>
  <c r="G59" i="26"/>
  <c r="J59" i="26" s="1"/>
  <c r="H59" i="26"/>
  <c r="I59" i="26"/>
  <c r="K59" i="26"/>
  <c r="B60" i="26"/>
  <c r="C60" i="26"/>
  <c r="D60" i="26"/>
  <c r="E60" i="26"/>
  <c r="G60" i="26"/>
  <c r="H60" i="26"/>
  <c r="I60" i="26"/>
  <c r="J60" i="26"/>
  <c r="K60" i="26"/>
  <c r="B61" i="26"/>
  <c r="C61" i="26"/>
  <c r="D61" i="26"/>
  <c r="E61" i="26"/>
  <c r="G61" i="26"/>
  <c r="J61" i="26" s="1"/>
  <c r="H61" i="26"/>
  <c r="I61" i="26"/>
  <c r="K61" i="26"/>
  <c r="B62" i="26"/>
  <c r="C62" i="26"/>
  <c r="D62" i="26"/>
  <c r="E62" i="26"/>
  <c r="G62" i="26"/>
  <c r="J62" i="26" s="1"/>
  <c r="H62" i="26"/>
  <c r="I62" i="26"/>
  <c r="K62" i="26"/>
  <c r="B63" i="26"/>
  <c r="C63" i="26"/>
  <c r="D63" i="26"/>
  <c r="E63" i="26"/>
  <c r="G63" i="26"/>
  <c r="J63" i="26" s="1"/>
  <c r="H63" i="26"/>
  <c r="I63" i="26"/>
  <c r="K63" i="26"/>
  <c r="B64" i="26"/>
  <c r="C64" i="26"/>
  <c r="D64" i="26"/>
  <c r="E64" i="26"/>
  <c r="G64" i="26"/>
  <c r="H64" i="26"/>
  <c r="I64" i="26"/>
  <c r="J64" i="26"/>
  <c r="K64" i="26"/>
  <c r="B65" i="26"/>
  <c r="C65" i="26"/>
  <c r="D65" i="26"/>
  <c r="E65" i="26"/>
  <c r="G65" i="26"/>
  <c r="H65" i="26"/>
  <c r="I65" i="26"/>
  <c r="K65" i="26"/>
  <c r="B66" i="26"/>
  <c r="C66" i="26"/>
  <c r="D66" i="26"/>
  <c r="E66" i="26"/>
  <c r="G66" i="26"/>
  <c r="H66" i="26"/>
  <c r="I66" i="26"/>
  <c r="K66" i="26"/>
  <c r="C67" i="26"/>
  <c r="D67" i="26"/>
  <c r="E67" i="26"/>
  <c r="F67" i="26"/>
  <c r="G67" i="26"/>
  <c r="J67" i="26" s="1"/>
  <c r="H67" i="26"/>
  <c r="I67" i="26"/>
  <c r="K67" i="26"/>
  <c r="B69" i="26"/>
  <c r="C69" i="26"/>
  <c r="D69" i="26"/>
  <c r="E69" i="26"/>
  <c r="G69" i="26"/>
  <c r="H69" i="26"/>
  <c r="I69" i="26"/>
  <c r="J69" i="26"/>
  <c r="K69" i="26"/>
  <c r="B70" i="26"/>
  <c r="C70" i="26"/>
  <c r="D70" i="26"/>
  <c r="E70" i="26"/>
  <c r="G70" i="26"/>
  <c r="J70" i="26" s="1"/>
  <c r="H70" i="26"/>
  <c r="I70" i="26"/>
  <c r="K70" i="26"/>
  <c r="B71" i="26"/>
  <c r="C71" i="26"/>
  <c r="D71" i="26"/>
  <c r="E71" i="26"/>
  <c r="G71" i="26"/>
  <c r="J71" i="26" s="1"/>
  <c r="H71" i="26"/>
  <c r="I71" i="26"/>
  <c r="K71" i="26"/>
  <c r="C72" i="26"/>
  <c r="D72" i="26"/>
  <c r="E72" i="26"/>
  <c r="F72" i="26"/>
  <c r="G72" i="26"/>
  <c r="J72" i="26" s="1"/>
  <c r="H72" i="26"/>
  <c r="I72" i="26"/>
  <c r="K72" i="26"/>
  <c r="B74" i="26"/>
  <c r="C74" i="26"/>
  <c r="D74" i="26"/>
  <c r="E74" i="26"/>
  <c r="G74" i="26"/>
  <c r="H74" i="26"/>
  <c r="I74" i="26"/>
  <c r="J74" i="26"/>
  <c r="K74" i="26"/>
  <c r="B75" i="26"/>
  <c r="C75" i="26"/>
  <c r="D75" i="26"/>
  <c r="E75" i="26"/>
  <c r="G75" i="26"/>
  <c r="H75" i="26"/>
  <c r="I75" i="26"/>
  <c r="K75" i="26"/>
  <c r="B76" i="26"/>
  <c r="C76" i="26"/>
  <c r="D76" i="26"/>
  <c r="E76" i="26"/>
  <c r="G76" i="26"/>
  <c r="H76" i="26"/>
  <c r="I76" i="26"/>
  <c r="K76" i="26"/>
  <c r="B77" i="26"/>
  <c r="C77" i="26"/>
  <c r="D77" i="26"/>
  <c r="E77" i="26"/>
  <c r="G77" i="26"/>
  <c r="J77" i="26" s="1"/>
  <c r="H77" i="26"/>
  <c r="I77" i="26"/>
  <c r="K77" i="26"/>
  <c r="B78" i="26"/>
  <c r="C78" i="26"/>
  <c r="D78" i="26"/>
  <c r="E78" i="26"/>
  <c r="G78" i="26"/>
  <c r="H78" i="26"/>
  <c r="I78" i="26"/>
  <c r="J78" i="26"/>
  <c r="K78" i="26"/>
  <c r="C79" i="26"/>
  <c r="D79" i="26"/>
  <c r="E79" i="26"/>
  <c r="F79" i="26"/>
  <c r="G79" i="26"/>
  <c r="J79" i="26" s="1"/>
  <c r="H79" i="26"/>
  <c r="I79" i="26"/>
  <c r="K79" i="26"/>
  <c r="B81" i="26"/>
  <c r="C81" i="26"/>
  <c r="D81" i="26"/>
  <c r="E81" i="26"/>
  <c r="G81" i="26"/>
  <c r="J81" i="26" s="1"/>
  <c r="H81" i="26"/>
  <c r="I81" i="26"/>
  <c r="K81" i="26"/>
  <c r="B82" i="26"/>
  <c r="C82" i="26"/>
  <c r="D82" i="26"/>
  <c r="E82" i="26"/>
  <c r="G82" i="26"/>
  <c r="J82" i="26" s="1"/>
  <c r="H82" i="26"/>
  <c r="I82" i="26"/>
  <c r="K82" i="26"/>
  <c r="B83" i="26"/>
  <c r="C83" i="26"/>
  <c r="D83" i="26"/>
  <c r="E83" i="26"/>
  <c r="G83" i="26"/>
  <c r="H83" i="26"/>
  <c r="I83" i="26"/>
  <c r="J83" i="26"/>
  <c r="K83" i="26"/>
  <c r="B84" i="26"/>
  <c r="C84" i="26"/>
  <c r="D84" i="26"/>
  <c r="E84" i="26"/>
  <c r="G84" i="26"/>
  <c r="H84" i="26"/>
  <c r="I84" i="26"/>
  <c r="K84" i="26"/>
  <c r="B85" i="26"/>
  <c r="C85" i="26"/>
  <c r="D85" i="26"/>
  <c r="E85" i="26"/>
  <c r="G85" i="26"/>
  <c r="H85" i="26"/>
  <c r="I85" i="26"/>
  <c r="K85" i="26"/>
  <c r="C86" i="26"/>
  <c r="D86" i="26"/>
  <c r="E86" i="26"/>
  <c r="F86" i="26"/>
  <c r="G86" i="26"/>
  <c r="J86" i="26" s="1"/>
  <c r="H86" i="26"/>
  <c r="I86" i="26"/>
  <c r="K86" i="26"/>
  <c r="B88" i="26"/>
  <c r="C88" i="26"/>
  <c r="D88" i="26"/>
  <c r="E88" i="26"/>
  <c r="G88" i="26"/>
  <c r="H88" i="26"/>
  <c r="I88" i="26"/>
  <c r="J88" i="26"/>
  <c r="K88" i="26"/>
  <c r="B89" i="26"/>
  <c r="C89" i="26"/>
  <c r="D89" i="26"/>
  <c r="E89" i="26"/>
  <c r="G89" i="26"/>
  <c r="J89" i="26" s="1"/>
  <c r="H89" i="26"/>
  <c r="I89" i="26"/>
  <c r="K89" i="26"/>
  <c r="B90" i="26"/>
  <c r="C90" i="26"/>
  <c r="D90" i="26"/>
  <c r="E90" i="26"/>
  <c r="G90" i="26"/>
  <c r="J90" i="26" s="1"/>
  <c r="H90" i="26"/>
  <c r="I90" i="26"/>
  <c r="K90" i="26"/>
  <c r="C91" i="26"/>
  <c r="D91" i="26"/>
  <c r="E91" i="26"/>
  <c r="F91" i="26"/>
  <c r="G91" i="26"/>
  <c r="J91" i="26" s="1"/>
  <c r="H91" i="26"/>
  <c r="I91" i="26"/>
  <c r="K91" i="26"/>
  <c r="B93" i="26"/>
  <c r="C93" i="26"/>
  <c r="D93" i="26"/>
  <c r="E93" i="26"/>
  <c r="G93" i="26"/>
  <c r="H93" i="26"/>
  <c r="I93" i="26"/>
  <c r="J93" i="26"/>
  <c r="K93" i="26"/>
  <c r="B94" i="26"/>
  <c r="C94" i="26"/>
  <c r="D94" i="26"/>
  <c r="E94" i="26"/>
  <c r="G94" i="26"/>
  <c r="H94" i="26"/>
  <c r="I94" i="26"/>
  <c r="K94" i="26"/>
  <c r="B95" i="26"/>
  <c r="C95" i="26"/>
  <c r="D95" i="26"/>
  <c r="E95" i="26"/>
  <c r="G95" i="26"/>
  <c r="H95" i="26"/>
  <c r="I95" i="26"/>
  <c r="K95" i="26"/>
  <c r="B96" i="26"/>
  <c r="C96" i="26"/>
  <c r="D96" i="26"/>
  <c r="E96" i="26"/>
  <c r="G96" i="26"/>
  <c r="J96" i="26" s="1"/>
  <c r="H96" i="26"/>
  <c r="I96" i="26"/>
  <c r="K96" i="26"/>
  <c r="C97" i="26"/>
  <c r="D97" i="26"/>
  <c r="E97" i="26"/>
  <c r="F97" i="26"/>
  <c r="G97" i="26"/>
  <c r="H97" i="26"/>
  <c r="I97" i="26"/>
  <c r="J97" i="26"/>
  <c r="K97" i="26"/>
  <c r="B99" i="26"/>
  <c r="C99" i="26"/>
  <c r="D99" i="26"/>
  <c r="E99" i="26"/>
  <c r="G99" i="26"/>
  <c r="J99" i="26" s="1"/>
  <c r="H99" i="26"/>
  <c r="I99" i="26"/>
  <c r="K99" i="26"/>
  <c r="B100" i="26"/>
  <c r="C100" i="26"/>
  <c r="D100" i="26"/>
  <c r="E100" i="26"/>
  <c r="G100" i="26"/>
  <c r="J100" i="26" s="1"/>
  <c r="H100" i="26"/>
  <c r="I100" i="26"/>
  <c r="K100" i="26"/>
  <c r="B101" i="26"/>
  <c r="C101" i="26"/>
  <c r="D101" i="26"/>
  <c r="E101" i="26"/>
  <c r="G101" i="26"/>
  <c r="J101" i="26" s="1"/>
  <c r="H101" i="26"/>
  <c r="I101" i="26"/>
  <c r="K101" i="26"/>
  <c r="B102" i="26"/>
  <c r="C102" i="26"/>
  <c r="D102" i="26"/>
  <c r="E102" i="26"/>
  <c r="G102" i="26"/>
  <c r="H102" i="26"/>
  <c r="I102" i="26"/>
  <c r="J102" i="26"/>
  <c r="K102" i="26"/>
  <c r="B103" i="26"/>
  <c r="C103" i="26"/>
  <c r="D103" i="26"/>
  <c r="E103" i="26"/>
  <c r="G103" i="26"/>
  <c r="H103" i="26"/>
  <c r="I103" i="26"/>
  <c r="K103" i="26"/>
  <c r="C104" i="26"/>
  <c r="D104" i="26"/>
  <c r="E104" i="26"/>
  <c r="F104" i="26"/>
  <c r="G104" i="26"/>
  <c r="H104" i="26"/>
  <c r="I104" i="26"/>
  <c r="K104" i="26"/>
  <c r="B106" i="26"/>
  <c r="C106" i="26"/>
  <c r="D106" i="26"/>
  <c r="E106" i="26"/>
  <c r="G106" i="26"/>
  <c r="J106" i="26" s="1"/>
  <c r="H106" i="26"/>
  <c r="I106" i="26"/>
  <c r="K106" i="26"/>
  <c r="B107" i="26"/>
  <c r="C107" i="26"/>
  <c r="D107" i="26"/>
  <c r="E107" i="26"/>
  <c r="G107" i="26"/>
  <c r="H107" i="26"/>
  <c r="I107" i="26"/>
  <c r="J107" i="26"/>
  <c r="K107" i="26"/>
  <c r="B108" i="26"/>
  <c r="C108" i="26"/>
  <c r="D108" i="26"/>
  <c r="E108" i="26"/>
  <c r="G108" i="26"/>
  <c r="J108" i="26" s="1"/>
  <c r="H108" i="26"/>
  <c r="I108" i="26"/>
  <c r="K108" i="26"/>
  <c r="B109" i="26"/>
  <c r="C109" i="26"/>
  <c r="D109" i="26"/>
  <c r="E109" i="26"/>
  <c r="G109" i="26"/>
  <c r="J109" i="26" s="1"/>
  <c r="H109" i="26"/>
  <c r="I109" i="26"/>
  <c r="K109" i="26"/>
  <c r="B110" i="26"/>
  <c r="C110" i="26"/>
  <c r="D110" i="26"/>
  <c r="E110" i="26"/>
  <c r="G110" i="26"/>
  <c r="J110" i="26" s="1"/>
  <c r="H110" i="26"/>
  <c r="I110" i="26"/>
  <c r="K110" i="26"/>
  <c r="B111" i="26"/>
  <c r="C111" i="26"/>
  <c r="D111" i="26"/>
  <c r="E111" i="26"/>
  <c r="G111" i="26"/>
  <c r="H111" i="26"/>
  <c r="I111" i="26"/>
  <c r="J111" i="26"/>
  <c r="K111" i="26"/>
  <c r="C112" i="26"/>
  <c r="D112" i="26"/>
  <c r="E112" i="26"/>
  <c r="F112" i="26"/>
  <c r="G112" i="26"/>
  <c r="H112" i="26"/>
  <c r="I112" i="26"/>
  <c r="K112" i="26"/>
  <c r="B114" i="26"/>
  <c r="C114" i="26"/>
  <c r="D114" i="26"/>
  <c r="E114" i="26"/>
  <c r="G114" i="26"/>
  <c r="H114" i="26"/>
  <c r="I114" i="26"/>
  <c r="K114" i="26"/>
  <c r="B115" i="26"/>
  <c r="C115" i="26"/>
  <c r="D115" i="26"/>
  <c r="E115" i="26"/>
  <c r="G115" i="26"/>
  <c r="J115" i="26" s="1"/>
  <c r="H115" i="26"/>
  <c r="I115" i="26"/>
  <c r="K115" i="26"/>
  <c r="B116" i="26"/>
  <c r="C116" i="26"/>
  <c r="D116" i="26"/>
  <c r="E116" i="26"/>
  <c r="G116" i="26"/>
  <c r="H116" i="26"/>
  <c r="I116" i="26"/>
  <c r="J116" i="26"/>
  <c r="K116" i="26"/>
  <c r="B117" i="26"/>
  <c r="C117" i="26"/>
  <c r="D117" i="26"/>
  <c r="E117" i="26"/>
  <c r="G117" i="26"/>
  <c r="J117" i="26" s="1"/>
  <c r="H117" i="26"/>
  <c r="I117" i="26"/>
  <c r="K117" i="26"/>
  <c r="B118" i="26"/>
  <c r="C118" i="26"/>
  <c r="D118" i="26"/>
  <c r="E118" i="26"/>
  <c r="G118" i="26"/>
  <c r="J118" i="26" s="1"/>
  <c r="H118" i="26"/>
  <c r="I118" i="26"/>
  <c r="K118" i="26"/>
  <c r="B119" i="26"/>
  <c r="C119" i="26"/>
  <c r="D119" i="26"/>
  <c r="E119" i="26"/>
  <c r="G119" i="26"/>
  <c r="J119" i="26" s="1"/>
  <c r="H119" i="26"/>
  <c r="I119" i="26"/>
  <c r="K119" i="26"/>
  <c r="B120" i="26"/>
  <c r="C120" i="26"/>
  <c r="D120" i="26"/>
  <c r="E120" i="26"/>
  <c r="G120" i="26"/>
  <c r="H120" i="26"/>
  <c r="I120" i="26"/>
  <c r="J120" i="26"/>
  <c r="K120" i="26"/>
  <c r="B121" i="26"/>
  <c r="C121" i="26"/>
  <c r="D121" i="26"/>
  <c r="E121" i="26"/>
  <c r="G121" i="26"/>
  <c r="H121" i="26"/>
  <c r="I121" i="26"/>
  <c r="K121" i="26"/>
  <c r="B122" i="26"/>
  <c r="C122" i="26"/>
  <c r="D122" i="26"/>
  <c r="E122" i="26"/>
  <c r="G122" i="26"/>
  <c r="H122" i="26"/>
  <c r="I122" i="26"/>
  <c r="K122" i="26"/>
  <c r="B123" i="26"/>
  <c r="C123" i="26"/>
  <c r="D123" i="26"/>
  <c r="E123" i="26"/>
  <c r="G123" i="26"/>
  <c r="J123" i="26" s="1"/>
  <c r="H123" i="26"/>
  <c r="I123" i="26"/>
  <c r="K123" i="26"/>
  <c r="B124" i="26"/>
  <c r="C124" i="26"/>
  <c r="D124" i="26"/>
  <c r="E124" i="26"/>
  <c r="G124" i="26"/>
  <c r="H124" i="26"/>
  <c r="I124" i="26"/>
  <c r="J124" i="26"/>
  <c r="K124" i="26"/>
  <c r="B125" i="26"/>
  <c r="C125" i="26"/>
  <c r="D125" i="26"/>
  <c r="E125" i="26"/>
  <c r="G125" i="26"/>
  <c r="J125" i="26" s="1"/>
  <c r="H125" i="26"/>
  <c r="I125" i="26"/>
  <c r="K125" i="26"/>
  <c r="B126" i="26"/>
  <c r="C126" i="26"/>
  <c r="D126" i="26"/>
  <c r="E126" i="26"/>
  <c r="G126" i="26"/>
  <c r="J126" i="26" s="1"/>
  <c r="H126" i="26"/>
  <c r="I126" i="26"/>
  <c r="K126" i="26"/>
  <c r="B127" i="26"/>
  <c r="C127" i="26"/>
  <c r="D127" i="26"/>
  <c r="E127" i="26"/>
  <c r="G127" i="26"/>
  <c r="J127" i="26" s="1"/>
  <c r="H127" i="26"/>
  <c r="I127" i="26"/>
  <c r="K127" i="26"/>
  <c r="C128" i="26"/>
  <c r="D128" i="26"/>
  <c r="E128" i="26"/>
  <c r="F128" i="26"/>
  <c r="G128" i="26"/>
  <c r="H128" i="26"/>
  <c r="I128" i="26"/>
  <c r="J128" i="26"/>
  <c r="K128" i="26"/>
  <c r="B130" i="26"/>
  <c r="C130" i="26"/>
  <c r="D130" i="26"/>
  <c r="E130" i="26"/>
  <c r="G130" i="26"/>
  <c r="H130" i="26"/>
  <c r="I130" i="26"/>
  <c r="K130" i="26"/>
  <c r="B131" i="26"/>
  <c r="C131" i="26"/>
  <c r="D131" i="26"/>
  <c r="E131" i="26"/>
  <c r="G131" i="26"/>
  <c r="H131" i="26"/>
  <c r="I131" i="26"/>
  <c r="K131" i="26"/>
  <c r="B132" i="26"/>
  <c r="C132" i="26"/>
  <c r="D132" i="26"/>
  <c r="E132" i="26"/>
  <c r="G132" i="26"/>
  <c r="J132" i="26" s="1"/>
  <c r="H132" i="26"/>
  <c r="I132" i="26"/>
  <c r="K132" i="26"/>
  <c r="B133" i="26"/>
  <c r="C133" i="26"/>
  <c r="D133" i="26"/>
  <c r="E133" i="26"/>
  <c r="G133" i="26"/>
  <c r="H133" i="26"/>
  <c r="I133" i="26"/>
  <c r="J133" i="26"/>
  <c r="K133" i="26"/>
  <c r="B134" i="26"/>
  <c r="C134" i="26"/>
  <c r="D134" i="26"/>
  <c r="E134" i="26"/>
  <c r="G134" i="26"/>
  <c r="J134" i="26" s="1"/>
  <c r="H134" i="26"/>
  <c r="I134" i="26"/>
  <c r="K134" i="26"/>
  <c r="B135" i="26"/>
  <c r="C135" i="26"/>
  <c r="D135" i="26"/>
  <c r="E135" i="26"/>
  <c r="G135" i="26"/>
  <c r="J135" i="26" s="1"/>
  <c r="H135" i="26"/>
  <c r="I135" i="26"/>
  <c r="K135" i="26"/>
  <c r="B136" i="26"/>
  <c r="C136" i="26"/>
  <c r="D136" i="26"/>
  <c r="E136" i="26"/>
  <c r="G136" i="26"/>
  <c r="J136" i="26" s="1"/>
  <c r="H136" i="26"/>
  <c r="I136" i="26"/>
  <c r="K136" i="26"/>
  <c r="B137" i="26"/>
  <c r="C137" i="26"/>
  <c r="D137" i="26"/>
  <c r="E137" i="26"/>
  <c r="G137" i="26"/>
  <c r="H137" i="26"/>
  <c r="I137" i="26"/>
  <c r="J137" i="26"/>
  <c r="K137" i="26"/>
  <c r="C138" i="26"/>
  <c r="D138" i="26"/>
  <c r="E138" i="26"/>
  <c r="F138" i="26"/>
  <c r="G138" i="26"/>
  <c r="H138" i="26"/>
  <c r="I138" i="26"/>
  <c r="K138" i="26"/>
  <c r="B140" i="26"/>
  <c r="C140" i="26"/>
  <c r="D140" i="26"/>
  <c r="E140" i="26"/>
  <c r="G140" i="26"/>
  <c r="H140" i="26"/>
  <c r="I140" i="26"/>
  <c r="K140" i="26"/>
  <c r="B141" i="26"/>
  <c r="C141" i="26"/>
  <c r="D141" i="26"/>
  <c r="E141" i="26"/>
  <c r="G141" i="26"/>
  <c r="J141" i="26" s="1"/>
  <c r="H141" i="26"/>
  <c r="I141" i="26"/>
  <c r="K141" i="26"/>
  <c r="C142" i="26"/>
  <c r="D142" i="26"/>
  <c r="E142" i="26"/>
  <c r="F142" i="26"/>
  <c r="G142" i="26"/>
  <c r="H142" i="26"/>
  <c r="I142" i="26"/>
  <c r="J142" i="26"/>
  <c r="K142" i="26"/>
  <c r="B144" i="26"/>
  <c r="C144" i="26"/>
  <c r="D144" i="26"/>
  <c r="E144" i="26"/>
  <c r="G144" i="26"/>
  <c r="J144" i="26" s="1"/>
  <c r="H144" i="26"/>
  <c r="I144" i="26"/>
  <c r="K144" i="26"/>
  <c r="C145" i="26"/>
  <c r="D145" i="26"/>
  <c r="E145" i="26"/>
  <c r="F145" i="26"/>
  <c r="G145" i="26"/>
  <c r="J145" i="26" s="1"/>
  <c r="H145" i="26"/>
  <c r="I145" i="26"/>
  <c r="K145" i="26"/>
  <c r="B147" i="26"/>
  <c r="C147" i="26"/>
  <c r="D147" i="26"/>
  <c r="E147" i="26"/>
  <c r="G147" i="26"/>
  <c r="J147" i="26" s="1"/>
  <c r="H147" i="26"/>
  <c r="I147" i="26"/>
  <c r="K147" i="26"/>
  <c r="C148" i="26"/>
  <c r="D148" i="26"/>
  <c r="E148" i="26"/>
  <c r="F148" i="26"/>
  <c r="G148" i="26"/>
  <c r="H148" i="26"/>
  <c r="I148" i="26"/>
  <c r="J148" i="26"/>
  <c r="K148" i="26"/>
  <c r="B150" i="26"/>
  <c r="C150" i="26"/>
  <c r="D150" i="26"/>
  <c r="E150" i="26"/>
  <c r="G150" i="26"/>
  <c r="H150" i="26"/>
  <c r="I150" i="26"/>
  <c r="K150" i="26"/>
  <c r="B151" i="26"/>
  <c r="C151" i="26"/>
  <c r="D151" i="26"/>
  <c r="E151" i="26"/>
  <c r="G151" i="26"/>
  <c r="H151" i="26"/>
  <c r="I151" i="26"/>
  <c r="K151" i="26"/>
  <c r="B152" i="26"/>
  <c r="C152" i="26"/>
  <c r="D152" i="26"/>
  <c r="E152" i="26"/>
  <c r="G152" i="26"/>
  <c r="J152" i="26" s="1"/>
  <c r="H152" i="26"/>
  <c r="I152" i="26"/>
  <c r="K152" i="26"/>
  <c r="B153" i="26"/>
  <c r="C153" i="26"/>
  <c r="D153" i="26"/>
  <c r="E153" i="26"/>
  <c r="G153" i="26"/>
  <c r="H153" i="26"/>
  <c r="I153" i="26"/>
  <c r="J153" i="26"/>
  <c r="K153" i="26"/>
  <c r="B154" i="26"/>
  <c r="C154" i="26"/>
  <c r="D154" i="26"/>
  <c r="E154" i="26"/>
  <c r="G154" i="26"/>
  <c r="J154" i="26" s="1"/>
  <c r="H154" i="26"/>
  <c r="I154" i="26"/>
  <c r="K154" i="26"/>
  <c r="B155" i="26"/>
  <c r="C155" i="26"/>
  <c r="D155" i="26"/>
  <c r="E155" i="26"/>
  <c r="G155" i="26"/>
  <c r="J155" i="26" s="1"/>
  <c r="H155" i="26"/>
  <c r="I155" i="26"/>
  <c r="K155" i="26"/>
  <c r="B156" i="26"/>
  <c r="C156" i="26"/>
  <c r="D156" i="26"/>
  <c r="E156" i="26"/>
  <c r="G156" i="26"/>
  <c r="J156" i="26" s="1"/>
  <c r="H156" i="26"/>
  <c r="I156" i="26"/>
  <c r="K156" i="26"/>
  <c r="B157" i="26"/>
  <c r="C157" i="26"/>
  <c r="D157" i="26"/>
  <c r="E157" i="26"/>
  <c r="G157" i="26"/>
  <c r="H157" i="26"/>
  <c r="I157" i="26"/>
  <c r="J157" i="26"/>
  <c r="K157" i="26"/>
  <c r="B158" i="26"/>
  <c r="C158" i="26"/>
  <c r="D158" i="26"/>
  <c r="E158" i="26"/>
  <c r="G158" i="26"/>
  <c r="H158" i="26"/>
  <c r="I158" i="26"/>
  <c r="K158" i="26"/>
  <c r="B159" i="26"/>
  <c r="C159" i="26"/>
  <c r="D159" i="26"/>
  <c r="E159" i="26"/>
  <c r="G159" i="26"/>
  <c r="H159" i="26"/>
  <c r="I159" i="26"/>
  <c r="K159" i="26"/>
  <c r="B160" i="26"/>
  <c r="C160" i="26"/>
  <c r="D160" i="26"/>
  <c r="E160" i="26"/>
  <c r="G160" i="26"/>
  <c r="J160" i="26" s="1"/>
  <c r="H160" i="26"/>
  <c r="I160" i="26"/>
  <c r="K160" i="26"/>
  <c r="B161" i="26"/>
  <c r="C161" i="26"/>
  <c r="D161" i="26"/>
  <c r="E161" i="26"/>
  <c r="G161" i="26"/>
  <c r="H161" i="26"/>
  <c r="J161" i="26" s="1"/>
  <c r="I161" i="26"/>
  <c r="K161" i="26"/>
  <c r="B162" i="26"/>
  <c r="C162" i="26"/>
  <c r="D162" i="26"/>
  <c r="E162" i="26"/>
  <c r="G162" i="26"/>
  <c r="J162" i="26" s="1"/>
  <c r="H162" i="26"/>
  <c r="I162" i="26"/>
  <c r="K162" i="26"/>
  <c r="B163" i="26"/>
  <c r="C163" i="26"/>
  <c r="D163" i="26"/>
  <c r="E163" i="26"/>
  <c r="G163" i="26"/>
  <c r="J163" i="26" s="1"/>
  <c r="H163" i="26"/>
  <c r="I163" i="26"/>
  <c r="K163" i="26"/>
  <c r="B164" i="26"/>
  <c r="C164" i="26"/>
  <c r="D164" i="26"/>
  <c r="E164" i="26"/>
  <c r="G164" i="26"/>
  <c r="H164" i="26"/>
  <c r="I164" i="26"/>
  <c r="J164" i="26"/>
  <c r="K164" i="26"/>
  <c r="B165" i="26"/>
  <c r="C165" i="26"/>
  <c r="D165" i="26"/>
  <c r="E165" i="26"/>
  <c r="G165" i="26"/>
  <c r="H165" i="26"/>
  <c r="J165" i="26" s="1"/>
  <c r="I165" i="26"/>
  <c r="K165" i="26"/>
  <c r="B166" i="26"/>
  <c r="C166" i="26"/>
  <c r="D166" i="26"/>
  <c r="E166" i="26"/>
  <c r="G166" i="26"/>
  <c r="H166" i="26"/>
  <c r="I166" i="26"/>
  <c r="K166" i="26"/>
  <c r="B167" i="26"/>
  <c r="C167" i="26"/>
  <c r="D167" i="26"/>
  <c r="E167" i="26"/>
  <c r="G167" i="26"/>
  <c r="J167" i="26" s="1"/>
  <c r="H167" i="26"/>
  <c r="I167" i="26"/>
  <c r="K167" i="26"/>
  <c r="B168" i="26"/>
  <c r="C168" i="26"/>
  <c r="D168" i="26"/>
  <c r="E168" i="26"/>
  <c r="G168" i="26"/>
  <c r="J168" i="26" s="1"/>
  <c r="H168" i="26"/>
  <c r="I168" i="26"/>
  <c r="K168" i="26"/>
  <c r="B169" i="26"/>
  <c r="C169" i="26"/>
  <c r="D169" i="26"/>
  <c r="E169" i="26"/>
  <c r="G169" i="26"/>
  <c r="H169" i="26"/>
  <c r="I169" i="26"/>
  <c r="J169" i="26"/>
  <c r="K169" i="26"/>
  <c r="B170" i="26"/>
  <c r="C170" i="26"/>
  <c r="D170" i="26"/>
  <c r="E170" i="26"/>
  <c r="G170" i="26"/>
  <c r="H170" i="26"/>
  <c r="I170" i="26"/>
  <c r="K170" i="26"/>
  <c r="B171" i="26"/>
  <c r="C171" i="26"/>
  <c r="D171" i="26"/>
  <c r="E171" i="26"/>
  <c r="G171" i="26"/>
  <c r="J171" i="26" s="1"/>
  <c r="H171" i="26"/>
  <c r="I171" i="26"/>
  <c r="K171" i="26"/>
  <c r="B172" i="26"/>
  <c r="C172" i="26"/>
  <c r="D172" i="26"/>
  <c r="E172" i="26"/>
  <c r="G172" i="26"/>
  <c r="J172" i="26" s="1"/>
  <c r="H172" i="26"/>
  <c r="I172" i="26"/>
  <c r="K172" i="26"/>
  <c r="C173" i="26"/>
  <c r="D173" i="26"/>
  <c r="E173" i="26"/>
  <c r="F173" i="26"/>
  <c r="G173" i="26"/>
  <c r="H173" i="26"/>
  <c r="I173" i="26"/>
  <c r="J173" i="26"/>
  <c r="K173" i="26"/>
  <c r="B175" i="26"/>
  <c r="C175" i="26"/>
  <c r="D175" i="26"/>
  <c r="E175" i="26"/>
  <c r="G175" i="26"/>
  <c r="H175" i="26"/>
  <c r="I175" i="26"/>
  <c r="K175" i="26"/>
  <c r="B176" i="26"/>
  <c r="C176" i="26"/>
  <c r="D176" i="26"/>
  <c r="E176" i="26"/>
  <c r="G176" i="26"/>
  <c r="H176" i="26"/>
  <c r="I176" i="26"/>
  <c r="J176" i="26"/>
  <c r="K176" i="26"/>
  <c r="B177" i="26"/>
  <c r="C177" i="26"/>
  <c r="D177" i="26"/>
  <c r="E177" i="26"/>
  <c r="G177" i="26"/>
  <c r="J177" i="26" s="1"/>
  <c r="H177" i="26"/>
  <c r="I177" i="26"/>
  <c r="K177" i="26"/>
  <c r="B178" i="26"/>
  <c r="C178" i="26"/>
  <c r="D178" i="26"/>
  <c r="E178" i="26"/>
  <c r="G178" i="26"/>
  <c r="H178" i="26"/>
  <c r="J178" i="26" s="1"/>
  <c r="I178" i="26"/>
  <c r="K178" i="26"/>
  <c r="B179" i="26"/>
  <c r="C179" i="26"/>
  <c r="D179" i="26"/>
  <c r="E179" i="26"/>
  <c r="G179" i="26"/>
  <c r="J179" i="26" s="1"/>
  <c r="H179" i="26"/>
  <c r="I179" i="26"/>
  <c r="K179" i="26"/>
  <c r="B180" i="26"/>
  <c r="C180" i="26"/>
  <c r="D180" i="26"/>
  <c r="E180" i="26"/>
  <c r="G180" i="26"/>
  <c r="J180" i="26" s="1"/>
  <c r="H180" i="26"/>
  <c r="I180" i="26"/>
  <c r="K180" i="26"/>
  <c r="B181" i="26"/>
  <c r="C181" i="26"/>
  <c r="D181" i="26"/>
  <c r="E181" i="26"/>
  <c r="G181" i="26"/>
  <c r="H181" i="26"/>
  <c r="I181" i="26"/>
  <c r="J181" i="26"/>
  <c r="K181" i="26"/>
  <c r="B182" i="26"/>
  <c r="C182" i="26"/>
  <c r="D182" i="26"/>
  <c r="E182" i="26"/>
  <c r="G182" i="26"/>
  <c r="H182" i="26"/>
  <c r="J182" i="26" s="1"/>
  <c r="I182" i="26"/>
  <c r="K182" i="26"/>
  <c r="B183" i="26"/>
  <c r="C183" i="26"/>
  <c r="D183" i="26"/>
  <c r="E183" i="26"/>
  <c r="G183" i="26"/>
  <c r="H183" i="26"/>
  <c r="I183" i="26"/>
  <c r="K183" i="26"/>
  <c r="B184" i="26"/>
  <c r="C184" i="26"/>
  <c r="D184" i="26"/>
  <c r="E184" i="26"/>
  <c r="G184" i="26"/>
  <c r="J184" i="26" s="1"/>
  <c r="H184" i="26"/>
  <c r="I184" i="26"/>
  <c r="K184" i="26"/>
  <c r="B185" i="26"/>
  <c r="C185" i="26"/>
  <c r="D185" i="26"/>
  <c r="E185" i="26"/>
  <c r="G185" i="26"/>
  <c r="J185" i="26" s="1"/>
  <c r="H185" i="26"/>
  <c r="I185" i="26"/>
  <c r="K185" i="26"/>
  <c r="B186" i="26"/>
  <c r="C186" i="26"/>
  <c r="D186" i="26"/>
  <c r="E186" i="26"/>
  <c r="G186" i="26"/>
  <c r="H186" i="26"/>
  <c r="I186" i="26"/>
  <c r="J186" i="26"/>
  <c r="K186" i="26"/>
  <c r="C187" i="26"/>
  <c r="D187" i="26"/>
  <c r="E187" i="26"/>
  <c r="F187" i="26"/>
  <c r="G187" i="26"/>
  <c r="H187" i="26"/>
  <c r="I187" i="26"/>
  <c r="K187" i="26"/>
  <c r="B189" i="26"/>
  <c r="C189" i="26"/>
  <c r="D189" i="26"/>
  <c r="E189" i="26"/>
  <c r="G189" i="26"/>
  <c r="J189" i="26" s="1"/>
  <c r="H189" i="26"/>
  <c r="I189" i="26"/>
  <c r="K189" i="26"/>
  <c r="B190" i="26"/>
  <c r="C190" i="26"/>
  <c r="D190" i="26"/>
  <c r="E190" i="26"/>
  <c r="G190" i="26"/>
  <c r="J190" i="26" s="1"/>
  <c r="H190" i="26"/>
  <c r="I190" i="26"/>
  <c r="K190" i="26"/>
  <c r="B191" i="26"/>
  <c r="C191" i="26"/>
  <c r="D191" i="26"/>
  <c r="E191" i="26"/>
  <c r="G191" i="26"/>
  <c r="H191" i="26"/>
  <c r="I191" i="26"/>
  <c r="J191" i="26"/>
  <c r="K191" i="26"/>
  <c r="B192" i="26"/>
  <c r="C192" i="26"/>
  <c r="D192" i="26"/>
  <c r="E192" i="26"/>
  <c r="G192" i="26"/>
  <c r="H192" i="26"/>
  <c r="I192" i="26"/>
  <c r="K192" i="26"/>
  <c r="B193" i="26"/>
  <c r="C193" i="26"/>
  <c r="D193" i="26"/>
  <c r="E193" i="26"/>
  <c r="G193" i="26"/>
  <c r="H193" i="26"/>
  <c r="I193" i="26"/>
  <c r="J193" i="26"/>
  <c r="K193" i="26"/>
  <c r="B194" i="26"/>
  <c r="C194" i="26"/>
  <c r="D194" i="26"/>
  <c r="E194" i="26"/>
  <c r="G194" i="26"/>
  <c r="J194" i="26" s="1"/>
  <c r="H194" i="26"/>
  <c r="I194" i="26"/>
  <c r="K194" i="26"/>
  <c r="B195" i="26"/>
  <c r="C195" i="26"/>
  <c r="D195" i="26"/>
  <c r="E195" i="26"/>
  <c r="G195" i="26"/>
  <c r="H195" i="26"/>
  <c r="J195" i="26" s="1"/>
  <c r="I195" i="26"/>
  <c r="K195" i="26"/>
  <c r="B196" i="26"/>
  <c r="C196" i="26"/>
  <c r="D196" i="26"/>
  <c r="E196" i="26"/>
  <c r="G196" i="26"/>
  <c r="J196" i="26" s="1"/>
  <c r="H196" i="26"/>
  <c r="I196" i="26"/>
  <c r="K196" i="26"/>
  <c r="B197" i="26"/>
  <c r="C197" i="26"/>
  <c r="D197" i="26"/>
  <c r="E197" i="26"/>
  <c r="G197" i="26"/>
  <c r="J197" i="26" s="1"/>
  <c r="H197" i="26"/>
  <c r="I197" i="26"/>
  <c r="K197" i="26"/>
  <c r="B198" i="26"/>
  <c r="C198" i="26"/>
  <c r="D198" i="26"/>
  <c r="E198" i="26"/>
  <c r="G198" i="26"/>
  <c r="H198" i="26"/>
  <c r="I198" i="26"/>
  <c r="J198" i="26"/>
  <c r="K198" i="26"/>
  <c r="B199" i="26"/>
  <c r="C199" i="26"/>
  <c r="D199" i="26"/>
  <c r="E199" i="26"/>
  <c r="G199" i="26"/>
  <c r="H199" i="26"/>
  <c r="J199" i="26" s="1"/>
  <c r="I199" i="26"/>
  <c r="K199" i="26"/>
  <c r="B200" i="26"/>
  <c r="C200" i="26"/>
  <c r="D200" i="26"/>
  <c r="E200" i="26"/>
  <c r="G200" i="26"/>
  <c r="H200" i="26"/>
  <c r="I200" i="26"/>
  <c r="K200" i="26"/>
  <c r="B201" i="26"/>
  <c r="C201" i="26"/>
  <c r="D201" i="26"/>
  <c r="E201" i="26"/>
  <c r="G201" i="26"/>
  <c r="J201" i="26" s="1"/>
  <c r="H201" i="26"/>
  <c r="I201" i="26"/>
  <c r="K201" i="26"/>
  <c r="B202" i="26"/>
  <c r="C202" i="26"/>
  <c r="D202" i="26"/>
  <c r="E202" i="26"/>
  <c r="G202" i="26"/>
  <c r="J202" i="26" s="1"/>
  <c r="H202" i="26"/>
  <c r="I202" i="26"/>
  <c r="K202" i="26"/>
  <c r="B203" i="26"/>
  <c r="C203" i="26"/>
  <c r="D203" i="26"/>
  <c r="E203" i="26"/>
  <c r="G203" i="26"/>
  <c r="H203" i="26"/>
  <c r="I203" i="26"/>
  <c r="J203" i="26"/>
  <c r="K203" i="26"/>
  <c r="B204" i="26"/>
  <c r="C204" i="26"/>
  <c r="D204" i="26"/>
  <c r="E204" i="26"/>
  <c r="G204" i="26"/>
  <c r="H204" i="26"/>
  <c r="I204" i="26"/>
  <c r="K204" i="26"/>
  <c r="B205" i="26"/>
  <c r="C205" i="26"/>
  <c r="D205" i="26"/>
  <c r="E205" i="26"/>
  <c r="G205" i="26"/>
  <c r="J205" i="26" s="1"/>
  <c r="H205" i="26"/>
  <c r="I205" i="26"/>
  <c r="K205" i="26"/>
  <c r="B206" i="26"/>
  <c r="C206" i="26"/>
  <c r="D206" i="26"/>
  <c r="E206" i="26"/>
  <c r="G206" i="26"/>
  <c r="J206" i="26" s="1"/>
  <c r="H206" i="26"/>
  <c r="I206" i="26"/>
  <c r="K206" i="26"/>
  <c r="B207" i="26"/>
  <c r="C207" i="26"/>
  <c r="D207" i="26"/>
  <c r="E207" i="26"/>
  <c r="G207" i="26"/>
  <c r="H207" i="26"/>
  <c r="I207" i="26"/>
  <c r="J207" i="26"/>
  <c r="K207" i="26"/>
  <c r="B208" i="26"/>
  <c r="C208" i="26"/>
  <c r="D208" i="26"/>
  <c r="E208" i="26"/>
  <c r="G208" i="26"/>
  <c r="H208" i="26"/>
  <c r="I208" i="26"/>
  <c r="K208" i="26"/>
  <c r="C209" i="26"/>
  <c r="D209" i="26"/>
  <c r="E209" i="26"/>
  <c r="F209" i="26"/>
  <c r="G209" i="26"/>
  <c r="H209" i="26"/>
  <c r="I209" i="26"/>
  <c r="J209" i="26"/>
  <c r="K209" i="26"/>
  <c r="B211" i="26"/>
  <c r="C211" i="26"/>
  <c r="D211" i="26"/>
  <c r="E211" i="26"/>
  <c r="G211" i="26"/>
  <c r="J211" i="26" s="1"/>
  <c r="H211" i="26"/>
  <c r="I211" i="26"/>
  <c r="K211" i="26"/>
  <c r="B212" i="26"/>
  <c r="C212" i="26"/>
  <c r="D212" i="26"/>
  <c r="E212" i="26"/>
  <c r="G212" i="26"/>
  <c r="H212" i="26"/>
  <c r="J212" i="26" s="1"/>
  <c r="I212" i="26"/>
  <c r="K212" i="26"/>
  <c r="B213" i="26"/>
  <c r="C213" i="26"/>
  <c r="D213" i="26"/>
  <c r="E213" i="26"/>
  <c r="G213" i="26"/>
  <c r="J213" i="26" s="1"/>
  <c r="H213" i="26"/>
  <c r="I213" i="26"/>
  <c r="K213" i="26"/>
  <c r="B214" i="26"/>
  <c r="C214" i="26"/>
  <c r="D214" i="26"/>
  <c r="E214" i="26"/>
  <c r="G214" i="26"/>
  <c r="J214" i="26" s="1"/>
  <c r="H214" i="26"/>
  <c r="I214" i="26"/>
  <c r="K214" i="26"/>
  <c r="B215" i="26"/>
  <c r="C215" i="26"/>
  <c r="D215" i="26"/>
  <c r="E215" i="26"/>
  <c r="G215" i="26"/>
  <c r="H215" i="26"/>
  <c r="I215" i="26"/>
  <c r="J215" i="26"/>
  <c r="K215" i="26"/>
  <c r="B216" i="26"/>
  <c r="C216" i="26"/>
  <c r="D216" i="26"/>
  <c r="E216" i="26"/>
  <c r="G216" i="26"/>
  <c r="H216" i="26"/>
  <c r="J216" i="26" s="1"/>
  <c r="I216" i="26"/>
  <c r="K216" i="26"/>
  <c r="B217" i="26"/>
  <c r="C217" i="26"/>
  <c r="D217" i="26"/>
  <c r="E217" i="26"/>
  <c r="G217" i="26"/>
  <c r="H217" i="26"/>
  <c r="I217" i="26"/>
  <c r="K217" i="26"/>
  <c r="B218" i="26"/>
  <c r="C218" i="26"/>
  <c r="D218" i="26"/>
  <c r="E218" i="26"/>
  <c r="G218" i="26"/>
  <c r="J218" i="26" s="1"/>
  <c r="H218" i="26"/>
  <c r="I218" i="26"/>
  <c r="K218" i="26"/>
  <c r="B219" i="26"/>
  <c r="C219" i="26"/>
  <c r="D219" i="26"/>
  <c r="E219" i="26"/>
  <c r="G219" i="26"/>
  <c r="J219" i="26" s="1"/>
  <c r="H219" i="26"/>
  <c r="I219" i="26"/>
  <c r="K219" i="26"/>
  <c r="B220" i="26"/>
  <c r="C220" i="26"/>
  <c r="D220" i="26"/>
  <c r="E220" i="26"/>
  <c r="G220" i="26"/>
  <c r="H220" i="26"/>
  <c r="I220" i="26"/>
  <c r="J220" i="26"/>
  <c r="K220" i="26"/>
  <c r="B221" i="26"/>
  <c r="C221" i="26"/>
  <c r="D221" i="26"/>
  <c r="E221" i="26"/>
  <c r="G221" i="26"/>
  <c r="H221" i="26"/>
  <c r="I221" i="26"/>
  <c r="K221" i="26"/>
  <c r="B222" i="26"/>
  <c r="C222" i="26"/>
  <c r="D222" i="26"/>
  <c r="E222" i="26"/>
  <c r="G222" i="26"/>
  <c r="J222" i="26" s="1"/>
  <c r="H222" i="26"/>
  <c r="I222" i="26"/>
  <c r="K222" i="26"/>
  <c r="B223" i="26"/>
  <c r="C223" i="26"/>
  <c r="D223" i="26"/>
  <c r="E223" i="26"/>
  <c r="G223" i="26"/>
  <c r="J223" i="26" s="1"/>
  <c r="H223" i="26"/>
  <c r="I223" i="26"/>
  <c r="K223" i="26"/>
  <c r="C224" i="26"/>
  <c r="D224" i="26"/>
  <c r="E224" i="26"/>
  <c r="F224" i="26"/>
  <c r="G224" i="26"/>
  <c r="H224" i="26"/>
  <c r="I224" i="26"/>
  <c r="J224" i="26" s="1"/>
  <c r="K224" i="26"/>
  <c r="B226" i="26"/>
  <c r="C226" i="26"/>
  <c r="D226" i="26"/>
  <c r="E226" i="26"/>
  <c r="G226" i="26"/>
  <c r="H226" i="26"/>
  <c r="I226" i="26"/>
  <c r="K226" i="26"/>
  <c r="B227" i="26"/>
  <c r="C227" i="26"/>
  <c r="D227" i="26"/>
  <c r="E227" i="26"/>
  <c r="G227" i="26"/>
  <c r="H227" i="26"/>
  <c r="I227" i="26"/>
  <c r="J227" i="26"/>
  <c r="K227" i="26"/>
  <c r="B228" i="26"/>
  <c r="C228" i="26"/>
  <c r="D228" i="26"/>
  <c r="E228" i="26"/>
  <c r="G228" i="26"/>
  <c r="J228" i="26" s="1"/>
  <c r="H228" i="26"/>
  <c r="I228" i="26"/>
  <c r="K228" i="26"/>
  <c r="B229" i="26"/>
  <c r="C229" i="26"/>
  <c r="D229" i="26"/>
  <c r="E229" i="26"/>
  <c r="G229" i="26"/>
  <c r="H229" i="26"/>
  <c r="J229" i="26" s="1"/>
  <c r="I229" i="26"/>
  <c r="K229" i="26"/>
  <c r="B230" i="26"/>
  <c r="C230" i="26"/>
  <c r="D230" i="26"/>
  <c r="E230" i="26"/>
  <c r="G230" i="26"/>
  <c r="J230" i="26" s="1"/>
  <c r="H230" i="26"/>
  <c r="I230" i="26"/>
  <c r="K230" i="26"/>
  <c r="B231" i="26"/>
  <c r="C231" i="26"/>
  <c r="D231" i="26"/>
  <c r="E231" i="26"/>
  <c r="G231" i="26"/>
  <c r="J231" i="26" s="1"/>
  <c r="H231" i="26"/>
  <c r="I231" i="26"/>
  <c r="K231" i="26"/>
  <c r="B232" i="26"/>
  <c r="C232" i="26"/>
  <c r="D232" i="26"/>
  <c r="E232" i="26"/>
  <c r="G232" i="26"/>
  <c r="H232" i="26"/>
  <c r="I232" i="26"/>
  <c r="J232" i="26"/>
  <c r="K232" i="26"/>
  <c r="B233" i="26"/>
  <c r="C233" i="26"/>
  <c r="D233" i="26"/>
  <c r="E233" i="26"/>
  <c r="G233" i="26"/>
  <c r="H233" i="26"/>
  <c r="J233" i="26" s="1"/>
  <c r="I233" i="26"/>
  <c r="K233" i="26"/>
  <c r="B234" i="26"/>
  <c r="C234" i="26"/>
  <c r="D234" i="26"/>
  <c r="E234" i="26"/>
  <c r="G234" i="26"/>
  <c r="H234" i="26"/>
  <c r="I234" i="26"/>
  <c r="K234" i="26"/>
  <c r="B235" i="26"/>
  <c r="C235" i="26"/>
  <c r="D235" i="26"/>
  <c r="E235" i="26"/>
  <c r="G235" i="26"/>
  <c r="H235" i="26"/>
  <c r="J235" i="26" s="1"/>
  <c r="I235" i="26"/>
  <c r="K235" i="26"/>
  <c r="B236" i="26"/>
  <c r="C236" i="26"/>
  <c r="D236" i="26"/>
  <c r="E236" i="26"/>
  <c r="G236" i="26"/>
  <c r="J236" i="26" s="1"/>
  <c r="H236" i="26"/>
  <c r="I236" i="26"/>
  <c r="K236" i="26"/>
  <c r="C237" i="26"/>
  <c r="D237" i="26"/>
  <c r="E237" i="26"/>
  <c r="F237" i="26"/>
  <c r="G237" i="26"/>
  <c r="H237" i="26"/>
  <c r="I237" i="26"/>
  <c r="J237" i="26"/>
  <c r="K237" i="26"/>
  <c r="B4" i="24"/>
  <c r="C4" i="24"/>
  <c r="D4" i="24"/>
  <c r="E4" i="24"/>
  <c r="G4" i="24"/>
  <c r="H4" i="24"/>
  <c r="I4" i="24"/>
  <c r="J4" i="24"/>
  <c r="K4" i="24"/>
  <c r="B5" i="24"/>
  <c r="C5" i="24"/>
  <c r="D5" i="24"/>
  <c r="E5" i="24"/>
  <c r="G5" i="24"/>
  <c r="H5" i="24"/>
  <c r="I5" i="24"/>
  <c r="J5" i="24" s="1"/>
  <c r="K5" i="24"/>
  <c r="B6" i="24"/>
  <c r="C6" i="24"/>
  <c r="D6" i="24"/>
  <c r="E6" i="24"/>
  <c r="G6" i="24"/>
  <c r="H6" i="24"/>
  <c r="J6" i="24" s="1"/>
  <c r="I6" i="24"/>
  <c r="K6" i="24"/>
  <c r="B7" i="24"/>
  <c r="C7" i="24"/>
  <c r="D7" i="24"/>
  <c r="E7" i="24"/>
  <c r="G7" i="24"/>
  <c r="J7" i="24" s="1"/>
  <c r="H7" i="24"/>
  <c r="I7" i="24"/>
  <c r="K7" i="24"/>
  <c r="B8" i="24"/>
  <c r="C8" i="24"/>
  <c r="D8" i="24"/>
  <c r="E8" i="24"/>
  <c r="G8" i="24"/>
  <c r="H8" i="24"/>
  <c r="I8" i="24"/>
  <c r="J8" i="24"/>
  <c r="K8" i="24"/>
  <c r="B9" i="24"/>
  <c r="C9" i="24"/>
  <c r="D9" i="24"/>
  <c r="E9" i="24"/>
  <c r="G9" i="24"/>
  <c r="H9" i="24"/>
  <c r="I9" i="24"/>
  <c r="J9" i="24" s="1"/>
  <c r="K9" i="24"/>
  <c r="B10" i="24"/>
  <c r="C10" i="24"/>
  <c r="D10" i="24"/>
  <c r="E10" i="24"/>
  <c r="G10" i="24"/>
  <c r="J10" i="24" s="1"/>
  <c r="H10" i="24"/>
  <c r="I10" i="24"/>
  <c r="K10" i="24"/>
  <c r="B11" i="24"/>
  <c r="C11" i="24"/>
  <c r="D11" i="24"/>
  <c r="E11" i="24"/>
  <c r="G11" i="24"/>
  <c r="J11" i="24" s="1"/>
  <c r="H11" i="24"/>
  <c r="I11" i="24"/>
  <c r="K11" i="24"/>
  <c r="B12" i="24"/>
  <c r="C12" i="24"/>
  <c r="D12" i="24"/>
  <c r="E12" i="24"/>
  <c r="G12" i="24"/>
  <c r="H12" i="24"/>
  <c r="I12" i="24"/>
  <c r="J12" i="24"/>
  <c r="K12" i="24"/>
  <c r="B13" i="24"/>
  <c r="C13" i="24"/>
  <c r="D13" i="24"/>
  <c r="E13" i="24"/>
  <c r="G13" i="24"/>
  <c r="H13" i="24"/>
  <c r="I13" i="24"/>
  <c r="J13" i="24"/>
  <c r="K13" i="24"/>
  <c r="B14" i="24"/>
  <c r="C14" i="24"/>
  <c r="D14" i="24"/>
  <c r="E14" i="24"/>
  <c r="G14" i="24"/>
  <c r="H14" i="24"/>
  <c r="J14" i="24" s="1"/>
  <c r="I14" i="24"/>
  <c r="K14" i="24"/>
  <c r="B15" i="24"/>
  <c r="C15" i="24"/>
  <c r="D15" i="24"/>
  <c r="E15" i="24"/>
  <c r="G15" i="24"/>
  <c r="J15" i="24" s="1"/>
  <c r="H15" i="24"/>
  <c r="I15" i="24"/>
  <c r="K15" i="24"/>
  <c r="B16" i="24"/>
  <c r="C16" i="24"/>
  <c r="D16" i="24"/>
  <c r="E16" i="24"/>
  <c r="G16" i="24"/>
  <c r="J16" i="24" s="1"/>
  <c r="H16" i="24"/>
  <c r="I16" i="24"/>
  <c r="K16" i="24"/>
  <c r="B17" i="24"/>
  <c r="C17" i="24"/>
  <c r="D17" i="24"/>
  <c r="E17" i="24"/>
  <c r="G17" i="24"/>
  <c r="H17" i="24"/>
  <c r="I17" i="24"/>
  <c r="J17" i="24"/>
  <c r="K17" i="24"/>
  <c r="B18" i="24"/>
  <c r="C18" i="24"/>
  <c r="D18" i="24"/>
  <c r="E18" i="24"/>
  <c r="G18" i="24"/>
  <c r="H18" i="24"/>
  <c r="J18" i="24" s="1"/>
  <c r="I18" i="24"/>
  <c r="K18" i="24"/>
  <c r="C19" i="24"/>
  <c r="D19" i="24"/>
  <c r="E19" i="24"/>
  <c r="F19" i="24"/>
  <c r="G19" i="24"/>
  <c r="J19" i="24" s="1"/>
  <c r="H19" i="24"/>
  <c r="I19" i="24"/>
  <c r="K19" i="24"/>
  <c r="B21" i="24"/>
  <c r="C21" i="24"/>
  <c r="D21" i="24"/>
  <c r="E21" i="24"/>
  <c r="G21" i="24"/>
  <c r="J21" i="24" s="1"/>
  <c r="H21" i="24"/>
  <c r="I21" i="24"/>
  <c r="K21" i="24"/>
  <c r="B22" i="24"/>
  <c r="C22" i="24"/>
  <c r="D22" i="24"/>
  <c r="E22" i="24"/>
  <c r="G22" i="24"/>
  <c r="H22" i="24"/>
  <c r="I22" i="24"/>
  <c r="J22" i="24"/>
  <c r="K22" i="24"/>
  <c r="B23" i="24"/>
  <c r="C23" i="24"/>
  <c r="D23" i="24"/>
  <c r="E23" i="24"/>
  <c r="G23" i="24"/>
  <c r="H23" i="24"/>
  <c r="J23" i="24" s="1"/>
  <c r="I23" i="24"/>
  <c r="K23" i="24"/>
  <c r="B24" i="24"/>
  <c r="C24" i="24"/>
  <c r="D24" i="24"/>
  <c r="E24" i="24"/>
  <c r="G24" i="24"/>
  <c r="J24" i="24" s="1"/>
  <c r="H24" i="24"/>
  <c r="I24" i="24"/>
  <c r="K24" i="24"/>
  <c r="B25" i="24"/>
  <c r="C25" i="24"/>
  <c r="D25" i="24"/>
  <c r="E25" i="24"/>
  <c r="G25" i="24"/>
  <c r="J25" i="24" s="1"/>
  <c r="H25" i="24"/>
  <c r="I25" i="24"/>
  <c r="K25" i="24"/>
  <c r="B26" i="24"/>
  <c r="C26" i="24"/>
  <c r="D26" i="24"/>
  <c r="E26" i="24"/>
  <c r="G26" i="24"/>
  <c r="H26" i="24"/>
  <c r="I26" i="24"/>
  <c r="J26" i="24"/>
  <c r="K26" i="24"/>
  <c r="B27" i="24"/>
  <c r="C27" i="24"/>
  <c r="D27" i="24"/>
  <c r="E27" i="24"/>
  <c r="G27" i="24"/>
  <c r="H27" i="24"/>
  <c r="J27" i="24" s="1"/>
  <c r="I27" i="24"/>
  <c r="K27" i="24"/>
  <c r="B28" i="24"/>
  <c r="C28" i="24"/>
  <c r="D28" i="24"/>
  <c r="E28" i="24"/>
  <c r="G28" i="24"/>
  <c r="J28" i="24" s="1"/>
  <c r="H28" i="24"/>
  <c r="I28" i="24"/>
  <c r="K28" i="24"/>
  <c r="B29" i="24"/>
  <c r="C29" i="24"/>
  <c r="D29" i="24"/>
  <c r="E29" i="24"/>
  <c r="G29" i="24"/>
  <c r="J29" i="24" s="1"/>
  <c r="H29" i="24"/>
  <c r="I29" i="24"/>
  <c r="K29" i="24"/>
  <c r="B30" i="24"/>
  <c r="C30" i="24"/>
  <c r="D30" i="24"/>
  <c r="E30" i="24"/>
  <c r="G30" i="24"/>
  <c r="H30" i="24"/>
  <c r="I30" i="24"/>
  <c r="J30" i="24"/>
  <c r="K30" i="24"/>
  <c r="C31" i="24"/>
  <c r="D31" i="24"/>
  <c r="E31" i="24"/>
  <c r="F31" i="24"/>
  <c r="G31" i="24"/>
  <c r="H31" i="24"/>
  <c r="J31" i="24" s="1"/>
  <c r="I31" i="24"/>
  <c r="K31" i="24"/>
  <c r="B33" i="24"/>
  <c r="C33" i="24"/>
  <c r="D33" i="24"/>
  <c r="E33" i="24"/>
  <c r="G33" i="24"/>
  <c r="J33" i="24" s="1"/>
  <c r="H33" i="24"/>
  <c r="I33" i="24"/>
  <c r="K33" i="24"/>
  <c r="B34" i="24"/>
  <c r="C34" i="24"/>
  <c r="D34" i="24"/>
  <c r="E34" i="24"/>
  <c r="G34" i="24"/>
  <c r="J34" i="24" s="1"/>
  <c r="H34" i="24"/>
  <c r="I34" i="24"/>
  <c r="K34" i="24"/>
  <c r="B35" i="24"/>
  <c r="C35" i="24"/>
  <c r="D35" i="24"/>
  <c r="E35" i="24"/>
  <c r="G35" i="24"/>
  <c r="H35" i="24"/>
  <c r="I35" i="24"/>
  <c r="J35" i="24"/>
  <c r="K35" i="24"/>
  <c r="B36" i="24"/>
  <c r="C36" i="24"/>
  <c r="D36" i="24"/>
  <c r="E36" i="24"/>
  <c r="G36" i="24"/>
  <c r="H36" i="24"/>
  <c r="J36" i="24" s="1"/>
  <c r="I36" i="24"/>
  <c r="K36" i="24"/>
  <c r="B37" i="24"/>
  <c r="C37" i="24"/>
  <c r="D37" i="24"/>
  <c r="E37" i="24"/>
  <c r="G37" i="24"/>
  <c r="J37" i="24" s="1"/>
  <c r="H37" i="24"/>
  <c r="I37" i="24"/>
  <c r="K37" i="24"/>
  <c r="B38" i="24"/>
  <c r="C38" i="24"/>
  <c r="D38" i="24"/>
  <c r="E38" i="24"/>
  <c r="G38" i="24"/>
  <c r="J38" i="24" s="1"/>
  <c r="H38" i="24"/>
  <c r="I38" i="24"/>
  <c r="K38" i="24"/>
  <c r="B39" i="24"/>
  <c r="C39" i="24"/>
  <c r="D39" i="24"/>
  <c r="E39" i="24"/>
  <c r="G39" i="24"/>
  <c r="H39" i="24"/>
  <c r="I39" i="24"/>
  <c r="J39" i="24"/>
  <c r="K39" i="24"/>
  <c r="B40" i="24"/>
  <c r="C40" i="24"/>
  <c r="D40" i="24"/>
  <c r="E40" i="24"/>
  <c r="G40" i="24"/>
  <c r="H40" i="24"/>
  <c r="J40" i="24" s="1"/>
  <c r="I40" i="24"/>
  <c r="K40" i="24"/>
  <c r="B41" i="24"/>
  <c r="C41" i="24"/>
  <c r="D41" i="24"/>
  <c r="E41" i="24"/>
  <c r="G41" i="24"/>
  <c r="J41" i="24" s="1"/>
  <c r="H41" i="24"/>
  <c r="I41" i="24"/>
  <c r="K41" i="24"/>
  <c r="B42" i="24"/>
  <c r="C42" i="24"/>
  <c r="D42" i="24"/>
  <c r="E42" i="24"/>
  <c r="G42" i="24"/>
  <c r="J42" i="24" s="1"/>
  <c r="H42" i="24"/>
  <c r="I42" i="24"/>
  <c r="K42" i="24"/>
  <c r="B43" i="24"/>
  <c r="C43" i="24"/>
  <c r="D43" i="24"/>
  <c r="E43" i="24"/>
  <c r="G43" i="24"/>
  <c r="H43" i="24"/>
  <c r="I43" i="24"/>
  <c r="J43" i="24"/>
  <c r="K43" i="24"/>
  <c r="B44" i="24"/>
  <c r="C44" i="24"/>
  <c r="D44" i="24"/>
  <c r="E44" i="24"/>
  <c r="G44" i="24"/>
  <c r="H44" i="24"/>
  <c r="J44" i="24" s="1"/>
  <c r="I44" i="24"/>
  <c r="K44" i="24"/>
  <c r="B45" i="24"/>
  <c r="C45" i="24"/>
  <c r="D45" i="24"/>
  <c r="E45" i="24"/>
  <c r="G45" i="24"/>
  <c r="J45" i="24" s="1"/>
  <c r="H45" i="24"/>
  <c r="I45" i="24"/>
  <c r="K45" i="24"/>
  <c r="C46" i="24"/>
  <c r="D46" i="24"/>
  <c r="E46" i="24"/>
  <c r="F46" i="24"/>
  <c r="G46" i="24"/>
  <c r="J46" i="24" s="1"/>
  <c r="H46" i="24"/>
  <c r="I46" i="24"/>
  <c r="K46" i="24"/>
  <c r="B48" i="24"/>
  <c r="C48" i="24"/>
  <c r="D48" i="24"/>
  <c r="E48" i="24"/>
  <c r="G48" i="24"/>
  <c r="H48" i="24"/>
  <c r="I48" i="24"/>
  <c r="J48" i="24"/>
  <c r="K48" i="24"/>
  <c r="B49" i="24"/>
  <c r="C49" i="24"/>
  <c r="D49" i="24"/>
  <c r="E49" i="24"/>
  <c r="G49" i="24"/>
  <c r="H49" i="24"/>
  <c r="J49" i="24" s="1"/>
  <c r="I49" i="24"/>
  <c r="K49" i="24"/>
  <c r="B50" i="24"/>
  <c r="C50" i="24"/>
  <c r="D50" i="24"/>
  <c r="E50" i="24"/>
  <c r="G50" i="24"/>
  <c r="J50" i="24" s="1"/>
  <c r="H50" i="24"/>
  <c r="I50" i="24"/>
  <c r="K50" i="24"/>
  <c r="B51" i="24"/>
  <c r="C51" i="24"/>
  <c r="D51" i="24"/>
  <c r="E51" i="24"/>
  <c r="G51" i="24"/>
  <c r="J51" i="24" s="1"/>
  <c r="H51" i="24"/>
  <c r="I51" i="24"/>
  <c r="K51" i="24"/>
  <c r="B52" i="24"/>
  <c r="C52" i="24"/>
  <c r="D52" i="24"/>
  <c r="E52" i="24"/>
  <c r="G52" i="24"/>
  <c r="H52" i="24"/>
  <c r="I52" i="24"/>
  <c r="J52" i="24"/>
  <c r="K52" i="24"/>
  <c r="B53" i="24"/>
  <c r="C53" i="24"/>
  <c r="D53" i="24"/>
  <c r="E53" i="24"/>
  <c r="G53" i="24"/>
  <c r="H53" i="24"/>
  <c r="J53" i="24" s="1"/>
  <c r="I53" i="24"/>
  <c r="K53" i="24"/>
  <c r="B54" i="24"/>
  <c r="C54" i="24"/>
  <c r="D54" i="24"/>
  <c r="E54" i="24"/>
  <c r="G54" i="24"/>
  <c r="J54" i="24" s="1"/>
  <c r="H54" i="24"/>
  <c r="I54" i="24"/>
  <c r="K54" i="24"/>
  <c r="B55" i="24"/>
  <c r="C55" i="24"/>
  <c r="D55" i="24"/>
  <c r="E55" i="24"/>
  <c r="G55" i="24"/>
  <c r="J55" i="24" s="1"/>
  <c r="H55" i="24"/>
  <c r="I55" i="24"/>
  <c r="K55" i="24"/>
  <c r="B56" i="24"/>
  <c r="C56" i="24"/>
  <c r="D56" i="24"/>
  <c r="E56" i="24"/>
  <c r="G56" i="24"/>
  <c r="H56" i="24"/>
  <c r="I56" i="24"/>
  <c r="J56" i="24"/>
  <c r="K56" i="24"/>
  <c r="B57" i="24"/>
  <c r="C57" i="24"/>
  <c r="D57" i="24"/>
  <c r="E57" i="24"/>
  <c r="G57" i="24"/>
  <c r="H57" i="24"/>
  <c r="J57" i="24" s="1"/>
  <c r="I57" i="24"/>
  <c r="K57" i="24"/>
  <c r="C58" i="24"/>
  <c r="D58" i="24"/>
  <c r="E58" i="24"/>
  <c r="F58" i="24"/>
  <c r="G58" i="24"/>
  <c r="J58" i="24" s="1"/>
  <c r="H58" i="24"/>
  <c r="I58" i="24"/>
  <c r="K58" i="24"/>
  <c r="B60" i="24"/>
  <c r="C60" i="24"/>
  <c r="D60" i="24"/>
  <c r="E60" i="24"/>
  <c r="G60" i="24"/>
  <c r="J60" i="24" s="1"/>
  <c r="H60" i="24"/>
  <c r="I60" i="24"/>
  <c r="K60" i="24"/>
  <c r="B61" i="24"/>
  <c r="C61" i="24"/>
  <c r="D61" i="24"/>
  <c r="E61" i="24"/>
  <c r="G61" i="24"/>
  <c r="H61" i="24"/>
  <c r="I61" i="24"/>
  <c r="J61" i="24"/>
  <c r="K61" i="24"/>
  <c r="B62" i="24"/>
  <c r="C62" i="24"/>
  <c r="D62" i="24"/>
  <c r="E62" i="24"/>
  <c r="G62" i="24"/>
  <c r="H62" i="24"/>
  <c r="J62" i="24" s="1"/>
  <c r="I62" i="24"/>
  <c r="K62" i="24"/>
  <c r="B63" i="24"/>
  <c r="C63" i="24"/>
  <c r="D63" i="24"/>
  <c r="E63" i="24"/>
  <c r="G63" i="24"/>
  <c r="J63" i="24" s="1"/>
  <c r="H63" i="24"/>
  <c r="I63" i="24"/>
  <c r="K63" i="24"/>
  <c r="B64" i="24"/>
  <c r="C64" i="24"/>
  <c r="D64" i="24"/>
  <c r="E64" i="24"/>
  <c r="G64" i="24"/>
  <c r="J64" i="24" s="1"/>
  <c r="H64" i="24"/>
  <c r="I64" i="24"/>
  <c r="K64" i="24"/>
  <c r="B65" i="24"/>
  <c r="C65" i="24"/>
  <c r="D65" i="24"/>
  <c r="E65" i="24"/>
  <c r="G65" i="24"/>
  <c r="H65" i="24"/>
  <c r="I65" i="24"/>
  <c r="J65" i="24"/>
  <c r="K65" i="24"/>
  <c r="B66" i="24"/>
  <c r="C66" i="24"/>
  <c r="D66" i="24"/>
  <c r="E66" i="24"/>
  <c r="G66" i="24"/>
  <c r="H66" i="24"/>
  <c r="J66" i="24" s="1"/>
  <c r="I66" i="24"/>
  <c r="K66" i="24"/>
  <c r="B67" i="24"/>
  <c r="C67" i="24"/>
  <c r="D67" i="24"/>
  <c r="E67" i="24"/>
  <c r="G67" i="24"/>
  <c r="J67" i="24" s="1"/>
  <c r="H67" i="24"/>
  <c r="I67" i="24"/>
  <c r="K67" i="24"/>
  <c r="B68" i="24"/>
  <c r="C68" i="24"/>
  <c r="D68" i="24"/>
  <c r="E68" i="24"/>
  <c r="G68" i="24"/>
  <c r="J68" i="24" s="1"/>
  <c r="H68" i="24"/>
  <c r="I68" i="24"/>
  <c r="K68" i="24"/>
  <c r="B69" i="24"/>
  <c r="C69" i="24"/>
  <c r="D69" i="24"/>
  <c r="E69" i="24"/>
  <c r="G69" i="24"/>
  <c r="H69" i="24"/>
  <c r="I69" i="24"/>
  <c r="J69" i="24"/>
  <c r="K69" i="24"/>
  <c r="B70" i="24"/>
  <c r="C70" i="24"/>
  <c r="D70" i="24"/>
  <c r="E70" i="24"/>
  <c r="G70" i="24"/>
  <c r="H70" i="24"/>
  <c r="J70" i="24" s="1"/>
  <c r="I70" i="24"/>
  <c r="K70" i="24"/>
  <c r="B71" i="24"/>
  <c r="C71" i="24"/>
  <c r="D71" i="24"/>
  <c r="E71" i="24"/>
  <c r="G71" i="24"/>
  <c r="J71" i="24" s="1"/>
  <c r="H71" i="24"/>
  <c r="I71" i="24"/>
  <c r="K71" i="24"/>
  <c r="B72" i="24"/>
  <c r="C72" i="24"/>
  <c r="D72" i="24"/>
  <c r="E72" i="24"/>
  <c r="G72" i="24"/>
  <c r="J72" i="24" s="1"/>
  <c r="H72" i="24"/>
  <c r="I72" i="24"/>
  <c r="K72" i="24"/>
  <c r="B73" i="24"/>
  <c r="C73" i="24"/>
  <c r="D73" i="24"/>
  <c r="E73" i="24"/>
  <c r="G73" i="24"/>
  <c r="H73" i="24"/>
  <c r="I73" i="24"/>
  <c r="J73" i="24"/>
  <c r="K73" i="24"/>
  <c r="B74" i="24"/>
  <c r="C74" i="24"/>
  <c r="D74" i="24"/>
  <c r="E74" i="24"/>
  <c r="G74" i="24"/>
  <c r="H74" i="24"/>
  <c r="J74" i="24" s="1"/>
  <c r="I74" i="24"/>
  <c r="K74" i="24"/>
  <c r="B75" i="24"/>
  <c r="C75" i="24"/>
  <c r="D75" i="24"/>
  <c r="E75" i="24"/>
  <c r="G75" i="24"/>
  <c r="J75" i="24" s="1"/>
  <c r="H75" i="24"/>
  <c r="I75" i="24"/>
  <c r="K75" i="24"/>
  <c r="B76" i="24"/>
  <c r="C76" i="24"/>
  <c r="D76" i="24"/>
  <c r="E76" i="24"/>
  <c r="G76" i="24"/>
  <c r="J76" i="24" s="1"/>
  <c r="H76" i="24"/>
  <c r="I76" i="24"/>
  <c r="K76" i="24"/>
  <c r="C77" i="24"/>
  <c r="D77" i="24"/>
  <c r="E77" i="24"/>
  <c r="F77" i="24"/>
  <c r="G77" i="24"/>
  <c r="H77" i="24"/>
  <c r="I77" i="24"/>
  <c r="J77" i="24"/>
  <c r="K77" i="24"/>
  <c r="B79" i="24"/>
  <c r="C79" i="24"/>
  <c r="D79" i="24"/>
  <c r="E79" i="24"/>
  <c r="G79" i="24"/>
  <c r="H79" i="24"/>
  <c r="J79" i="24" s="1"/>
  <c r="I79" i="24"/>
  <c r="K79" i="24"/>
  <c r="B80" i="24"/>
  <c r="C80" i="24"/>
  <c r="D80" i="24"/>
  <c r="E80" i="24"/>
  <c r="G80" i="24"/>
  <c r="J80" i="24" s="1"/>
  <c r="H80" i="24"/>
  <c r="I80" i="24"/>
  <c r="K80" i="24"/>
  <c r="B81" i="24"/>
  <c r="C81" i="24"/>
  <c r="D81" i="24"/>
  <c r="E81" i="24"/>
  <c r="G81" i="24"/>
  <c r="J81" i="24" s="1"/>
  <c r="H81" i="24"/>
  <c r="I81" i="24"/>
  <c r="K81" i="24"/>
  <c r="B82" i="24"/>
  <c r="C82" i="24"/>
  <c r="D82" i="24"/>
  <c r="E82" i="24"/>
  <c r="G82" i="24"/>
  <c r="H82" i="24"/>
  <c r="I82" i="24"/>
  <c r="J82" i="24"/>
  <c r="K82" i="24"/>
  <c r="B83" i="24"/>
  <c r="C83" i="24"/>
  <c r="D83" i="24"/>
  <c r="E83" i="24"/>
  <c r="G83" i="24"/>
  <c r="H83" i="24"/>
  <c r="J83" i="24" s="1"/>
  <c r="I83" i="24"/>
  <c r="K83" i="24"/>
  <c r="C84" i="24"/>
  <c r="D84" i="24"/>
  <c r="E84" i="24"/>
  <c r="F84" i="24"/>
  <c r="G84" i="24"/>
  <c r="J84" i="24" s="1"/>
  <c r="H84" i="24"/>
  <c r="I84" i="24"/>
  <c r="K84" i="24"/>
  <c r="B86" i="24"/>
  <c r="C86" i="24"/>
  <c r="D86" i="24"/>
  <c r="E86" i="24"/>
  <c r="G86" i="24"/>
  <c r="J86" i="24" s="1"/>
  <c r="H86" i="24"/>
  <c r="I86" i="24"/>
  <c r="K86" i="24"/>
  <c r="B87" i="24"/>
  <c r="C87" i="24"/>
  <c r="D87" i="24"/>
  <c r="E87" i="24"/>
  <c r="G87" i="24"/>
  <c r="H87" i="24"/>
  <c r="I87" i="24"/>
  <c r="J87" i="24"/>
  <c r="K87" i="24"/>
  <c r="B88" i="24"/>
  <c r="C88" i="24"/>
  <c r="D88" i="24"/>
  <c r="E88" i="24"/>
  <c r="G88" i="24"/>
  <c r="H88" i="24"/>
  <c r="J88" i="24" s="1"/>
  <c r="I88" i="24"/>
  <c r="K88" i="24"/>
  <c r="B89" i="24"/>
  <c r="C89" i="24"/>
  <c r="D89" i="24"/>
  <c r="E89" i="24"/>
  <c r="G89" i="24"/>
  <c r="J89" i="24" s="1"/>
  <c r="H89" i="24"/>
  <c r="I89" i="24"/>
  <c r="K89" i="24"/>
  <c r="B90" i="24"/>
  <c r="C90" i="24"/>
  <c r="D90" i="24"/>
  <c r="E90" i="24"/>
  <c r="G90" i="24"/>
  <c r="J90" i="24" s="1"/>
  <c r="H90" i="24"/>
  <c r="I90" i="24"/>
  <c r="K90" i="24"/>
  <c r="B91" i="24"/>
  <c r="C91" i="24"/>
  <c r="D91" i="24"/>
  <c r="E91" i="24"/>
  <c r="G91" i="24"/>
  <c r="H91" i="24"/>
  <c r="I91" i="24"/>
  <c r="J91" i="24"/>
  <c r="K91" i="24"/>
  <c r="B92" i="24"/>
  <c r="C92" i="24"/>
  <c r="D92" i="24"/>
  <c r="E92" i="24"/>
  <c r="G92" i="24"/>
  <c r="H92" i="24"/>
  <c r="J92" i="24" s="1"/>
  <c r="I92" i="24"/>
  <c r="K92" i="24"/>
  <c r="B93" i="24"/>
  <c r="C93" i="24"/>
  <c r="D93" i="24"/>
  <c r="E93" i="24"/>
  <c r="G93" i="24"/>
  <c r="J93" i="24" s="1"/>
  <c r="H93" i="24"/>
  <c r="I93" i="24"/>
  <c r="K93" i="24"/>
  <c r="C94" i="24"/>
  <c r="D94" i="24"/>
  <c r="E94" i="24"/>
  <c r="F94" i="24"/>
  <c r="G94" i="24"/>
  <c r="J94" i="24" s="1"/>
  <c r="H94" i="24"/>
  <c r="I94" i="24"/>
  <c r="K94" i="24"/>
  <c r="B96" i="24"/>
  <c r="C96" i="24"/>
  <c r="D96" i="24"/>
  <c r="E96" i="24"/>
  <c r="G96" i="24"/>
  <c r="H96" i="24"/>
  <c r="I96" i="24"/>
  <c r="J96" i="24"/>
  <c r="K96" i="24"/>
  <c r="B97" i="24"/>
  <c r="C97" i="24"/>
  <c r="D97" i="24"/>
  <c r="E97" i="24"/>
  <c r="G97" i="24"/>
  <c r="H97" i="24"/>
  <c r="J97" i="24" s="1"/>
  <c r="I97" i="24"/>
  <c r="K97" i="24"/>
  <c r="B98" i="24"/>
  <c r="C98" i="24"/>
  <c r="D98" i="24"/>
  <c r="E98" i="24"/>
  <c r="G98" i="24"/>
  <c r="J98" i="24" s="1"/>
  <c r="H98" i="24"/>
  <c r="I98" i="24"/>
  <c r="K98" i="24"/>
  <c r="B99" i="24"/>
  <c r="C99" i="24"/>
  <c r="D99" i="24"/>
  <c r="E99" i="24"/>
  <c r="G99" i="24"/>
  <c r="J99" i="24" s="1"/>
  <c r="H99" i="24"/>
  <c r="I99" i="24"/>
  <c r="K99" i="24"/>
  <c r="B100" i="24"/>
  <c r="C100" i="24"/>
  <c r="D100" i="24"/>
  <c r="E100" i="24"/>
  <c r="G100" i="24"/>
  <c r="H100" i="24"/>
  <c r="I100" i="24"/>
  <c r="J100" i="24"/>
  <c r="K100" i="24"/>
  <c r="B101" i="24"/>
  <c r="C101" i="24"/>
  <c r="D101" i="24"/>
  <c r="E101" i="24"/>
  <c r="G101" i="24"/>
  <c r="H101" i="24"/>
  <c r="J101" i="24" s="1"/>
  <c r="I101" i="24"/>
  <c r="K101" i="24"/>
  <c r="C102" i="24"/>
  <c r="D102" i="24"/>
  <c r="E102" i="24"/>
  <c r="F102" i="24"/>
  <c r="G102" i="24"/>
  <c r="J102" i="24" s="1"/>
  <c r="H102" i="24"/>
  <c r="I102" i="24"/>
  <c r="K102" i="24"/>
  <c r="B104" i="24"/>
  <c r="C104" i="24"/>
  <c r="D104" i="24"/>
  <c r="E104" i="24"/>
  <c r="G104" i="24"/>
  <c r="J104" i="24" s="1"/>
  <c r="H104" i="24"/>
  <c r="I104" i="24"/>
  <c r="K104" i="24"/>
  <c r="B105" i="24"/>
  <c r="C105" i="24"/>
  <c r="D105" i="24"/>
  <c r="E105" i="24"/>
  <c r="G105" i="24"/>
  <c r="H105" i="24"/>
  <c r="I105" i="24"/>
  <c r="J105" i="24"/>
  <c r="K105" i="24"/>
  <c r="B106" i="24"/>
  <c r="C106" i="24"/>
  <c r="D106" i="24"/>
  <c r="E106" i="24"/>
  <c r="G106" i="24"/>
  <c r="H106" i="24"/>
  <c r="J106" i="24" s="1"/>
  <c r="I106" i="24"/>
  <c r="K106" i="24"/>
  <c r="C107" i="24"/>
  <c r="D107" i="24"/>
  <c r="E107" i="24"/>
  <c r="F107" i="24"/>
  <c r="G107" i="24"/>
  <c r="J107" i="24" s="1"/>
  <c r="H107" i="24"/>
  <c r="I107" i="24"/>
  <c r="K107" i="24"/>
  <c r="B109" i="24"/>
  <c r="C109" i="24"/>
  <c r="D109" i="24"/>
  <c r="E109" i="24"/>
  <c r="G109" i="24"/>
  <c r="J109" i="24" s="1"/>
  <c r="H109" i="24"/>
  <c r="I109" i="24"/>
  <c r="K109" i="24"/>
  <c r="B110" i="24"/>
  <c r="C110" i="24"/>
  <c r="D110" i="24"/>
  <c r="E110" i="24"/>
  <c r="G110" i="24"/>
  <c r="H110" i="24"/>
  <c r="I110" i="24"/>
  <c r="J110" i="24"/>
  <c r="K110" i="24"/>
  <c r="B111" i="24"/>
  <c r="C111" i="24"/>
  <c r="D111" i="24"/>
  <c r="E111" i="24"/>
  <c r="G111" i="24"/>
  <c r="H111" i="24"/>
  <c r="J111" i="24" s="1"/>
  <c r="I111" i="24"/>
  <c r="K111" i="24"/>
  <c r="B112" i="24"/>
  <c r="C112" i="24"/>
  <c r="D112" i="24"/>
  <c r="E112" i="24"/>
  <c r="G112" i="24"/>
  <c r="J112" i="24" s="1"/>
  <c r="H112" i="24"/>
  <c r="I112" i="24"/>
  <c r="K112" i="24"/>
  <c r="B113" i="24"/>
  <c r="C113" i="24"/>
  <c r="D113" i="24"/>
  <c r="E113" i="24"/>
  <c r="G113" i="24"/>
  <c r="J113" i="24" s="1"/>
  <c r="H113" i="24"/>
  <c r="I113" i="24"/>
  <c r="K113" i="24"/>
  <c r="B114" i="24"/>
  <c r="C114" i="24"/>
  <c r="D114" i="24"/>
  <c r="E114" i="24"/>
  <c r="G114" i="24"/>
  <c r="H114" i="24"/>
  <c r="I114" i="24"/>
  <c r="J114" i="24"/>
  <c r="K114" i="24"/>
  <c r="B115" i="24"/>
  <c r="C115" i="24"/>
  <c r="D115" i="24"/>
  <c r="E115" i="24"/>
  <c r="G115" i="24"/>
  <c r="H115" i="24"/>
  <c r="J115" i="24" s="1"/>
  <c r="I115" i="24"/>
  <c r="K115" i="24"/>
  <c r="B116" i="24"/>
  <c r="C116" i="24"/>
  <c r="D116" i="24"/>
  <c r="E116" i="24"/>
  <c r="G116" i="24"/>
  <c r="J116" i="24" s="1"/>
  <c r="H116" i="24"/>
  <c r="I116" i="24"/>
  <c r="K116" i="24"/>
  <c r="B117" i="24"/>
  <c r="C117" i="24"/>
  <c r="D117" i="24"/>
  <c r="E117" i="24"/>
  <c r="G117" i="24"/>
  <c r="J117" i="24" s="1"/>
  <c r="H117" i="24"/>
  <c r="I117" i="24"/>
  <c r="K117" i="24"/>
  <c r="B118" i="24"/>
  <c r="C118" i="24"/>
  <c r="D118" i="24"/>
  <c r="E118" i="24"/>
  <c r="G118" i="24"/>
  <c r="H118" i="24"/>
  <c r="I118" i="24"/>
  <c r="J118" i="24"/>
  <c r="K118" i="24"/>
  <c r="C119" i="24"/>
  <c r="D119" i="24"/>
  <c r="E119" i="24"/>
  <c r="F119" i="24"/>
  <c r="G119" i="24"/>
  <c r="H119" i="24"/>
  <c r="J119" i="24" s="1"/>
  <c r="I119" i="24"/>
  <c r="K119" i="24"/>
  <c r="B121" i="24"/>
  <c r="C121" i="24"/>
  <c r="D121" i="24"/>
  <c r="E121" i="24"/>
  <c r="G121" i="24"/>
  <c r="J121" i="24" s="1"/>
  <c r="H121" i="24"/>
  <c r="I121" i="24"/>
  <c r="K121" i="24"/>
  <c r="B122" i="24"/>
  <c r="C122" i="24"/>
  <c r="D122" i="24"/>
  <c r="E122" i="24"/>
  <c r="G122" i="24"/>
  <c r="J122" i="24" s="1"/>
  <c r="H122" i="24"/>
  <c r="I122" i="24"/>
  <c r="K122" i="24"/>
  <c r="B123" i="24"/>
  <c r="C123" i="24"/>
  <c r="D123" i="24"/>
  <c r="E123" i="24"/>
  <c r="G123" i="24"/>
  <c r="H123" i="24"/>
  <c r="I123" i="24"/>
  <c r="J123" i="24"/>
  <c r="K123" i="24"/>
  <c r="B124" i="24"/>
  <c r="C124" i="24"/>
  <c r="D124" i="24"/>
  <c r="E124" i="24"/>
  <c r="G124" i="24"/>
  <c r="H124" i="24"/>
  <c r="J124" i="24" s="1"/>
  <c r="I124" i="24"/>
  <c r="K124" i="24"/>
  <c r="B125" i="24"/>
  <c r="C125" i="24"/>
  <c r="D125" i="24"/>
  <c r="E125" i="24"/>
  <c r="G125" i="24"/>
  <c r="J125" i="24" s="1"/>
  <c r="H125" i="24"/>
  <c r="I125" i="24"/>
  <c r="K125" i="24"/>
  <c r="B126" i="24"/>
  <c r="C126" i="24"/>
  <c r="D126" i="24"/>
  <c r="E126" i="24"/>
  <c r="G126" i="24"/>
  <c r="J126" i="24" s="1"/>
  <c r="H126" i="24"/>
  <c r="I126" i="24"/>
  <c r="K126" i="24"/>
  <c r="B127" i="24"/>
  <c r="C127" i="24"/>
  <c r="D127" i="24"/>
  <c r="E127" i="24"/>
  <c r="G127" i="24"/>
  <c r="H127" i="24"/>
  <c r="I127" i="24"/>
  <c r="J127" i="24"/>
  <c r="K127" i="24"/>
  <c r="B128" i="24"/>
  <c r="C128" i="24"/>
  <c r="D128" i="24"/>
  <c r="E128" i="24"/>
  <c r="G128" i="24"/>
  <c r="H128" i="24"/>
  <c r="J128" i="24" s="1"/>
  <c r="I128" i="24"/>
  <c r="K128" i="24"/>
  <c r="B129" i="24"/>
  <c r="C129" i="24"/>
  <c r="D129" i="24"/>
  <c r="E129" i="24"/>
  <c r="G129" i="24"/>
  <c r="J129" i="24" s="1"/>
  <c r="H129" i="24"/>
  <c r="I129" i="24"/>
  <c r="K129" i="24"/>
  <c r="C130" i="24"/>
  <c r="D130" i="24"/>
  <c r="E130" i="24"/>
  <c r="F130" i="24"/>
  <c r="G130" i="24"/>
  <c r="J130" i="24" s="1"/>
  <c r="H130" i="24"/>
  <c r="I130" i="24"/>
  <c r="K130" i="24"/>
  <c r="B132" i="24"/>
  <c r="C132" i="24"/>
  <c r="D132" i="24"/>
  <c r="E132" i="24"/>
  <c r="G132" i="24"/>
  <c r="H132" i="24"/>
  <c r="I132" i="24"/>
  <c r="J132" i="24"/>
  <c r="K132" i="24"/>
  <c r="B133" i="24"/>
  <c r="C133" i="24"/>
  <c r="D133" i="24"/>
  <c r="E133" i="24"/>
  <c r="G133" i="24"/>
  <c r="H133" i="24"/>
  <c r="J133" i="24" s="1"/>
  <c r="I133" i="24"/>
  <c r="K133" i="24"/>
  <c r="B134" i="24"/>
  <c r="C134" i="24"/>
  <c r="D134" i="24"/>
  <c r="E134" i="24"/>
  <c r="G134" i="24"/>
  <c r="J134" i="24" s="1"/>
  <c r="H134" i="24"/>
  <c r="I134" i="24"/>
  <c r="K134" i="24"/>
  <c r="B135" i="24"/>
  <c r="C135" i="24"/>
  <c r="D135" i="24"/>
  <c r="E135" i="24"/>
  <c r="G135" i="24"/>
  <c r="J135" i="24" s="1"/>
  <c r="H135" i="24"/>
  <c r="I135" i="24"/>
  <c r="K135" i="24"/>
  <c r="B136" i="24"/>
  <c r="C136" i="24"/>
  <c r="D136" i="24"/>
  <c r="E136" i="24"/>
  <c r="G136" i="24"/>
  <c r="H136" i="24"/>
  <c r="I136" i="24"/>
  <c r="J136" i="24"/>
  <c r="K136" i="24"/>
  <c r="B137" i="24"/>
  <c r="C137" i="24"/>
  <c r="D137" i="24"/>
  <c r="E137" i="24"/>
  <c r="G137" i="24"/>
  <c r="H137" i="24"/>
  <c r="J137" i="24" s="1"/>
  <c r="I137" i="24"/>
  <c r="K137" i="24"/>
  <c r="C138" i="24"/>
  <c r="D138" i="24"/>
  <c r="E138" i="24"/>
  <c r="F138" i="24"/>
  <c r="G138" i="24"/>
  <c r="J138" i="24" s="1"/>
  <c r="H138" i="24"/>
  <c r="I138" i="24"/>
  <c r="K138" i="24"/>
  <c r="B140" i="24"/>
  <c r="C140" i="24"/>
  <c r="D140" i="24"/>
  <c r="E140" i="24"/>
  <c r="G140" i="24"/>
  <c r="J140" i="24" s="1"/>
  <c r="H140" i="24"/>
  <c r="I140" i="24"/>
  <c r="K140" i="24"/>
  <c r="B141" i="24"/>
  <c r="C141" i="24"/>
  <c r="D141" i="24"/>
  <c r="E141" i="24"/>
  <c r="G141" i="24"/>
  <c r="H141" i="24"/>
  <c r="I141" i="24"/>
  <c r="J141" i="24"/>
  <c r="K141" i="24"/>
  <c r="B142" i="24"/>
  <c r="C142" i="24"/>
  <c r="D142" i="24"/>
  <c r="E142" i="24"/>
  <c r="G142" i="24"/>
  <c r="H142" i="24"/>
  <c r="J142" i="24" s="1"/>
  <c r="I142" i="24"/>
  <c r="K142" i="24"/>
  <c r="C143" i="24"/>
  <c r="D143" i="24"/>
  <c r="E143" i="24"/>
  <c r="F143" i="24"/>
  <c r="G143" i="24"/>
  <c r="J143" i="24" s="1"/>
  <c r="H143" i="24"/>
  <c r="I143" i="24"/>
  <c r="K143" i="24"/>
  <c r="B145" i="24"/>
  <c r="C145" i="24"/>
  <c r="D145" i="24"/>
  <c r="E145" i="24"/>
  <c r="G145" i="24"/>
  <c r="J145" i="24" s="1"/>
  <c r="H145" i="24"/>
  <c r="I145" i="24"/>
  <c r="K145" i="24"/>
  <c r="B146" i="24"/>
  <c r="C146" i="24"/>
  <c r="D146" i="24"/>
  <c r="E146" i="24"/>
  <c r="G146" i="24"/>
  <c r="H146" i="24"/>
  <c r="I146" i="24"/>
  <c r="J146" i="24"/>
  <c r="K146" i="24"/>
  <c r="B147" i="24"/>
  <c r="C147" i="24"/>
  <c r="D147" i="24"/>
  <c r="E147" i="24"/>
  <c r="G147" i="24"/>
  <c r="H147" i="24"/>
  <c r="J147" i="24" s="1"/>
  <c r="I147" i="24"/>
  <c r="K147" i="24"/>
  <c r="B148" i="24"/>
  <c r="C148" i="24"/>
  <c r="D148" i="24"/>
  <c r="E148" i="24"/>
  <c r="G148" i="24"/>
  <c r="J148" i="24" s="1"/>
  <c r="H148" i="24"/>
  <c r="I148" i="24"/>
  <c r="K148" i="24"/>
  <c r="C149" i="24"/>
  <c r="D149" i="24"/>
  <c r="E149" i="24"/>
  <c r="F149" i="24"/>
  <c r="G149" i="24"/>
  <c r="J149" i="24" s="1"/>
  <c r="H149" i="24"/>
  <c r="I149" i="24"/>
  <c r="K149" i="24"/>
  <c r="B151" i="24"/>
  <c r="C151" i="24"/>
  <c r="D151" i="24"/>
  <c r="E151" i="24"/>
  <c r="G151" i="24"/>
  <c r="H151" i="24"/>
  <c r="I151" i="24"/>
  <c r="J151" i="24"/>
  <c r="K151" i="24"/>
  <c r="B152" i="24"/>
  <c r="C152" i="24"/>
  <c r="D152" i="24"/>
  <c r="E152" i="24"/>
  <c r="G152" i="24"/>
  <c r="H152" i="24"/>
  <c r="J152" i="24" s="1"/>
  <c r="I152" i="24"/>
  <c r="K152" i="24"/>
  <c r="C153" i="24"/>
  <c r="D153" i="24"/>
  <c r="E153" i="24"/>
  <c r="F153" i="24"/>
  <c r="G153" i="24"/>
  <c r="J153" i="24" s="1"/>
  <c r="H153" i="24"/>
  <c r="I153" i="24"/>
  <c r="K153" i="24"/>
  <c r="B155" i="24"/>
  <c r="C155" i="24"/>
  <c r="D155" i="24"/>
  <c r="E155" i="24"/>
  <c r="G155" i="24"/>
  <c r="J155" i="24" s="1"/>
  <c r="H155" i="24"/>
  <c r="I155" i="24"/>
  <c r="K155" i="24"/>
  <c r="B156" i="24"/>
  <c r="C156" i="24"/>
  <c r="D156" i="24"/>
  <c r="E156" i="24"/>
  <c r="G156" i="24"/>
  <c r="H156" i="24"/>
  <c r="I156" i="24"/>
  <c r="J156" i="24"/>
  <c r="K156" i="24"/>
  <c r="B157" i="24"/>
  <c r="C157" i="24"/>
  <c r="D157" i="24"/>
  <c r="E157" i="24"/>
  <c r="G157" i="24"/>
  <c r="H157" i="24"/>
  <c r="J157" i="24" s="1"/>
  <c r="I157" i="24"/>
  <c r="K157" i="24"/>
  <c r="B158" i="24"/>
  <c r="C158" i="24"/>
  <c r="D158" i="24"/>
  <c r="E158" i="24"/>
  <c r="G158" i="24"/>
  <c r="J158" i="24" s="1"/>
  <c r="H158" i="24"/>
  <c r="I158" i="24"/>
  <c r="K158" i="24"/>
  <c r="C159" i="24"/>
  <c r="D159" i="24"/>
  <c r="E159" i="24"/>
  <c r="F159" i="24"/>
  <c r="G159" i="24"/>
  <c r="J159" i="24" s="1"/>
  <c r="H159" i="24"/>
  <c r="I159" i="24"/>
  <c r="K159" i="24"/>
  <c r="B161" i="24"/>
  <c r="C161" i="24"/>
  <c r="D161" i="24"/>
  <c r="E161" i="24"/>
  <c r="G161" i="24"/>
  <c r="H161" i="24"/>
  <c r="I161" i="24"/>
  <c r="J161" i="24"/>
  <c r="K161" i="24"/>
  <c r="B162" i="24"/>
  <c r="C162" i="24"/>
  <c r="D162" i="24"/>
  <c r="E162" i="24"/>
  <c r="G162" i="24"/>
  <c r="H162" i="24"/>
  <c r="J162" i="24" s="1"/>
  <c r="I162" i="24"/>
  <c r="K162" i="24"/>
  <c r="B163" i="24"/>
  <c r="C163" i="24"/>
  <c r="D163" i="24"/>
  <c r="E163" i="24"/>
  <c r="G163" i="24"/>
  <c r="J163" i="24" s="1"/>
  <c r="H163" i="24"/>
  <c r="I163" i="24"/>
  <c r="K163" i="24"/>
  <c r="B164" i="24"/>
  <c r="C164" i="24"/>
  <c r="D164" i="24"/>
  <c r="E164" i="24"/>
  <c r="G164" i="24"/>
  <c r="J164" i="24" s="1"/>
  <c r="H164" i="24"/>
  <c r="I164" i="24"/>
  <c r="K164" i="24"/>
  <c r="B165" i="24"/>
  <c r="C165" i="24"/>
  <c r="D165" i="24"/>
  <c r="E165" i="24"/>
  <c r="G165" i="24"/>
  <c r="H165" i="24"/>
  <c r="I165" i="24"/>
  <c r="J165" i="24"/>
  <c r="K165" i="24"/>
  <c r="C166" i="24"/>
  <c r="D166" i="24"/>
  <c r="E166" i="24"/>
  <c r="F166" i="24"/>
  <c r="G166" i="24"/>
  <c r="H166" i="24"/>
  <c r="J166" i="24" s="1"/>
  <c r="I166" i="24"/>
  <c r="K166" i="24"/>
  <c r="B168" i="24"/>
  <c r="C168" i="24"/>
  <c r="D168" i="24"/>
  <c r="E168" i="24"/>
  <c r="G168" i="24"/>
  <c r="J168" i="24" s="1"/>
  <c r="H168" i="24"/>
  <c r="I168" i="24"/>
  <c r="K168" i="24"/>
  <c r="B169" i="24"/>
  <c r="C169" i="24"/>
  <c r="D169" i="24"/>
  <c r="E169" i="24"/>
  <c r="G169" i="24"/>
  <c r="J169" i="24" s="1"/>
  <c r="H169" i="24"/>
  <c r="I169" i="24"/>
  <c r="K169" i="24"/>
  <c r="B170" i="24"/>
  <c r="C170" i="24"/>
  <c r="D170" i="24"/>
  <c r="E170" i="24"/>
  <c r="G170" i="24"/>
  <c r="H170" i="24"/>
  <c r="I170" i="24"/>
  <c r="J170" i="24"/>
  <c r="K170" i="24"/>
  <c r="B171" i="24"/>
  <c r="C171" i="24"/>
  <c r="D171" i="24"/>
  <c r="E171" i="24"/>
  <c r="G171" i="24"/>
  <c r="H171" i="24"/>
  <c r="J171" i="24" s="1"/>
  <c r="I171" i="24"/>
  <c r="K171" i="24"/>
  <c r="B172" i="24"/>
  <c r="C172" i="24"/>
  <c r="D172" i="24"/>
  <c r="E172" i="24"/>
  <c r="G172" i="24"/>
  <c r="J172" i="24" s="1"/>
  <c r="H172" i="24"/>
  <c r="I172" i="24"/>
  <c r="K172" i="24"/>
  <c r="B173" i="24"/>
  <c r="C173" i="24"/>
  <c r="D173" i="24"/>
  <c r="E173" i="24"/>
  <c r="G173" i="24"/>
  <c r="J173" i="24" s="1"/>
  <c r="H173" i="24"/>
  <c r="I173" i="24"/>
  <c r="K173" i="24"/>
  <c r="B174" i="24"/>
  <c r="C174" i="24"/>
  <c r="D174" i="24"/>
  <c r="E174" i="24"/>
  <c r="G174" i="24"/>
  <c r="H174" i="24"/>
  <c r="I174" i="24"/>
  <c r="J174" i="24"/>
  <c r="K174" i="24"/>
  <c r="B175" i="24"/>
  <c r="C175" i="24"/>
  <c r="D175" i="24"/>
  <c r="E175" i="24"/>
  <c r="G175" i="24"/>
  <c r="H175" i="24"/>
  <c r="J175" i="24" s="1"/>
  <c r="I175" i="24"/>
  <c r="K175" i="24"/>
  <c r="B176" i="24"/>
  <c r="C176" i="24"/>
  <c r="D176" i="24"/>
  <c r="E176" i="24"/>
  <c r="G176" i="24"/>
  <c r="J176" i="24" s="1"/>
  <c r="H176" i="24"/>
  <c r="I176" i="24"/>
  <c r="K176" i="24"/>
  <c r="B177" i="24"/>
  <c r="C177" i="24"/>
  <c r="D177" i="24"/>
  <c r="E177" i="24"/>
  <c r="G177" i="24"/>
  <c r="J177" i="24" s="1"/>
  <c r="H177" i="24"/>
  <c r="I177" i="24"/>
  <c r="K177" i="24"/>
  <c r="B178" i="24"/>
  <c r="C178" i="24"/>
  <c r="D178" i="24"/>
  <c r="E178" i="24"/>
  <c r="G178" i="24"/>
  <c r="H178" i="24"/>
  <c r="I178" i="24"/>
  <c r="J178" i="24"/>
  <c r="K178" i="24"/>
  <c r="B179" i="24"/>
  <c r="C179" i="24"/>
  <c r="D179" i="24"/>
  <c r="E179" i="24"/>
  <c r="G179" i="24"/>
  <c r="J179" i="24" s="1"/>
  <c r="H179" i="24"/>
  <c r="I179" i="24"/>
  <c r="K179" i="24"/>
  <c r="B180" i="24"/>
  <c r="C180" i="24"/>
  <c r="D180" i="24"/>
  <c r="E180" i="24"/>
  <c r="G180" i="24"/>
  <c r="J180" i="24" s="1"/>
  <c r="H180" i="24"/>
  <c r="I180" i="24"/>
  <c r="K180" i="24"/>
  <c r="B181" i="24"/>
  <c r="C181" i="24"/>
  <c r="D181" i="24"/>
  <c r="E181" i="24"/>
  <c r="G181" i="24"/>
  <c r="J181" i="24" s="1"/>
  <c r="H181" i="24"/>
  <c r="I181" i="24"/>
  <c r="K181" i="24"/>
  <c r="C182" i="24"/>
  <c r="D182" i="24"/>
  <c r="E182" i="24"/>
  <c r="F182" i="24"/>
  <c r="G182" i="24"/>
  <c r="H182" i="24"/>
  <c r="I182" i="24"/>
  <c r="J182" i="24"/>
  <c r="K182" i="24"/>
  <c r="B184" i="24"/>
  <c r="C184" i="24"/>
  <c r="D184" i="24"/>
  <c r="E184" i="24"/>
  <c r="G184" i="24"/>
  <c r="J184" i="24" s="1"/>
  <c r="H184" i="24"/>
  <c r="I184" i="24"/>
  <c r="K184" i="24"/>
  <c r="B185" i="24"/>
  <c r="C185" i="24"/>
  <c r="D185" i="24"/>
  <c r="E185" i="24"/>
  <c r="G185" i="24"/>
  <c r="J185" i="24" s="1"/>
  <c r="H185" i="24"/>
  <c r="I185" i="24"/>
  <c r="K185" i="24"/>
  <c r="B186" i="24"/>
  <c r="C186" i="24"/>
  <c r="D186" i="24"/>
  <c r="E186" i="24"/>
  <c r="G186" i="24"/>
  <c r="J186" i="24" s="1"/>
  <c r="H186" i="24"/>
  <c r="I186" i="24"/>
  <c r="K186" i="24"/>
  <c r="B187" i="24"/>
  <c r="C187" i="24"/>
  <c r="D187" i="24"/>
  <c r="E187" i="24"/>
  <c r="G187" i="24"/>
  <c r="H187" i="24"/>
  <c r="I187" i="24"/>
  <c r="J187" i="24"/>
  <c r="K187" i="24"/>
  <c r="B188" i="24"/>
  <c r="C188" i="24"/>
  <c r="D188" i="24"/>
  <c r="E188" i="24"/>
  <c r="G188" i="24"/>
  <c r="J188" i="24" s="1"/>
  <c r="H188" i="24"/>
  <c r="I188" i="24"/>
  <c r="K188" i="24"/>
  <c r="B189" i="24"/>
  <c r="C189" i="24"/>
  <c r="D189" i="24"/>
  <c r="E189" i="24"/>
  <c r="G189" i="24"/>
  <c r="J189" i="24" s="1"/>
  <c r="H189" i="24"/>
  <c r="I189" i="24"/>
  <c r="K189" i="24"/>
  <c r="B190" i="24"/>
  <c r="C190" i="24"/>
  <c r="D190" i="24"/>
  <c r="E190" i="24"/>
  <c r="G190" i="24"/>
  <c r="J190" i="24" s="1"/>
  <c r="H190" i="24"/>
  <c r="I190" i="24"/>
  <c r="K190" i="24"/>
  <c r="B191" i="24"/>
  <c r="C191" i="24"/>
  <c r="D191" i="24"/>
  <c r="E191" i="24"/>
  <c r="G191" i="24"/>
  <c r="H191" i="24"/>
  <c r="I191" i="24"/>
  <c r="J191" i="24"/>
  <c r="K191" i="24"/>
  <c r="B192" i="24"/>
  <c r="C192" i="24"/>
  <c r="D192" i="24"/>
  <c r="E192" i="24"/>
  <c r="G192" i="24"/>
  <c r="J192" i="24" s="1"/>
  <c r="H192" i="24"/>
  <c r="I192" i="24"/>
  <c r="K192" i="24"/>
  <c r="B193" i="24"/>
  <c r="C193" i="24"/>
  <c r="D193" i="24"/>
  <c r="E193" i="24"/>
  <c r="G193" i="24"/>
  <c r="J193" i="24" s="1"/>
  <c r="H193" i="24"/>
  <c r="I193" i="24"/>
  <c r="K193" i="24"/>
  <c r="C194" i="24"/>
  <c r="D194" i="24"/>
  <c r="E194" i="24"/>
  <c r="F194" i="24"/>
  <c r="G194" i="24"/>
  <c r="J194" i="24" s="1"/>
  <c r="H194" i="24"/>
  <c r="I194" i="24"/>
  <c r="K194" i="24"/>
  <c r="B196" i="24"/>
  <c r="C196" i="24"/>
  <c r="D196" i="24"/>
  <c r="E196" i="24"/>
  <c r="G196" i="24"/>
  <c r="H196" i="24"/>
  <c r="I196" i="24"/>
  <c r="J196" i="24"/>
  <c r="K196" i="24"/>
  <c r="B197" i="24"/>
  <c r="C197" i="24"/>
  <c r="D197" i="24"/>
  <c r="E197" i="24"/>
  <c r="G197" i="24"/>
  <c r="J197" i="24" s="1"/>
  <c r="H197" i="24"/>
  <c r="I197" i="24"/>
  <c r="K197" i="24"/>
  <c r="B198" i="24"/>
  <c r="C198" i="24"/>
  <c r="D198" i="24"/>
  <c r="E198" i="24"/>
  <c r="G198" i="24"/>
  <c r="J198" i="24" s="1"/>
  <c r="H198" i="24"/>
  <c r="I198" i="24"/>
  <c r="K198" i="24"/>
  <c r="B199" i="24"/>
  <c r="C199" i="24"/>
  <c r="D199" i="24"/>
  <c r="E199" i="24"/>
  <c r="G199" i="24"/>
  <c r="J199" i="24" s="1"/>
  <c r="H199" i="24"/>
  <c r="I199" i="24"/>
  <c r="K199" i="24"/>
  <c r="B200" i="24"/>
  <c r="C200" i="24"/>
  <c r="D200" i="24"/>
  <c r="E200" i="24"/>
  <c r="G200" i="24"/>
  <c r="H200" i="24"/>
  <c r="I200" i="24"/>
  <c r="J200" i="24"/>
  <c r="K200" i="24"/>
  <c r="B201" i="24"/>
  <c r="C201" i="24"/>
  <c r="D201" i="24"/>
  <c r="E201" i="24"/>
  <c r="G201" i="24"/>
  <c r="J201" i="24" s="1"/>
  <c r="H201" i="24"/>
  <c r="I201" i="24"/>
  <c r="K201" i="24"/>
  <c r="B202" i="24"/>
  <c r="C202" i="24"/>
  <c r="D202" i="24"/>
  <c r="E202" i="24"/>
  <c r="G202" i="24"/>
  <c r="J202" i="24" s="1"/>
  <c r="H202" i="24"/>
  <c r="I202" i="24"/>
  <c r="K202" i="24"/>
  <c r="B203" i="24"/>
  <c r="C203" i="24"/>
  <c r="D203" i="24"/>
  <c r="E203" i="24"/>
  <c r="G203" i="24"/>
  <c r="J203" i="24" s="1"/>
  <c r="H203" i="24"/>
  <c r="I203" i="24"/>
  <c r="K203" i="24"/>
  <c r="B204" i="24"/>
  <c r="C204" i="24"/>
  <c r="D204" i="24"/>
  <c r="E204" i="24"/>
  <c r="G204" i="24"/>
  <c r="H204" i="24"/>
  <c r="I204" i="24"/>
  <c r="J204" i="24"/>
  <c r="K204" i="24"/>
  <c r="B205" i="24"/>
  <c r="C205" i="24"/>
  <c r="D205" i="24"/>
  <c r="E205" i="24"/>
  <c r="G205" i="24"/>
  <c r="J205" i="24" s="1"/>
  <c r="H205" i="24"/>
  <c r="I205" i="24"/>
  <c r="K205" i="24"/>
  <c r="B206" i="24"/>
  <c r="C206" i="24"/>
  <c r="D206" i="24"/>
  <c r="E206" i="24"/>
  <c r="G206" i="24"/>
  <c r="J206" i="24" s="1"/>
  <c r="H206" i="24"/>
  <c r="I206" i="24"/>
  <c r="K206" i="24"/>
  <c r="B207" i="24"/>
  <c r="C207" i="24"/>
  <c r="D207" i="24"/>
  <c r="E207" i="24"/>
  <c r="G207" i="24"/>
  <c r="J207" i="24" s="1"/>
  <c r="H207" i="24"/>
  <c r="I207" i="24"/>
  <c r="K207" i="24"/>
  <c r="B208" i="24"/>
  <c r="C208" i="24"/>
  <c r="D208" i="24"/>
  <c r="E208" i="24"/>
  <c r="G208" i="24"/>
  <c r="H208" i="24"/>
  <c r="I208" i="24"/>
  <c r="J208" i="24"/>
  <c r="K208" i="24"/>
  <c r="B209" i="24"/>
  <c r="C209" i="24"/>
  <c r="D209" i="24"/>
  <c r="E209" i="24"/>
  <c r="G209" i="24"/>
  <c r="J209" i="24" s="1"/>
  <c r="H209" i="24"/>
  <c r="I209" i="24"/>
  <c r="K209" i="24"/>
  <c r="B210" i="24"/>
  <c r="C210" i="24"/>
  <c r="D210" i="24"/>
  <c r="E210" i="24"/>
  <c r="G210" i="24"/>
  <c r="J210" i="24" s="1"/>
  <c r="H210" i="24"/>
  <c r="I210" i="24"/>
  <c r="K210" i="24"/>
  <c r="B211" i="24"/>
  <c r="C211" i="24"/>
  <c r="D211" i="24"/>
  <c r="E211" i="24"/>
  <c r="G211" i="24"/>
  <c r="J211" i="24" s="1"/>
  <c r="H211" i="24"/>
  <c r="I211" i="24"/>
  <c r="K211" i="24"/>
  <c r="C212" i="24"/>
  <c r="D212" i="24"/>
  <c r="E212" i="24"/>
  <c r="F212" i="24"/>
  <c r="G212" i="24"/>
  <c r="H212" i="24"/>
  <c r="I212" i="24"/>
  <c r="J212" i="24"/>
  <c r="K212" i="24"/>
  <c r="B214" i="24"/>
  <c r="C214" i="24"/>
  <c r="D214" i="24"/>
  <c r="E214" i="24"/>
  <c r="G214" i="24"/>
  <c r="J214" i="24" s="1"/>
  <c r="H214" i="24"/>
  <c r="I214" i="24"/>
  <c r="K214" i="24"/>
  <c r="B215" i="24"/>
  <c r="C215" i="24"/>
  <c r="D215" i="24"/>
  <c r="E215" i="24"/>
  <c r="G215" i="24"/>
  <c r="J215" i="24" s="1"/>
  <c r="H215" i="24"/>
  <c r="I215" i="24"/>
  <c r="K215" i="24"/>
  <c r="B216" i="24"/>
  <c r="C216" i="24"/>
  <c r="D216" i="24"/>
  <c r="E216" i="24"/>
  <c r="G216" i="24"/>
  <c r="J216" i="24" s="1"/>
  <c r="H216" i="24"/>
  <c r="I216" i="24"/>
  <c r="K216" i="24"/>
  <c r="B217" i="24"/>
  <c r="C217" i="24"/>
  <c r="D217" i="24"/>
  <c r="E217" i="24"/>
  <c r="G217" i="24"/>
  <c r="H217" i="24"/>
  <c r="I217" i="24"/>
  <c r="J217" i="24"/>
  <c r="K217" i="24"/>
  <c r="B218" i="24"/>
  <c r="C218" i="24"/>
  <c r="D218" i="24"/>
  <c r="E218" i="24"/>
  <c r="G218" i="24"/>
  <c r="J218" i="24" s="1"/>
  <c r="H218" i="24"/>
  <c r="I218" i="24"/>
  <c r="K218" i="24"/>
  <c r="B219" i="24"/>
  <c r="C219" i="24"/>
  <c r="D219" i="24"/>
  <c r="E219" i="24"/>
  <c r="G219" i="24"/>
  <c r="J219" i="24" s="1"/>
  <c r="H219" i="24"/>
  <c r="I219" i="24"/>
  <c r="K219" i="24"/>
  <c r="B220" i="24"/>
  <c r="C220" i="24"/>
  <c r="D220" i="24"/>
  <c r="E220" i="24"/>
  <c r="G220" i="24"/>
  <c r="J220" i="24" s="1"/>
  <c r="H220" i="24"/>
  <c r="I220" i="24"/>
  <c r="K220" i="24"/>
  <c r="B221" i="24"/>
  <c r="C221" i="24"/>
  <c r="D221" i="24"/>
  <c r="E221" i="24"/>
  <c r="G221" i="24"/>
  <c r="H221" i="24"/>
  <c r="I221" i="24"/>
  <c r="J221" i="24"/>
  <c r="K221" i="24"/>
  <c r="B222" i="24"/>
  <c r="C222" i="24"/>
  <c r="D222" i="24"/>
  <c r="E222" i="24"/>
  <c r="G222" i="24"/>
  <c r="J222" i="24" s="1"/>
  <c r="H222" i="24"/>
  <c r="I222" i="24"/>
  <c r="K222" i="24"/>
  <c r="B223" i="24"/>
  <c r="C223" i="24"/>
  <c r="D223" i="24"/>
  <c r="E223" i="24"/>
  <c r="G223" i="24"/>
  <c r="J223" i="24" s="1"/>
  <c r="H223" i="24"/>
  <c r="I223" i="24"/>
  <c r="K223" i="24"/>
  <c r="B224" i="24"/>
  <c r="C224" i="24"/>
  <c r="D224" i="24"/>
  <c r="E224" i="24"/>
  <c r="G224" i="24"/>
  <c r="J224" i="24" s="1"/>
  <c r="H224" i="24"/>
  <c r="I224" i="24"/>
  <c r="K224" i="24"/>
  <c r="C225" i="24"/>
  <c r="D225" i="24"/>
  <c r="E225" i="24"/>
  <c r="F225" i="24"/>
  <c r="G225" i="24"/>
  <c r="H225" i="24"/>
  <c r="I225" i="24"/>
  <c r="J225" i="24"/>
  <c r="K225" i="24"/>
  <c r="B227" i="24"/>
  <c r="C227" i="24"/>
  <c r="D227" i="24"/>
  <c r="E227" i="24"/>
  <c r="G227" i="24"/>
  <c r="J227" i="24" s="1"/>
  <c r="H227" i="24"/>
  <c r="I227" i="24"/>
  <c r="K227" i="24"/>
  <c r="B228" i="24"/>
  <c r="C228" i="24"/>
  <c r="D228" i="24"/>
  <c r="E228" i="24"/>
  <c r="G228" i="24"/>
  <c r="J228" i="24" s="1"/>
  <c r="H228" i="24"/>
  <c r="I228" i="24"/>
  <c r="K228" i="24"/>
  <c r="B229" i="24"/>
  <c r="C229" i="24"/>
  <c r="D229" i="24"/>
  <c r="E229" i="24"/>
  <c r="G229" i="24"/>
  <c r="J229" i="24" s="1"/>
  <c r="H229" i="24"/>
  <c r="I229" i="24"/>
  <c r="K229" i="24"/>
  <c r="B230" i="24"/>
  <c r="C230" i="24"/>
  <c r="D230" i="24"/>
  <c r="E230" i="24"/>
  <c r="G230" i="24"/>
  <c r="H230" i="24"/>
  <c r="I230" i="24"/>
  <c r="J230" i="24"/>
  <c r="K230" i="24"/>
  <c r="B231" i="24"/>
  <c r="C231" i="24"/>
  <c r="D231" i="24"/>
  <c r="E231" i="24"/>
  <c r="G231" i="24"/>
  <c r="J231" i="24" s="1"/>
  <c r="H231" i="24"/>
  <c r="I231" i="24"/>
  <c r="K231" i="24"/>
  <c r="B232" i="24"/>
  <c r="C232" i="24"/>
  <c r="D232" i="24"/>
  <c r="E232" i="24"/>
  <c r="G232" i="24"/>
  <c r="J232" i="24" s="1"/>
  <c r="H232" i="24"/>
  <c r="I232" i="24"/>
  <c r="K232" i="24"/>
  <c r="C233" i="24"/>
  <c r="D233" i="24"/>
  <c r="E233" i="24"/>
  <c r="F233" i="24"/>
  <c r="G233" i="24"/>
  <c r="J233" i="24" s="1"/>
  <c r="H233" i="24"/>
  <c r="I233" i="24"/>
  <c r="K233" i="24"/>
  <c r="B4" i="22"/>
  <c r="C4" i="22"/>
  <c r="D4" i="22"/>
  <c r="E4" i="22"/>
  <c r="G4" i="22"/>
  <c r="H4" i="22"/>
  <c r="I4" i="22"/>
  <c r="J4" i="22"/>
  <c r="K4" i="22"/>
  <c r="B5" i="22"/>
  <c r="C5" i="22"/>
  <c r="D5" i="22"/>
  <c r="E5" i="22"/>
  <c r="G5" i="22"/>
  <c r="J5" i="22" s="1"/>
  <c r="H5" i="22"/>
  <c r="I5" i="22"/>
  <c r="K5" i="22"/>
  <c r="B6" i="22"/>
  <c r="C6" i="22"/>
  <c r="D6" i="22"/>
  <c r="E6" i="22"/>
  <c r="G6" i="22"/>
  <c r="H6" i="22"/>
  <c r="J6" i="22" s="1"/>
  <c r="I6" i="22"/>
  <c r="K6" i="22"/>
  <c r="B7" i="22"/>
  <c r="C7" i="22"/>
  <c r="D7" i="22"/>
  <c r="E7" i="22"/>
  <c r="G7" i="22"/>
  <c r="J7" i="22" s="1"/>
  <c r="H7" i="22"/>
  <c r="I7" i="22"/>
  <c r="K7" i="22"/>
  <c r="B8" i="22"/>
  <c r="C8" i="22"/>
  <c r="D8" i="22"/>
  <c r="E8" i="22"/>
  <c r="G8" i="22"/>
  <c r="H8" i="22"/>
  <c r="I8" i="22"/>
  <c r="J8" i="22"/>
  <c r="K8" i="22"/>
  <c r="B9" i="22"/>
  <c r="C9" i="22"/>
  <c r="D9" i="22"/>
  <c r="E9" i="22"/>
  <c r="G9" i="22"/>
  <c r="J9" i="22" s="1"/>
  <c r="H9" i="22"/>
  <c r="I9" i="22"/>
  <c r="K9" i="22"/>
  <c r="B10" i="22"/>
  <c r="C10" i="22"/>
  <c r="D10" i="22"/>
  <c r="E10" i="22"/>
  <c r="G10" i="22"/>
  <c r="H10" i="22"/>
  <c r="J10" i="22" s="1"/>
  <c r="I10" i="22"/>
  <c r="K10" i="22"/>
  <c r="B11" i="22"/>
  <c r="C11" i="22"/>
  <c r="D11" i="22"/>
  <c r="E11" i="22"/>
  <c r="G11" i="22"/>
  <c r="J11" i="22" s="1"/>
  <c r="H11" i="22"/>
  <c r="I11" i="22"/>
  <c r="K11" i="22"/>
  <c r="B12" i="22"/>
  <c r="C12" i="22"/>
  <c r="D12" i="22"/>
  <c r="E12" i="22"/>
  <c r="G12" i="22"/>
  <c r="H12" i="22"/>
  <c r="I12" i="22"/>
  <c r="J12" i="22"/>
  <c r="K12" i="22"/>
  <c r="B13" i="22"/>
  <c r="C13" i="22"/>
  <c r="D13" i="22"/>
  <c r="E13" i="22"/>
  <c r="G13" i="22"/>
  <c r="J13" i="22" s="1"/>
  <c r="H13" i="22"/>
  <c r="I13" i="22"/>
  <c r="K13" i="22"/>
  <c r="B14" i="22"/>
  <c r="C14" i="22"/>
  <c r="D14" i="22"/>
  <c r="E14" i="22"/>
  <c r="G14" i="22"/>
  <c r="H14" i="22"/>
  <c r="J14" i="22" s="1"/>
  <c r="I14" i="22"/>
  <c r="K14" i="22"/>
  <c r="B15" i="22"/>
  <c r="C15" i="22"/>
  <c r="D15" i="22"/>
  <c r="E15" i="22"/>
  <c r="G15" i="22"/>
  <c r="J15" i="22" s="1"/>
  <c r="H15" i="22"/>
  <c r="I15" i="22"/>
  <c r="K15" i="22"/>
  <c r="B16" i="22"/>
  <c r="C16" i="22"/>
  <c r="D16" i="22"/>
  <c r="E16" i="22"/>
  <c r="G16" i="22"/>
  <c r="H16" i="22"/>
  <c r="I16" i="22"/>
  <c r="J16" i="22"/>
  <c r="K16" i="22"/>
  <c r="B17" i="22"/>
  <c r="C17" i="22"/>
  <c r="D17" i="22"/>
  <c r="E17" i="22"/>
  <c r="G17" i="22"/>
  <c r="J17" i="22" s="1"/>
  <c r="H17" i="22"/>
  <c r="I17" i="22"/>
  <c r="K17" i="22"/>
  <c r="B18" i="22"/>
  <c r="C18" i="22"/>
  <c r="D18" i="22"/>
  <c r="E18" i="22"/>
  <c r="G18" i="22"/>
  <c r="H18" i="22"/>
  <c r="J18" i="22" s="1"/>
  <c r="I18" i="22"/>
  <c r="K18" i="22"/>
  <c r="B19" i="22"/>
  <c r="C19" i="22"/>
  <c r="D19" i="22"/>
  <c r="E19" i="22"/>
  <c r="G19" i="22"/>
  <c r="J19" i="22" s="1"/>
  <c r="H19" i="22"/>
  <c r="I19" i="22"/>
  <c r="K19" i="22"/>
  <c r="B20" i="22"/>
  <c r="C20" i="22"/>
  <c r="D20" i="22"/>
  <c r="E20" i="22"/>
  <c r="G20" i="22"/>
  <c r="H20" i="22"/>
  <c r="I20" i="22"/>
  <c r="J20" i="22"/>
  <c r="K20" i="22"/>
  <c r="B21" i="22"/>
  <c r="C21" i="22"/>
  <c r="D21" i="22"/>
  <c r="E21" i="22"/>
  <c r="G21" i="22"/>
  <c r="J21" i="22" s="1"/>
  <c r="H21" i="22"/>
  <c r="I21" i="22"/>
  <c r="K21" i="22"/>
  <c r="B22" i="22"/>
  <c r="C22" i="22"/>
  <c r="D22" i="22"/>
  <c r="E22" i="22"/>
  <c r="G22" i="22"/>
  <c r="H22" i="22"/>
  <c r="J22" i="22" s="1"/>
  <c r="I22" i="22"/>
  <c r="K22" i="22"/>
  <c r="B23" i="22"/>
  <c r="C23" i="22"/>
  <c r="D23" i="22"/>
  <c r="E23" i="22"/>
  <c r="G23" i="22"/>
  <c r="J23" i="22" s="1"/>
  <c r="H23" i="22"/>
  <c r="I23" i="22"/>
  <c r="K23" i="22"/>
  <c r="B24" i="22"/>
  <c r="C24" i="22"/>
  <c r="D24" i="22"/>
  <c r="E24" i="22"/>
  <c r="G24" i="22"/>
  <c r="H24" i="22"/>
  <c r="I24" i="22"/>
  <c r="J24" i="22"/>
  <c r="K24" i="22"/>
  <c r="B25" i="22"/>
  <c r="C25" i="22"/>
  <c r="D25" i="22"/>
  <c r="E25" i="22"/>
  <c r="G25" i="22"/>
  <c r="J25" i="22" s="1"/>
  <c r="H25" i="22"/>
  <c r="I25" i="22"/>
  <c r="K25" i="22"/>
  <c r="B26" i="22"/>
  <c r="C26" i="22"/>
  <c r="D26" i="22"/>
  <c r="E26" i="22"/>
  <c r="G26" i="22"/>
  <c r="H26" i="22"/>
  <c r="J26" i="22" s="1"/>
  <c r="I26" i="22"/>
  <c r="K26" i="22"/>
  <c r="B27" i="22"/>
  <c r="C27" i="22"/>
  <c r="D27" i="22"/>
  <c r="E27" i="22"/>
  <c r="G27" i="22"/>
  <c r="J27" i="22" s="1"/>
  <c r="H27" i="22"/>
  <c r="I27" i="22"/>
  <c r="K27" i="22"/>
  <c r="B28" i="22"/>
  <c r="C28" i="22"/>
  <c r="D28" i="22"/>
  <c r="E28" i="22"/>
  <c r="G28" i="22"/>
  <c r="H28" i="22"/>
  <c r="I28" i="22"/>
  <c r="J28" i="22"/>
  <c r="K28" i="22"/>
  <c r="B29" i="22"/>
  <c r="C29" i="22"/>
  <c r="D29" i="22"/>
  <c r="E29" i="22"/>
  <c r="G29" i="22"/>
  <c r="J29" i="22" s="1"/>
  <c r="H29" i="22"/>
  <c r="I29" i="22"/>
  <c r="K29" i="22"/>
  <c r="B30" i="22"/>
  <c r="C30" i="22"/>
  <c r="D30" i="22"/>
  <c r="E30" i="22"/>
  <c r="G30" i="22"/>
  <c r="H30" i="22"/>
  <c r="J30" i="22" s="1"/>
  <c r="I30" i="22"/>
  <c r="K30" i="22"/>
  <c r="B31" i="22"/>
  <c r="C31" i="22"/>
  <c r="D31" i="22"/>
  <c r="E31" i="22"/>
  <c r="G31" i="22"/>
  <c r="H31" i="22"/>
  <c r="I31" i="22"/>
  <c r="J31" i="22"/>
  <c r="K31" i="22"/>
  <c r="B32" i="22"/>
  <c r="C32" i="22"/>
  <c r="D32" i="22"/>
  <c r="E32" i="22"/>
  <c r="G32" i="22"/>
  <c r="H32" i="22"/>
  <c r="I32" i="22"/>
  <c r="J32" i="22" s="1"/>
  <c r="K32" i="22"/>
  <c r="B33" i="22"/>
  <c r="C33" i="22"/>
  <c r="D33" i="22"/>
  <c r="E33" i="22"/>
  <c r="G33" i="22"/>
  <c r="H33" i="22"/>
  <c r="J33" i="22" s="1"/>
  <c r="I33" i="22"/>
  <c r="K33" i="22"/>
  <c r="B34" i="22"/>
  <c r="C34" i="22"/>
  <c r="D34" i="22"/>
  <c r="E34" i="22"/>
  <c r="G34" i="22"/>
  <c r="J34" i="22" s="1"/>
  <c r="H34" i="22"/>
  <c r="I34" i="22"/>
  <c r="K34" i="22"/>
  <c r="B35" i="22"/>
  <c r="C35" i="22"/>
  <c r="D35" i="22"/>
  <c r="E35" i="22"/>
  <c r="G35" i="22"/>
  <c r="H35" i="22"/>
  <c r="I35" i="22"/>
  <c r="J35" i="22"/>
  <c r="K35" i="22"/>
  <c r="C36" i="22"/>
  <c r="D36" i="22"/>
  <c r="E36" i="22"/>
  <c r="F36" i="22"/>
  <c r="G36" i="22"/>
  <c r="H36" i="22"/>
  <c r="I36" i="22"/>
  <c r="J36" i="22" s="1"/>
  <c r="K36" i="22"/>
  <c r="B38" i="22"/>
  <c r="C38" i="22"/>
  <c r="D38" i="22"/>
  <c r="E38" i="22"/>
  <c r="G38" i="22"/>
  <c r="H38" i="22"/>
  <c r="J38" i="22" s="1"/>
  <c r="I38" i="22"/>
  <c r="K38" i="22"/>
  <c r="B39" i="22"/>
  <c r="C39" i="22"/>
  <c r="D39" i="22"/>
  <c r="E39" i="22"/>
  <c r="G39" i="22"/>
  <c r="J39" i="22" s="1"/>
  <c r="H39" i="22"/>
  <c r="I39" i="22"/>
  <c r="K39" i="22"/>
  <c r="B40" i="22"/>
  <c r="C40" i="22"/>
  <c r="D40" i="22"/>
  <c r="E40" i="22"/>
  <c r="G40" i="22"/>
  <c r="H40" i="22"/>
  <c r="I40" i="22"/>
  <c r="J40" i="22"/>
  <c r="K40" i="22"/>
  <c r="B41" i="22"/>
  <c r="C41" i="22"/>
  <c r="D41" i="22"/>
  <c r="E41" i="22"/>
  <c r="G41" i="22"/>
  <c r="J41" i="22" s="1"/>
  <c r="H41" i="22"/>
  <c r="I41" i="22"/>
  <c r="K41" i="22"/>
  <c r="B42" i="22"/>
  <c r="C42" i="22"/>
  <c r="D42" i="22"/>
  <c r="E42" i="22"/>
  <c r="G42" i="22"/>
  <c r="H42" i="22"/>
  <c r="I42" i="22"/>
  <c r="J42" i="22"/>
  <c r="K42" i="22"/>
  <c r="B43" i="22"/>
  <c r="C43" i="22"/>
  <c r="D43" i="22"/>
  <c r="E43" i="22"/>
  <c r="G43" i="22"/>
  <c r="J43" i="22" s="1"/>
  <c r="H43" i="22"/>
  <c r="I43" i="22"/>
  <c r="K43" i="22"/>
  <c r="B44" i="22"/>
  <c r="C44" i="22"/>
  <c r="D44" i="22"/>
  <c r="E44" i="22"/>
  <c r="G44" i="22"/>
  <c r="H44" i="22"/>
  <c r="J44" i="22" s="1"/>
  <c r="I44" i="22"/>
  <c r="K44" i="22"/>
  <c r="B45" i="22"/>
  <c r="C45" i="22"/>
  <c r="D45" i="22"/>
  <c r="E45" i="22"/>
  <c r="G45" i="22"/>
  <c r="J45" i="22" s="1"/>
  <c r="H45" i="22"/>
  <c r="I45" i="22"/>
  <c r="K45" i="22"/>
  <c r="B46" i="22"/>
  <c r="C46" i="22"/>
  <c r="D46" i="22"/>
  <c r="E46" i="22"/>
  <c r="G46" i="22"/>
  <c r="H46" i="22"/>
  <c r="I46" i="22"/>
  <c r="J46" i="22"/>
  <c r="K46" i="22"/>
  <c r="B47" i="22"/>
  <c r="C47" i="22"/>
  <c r="D47" i="22"/>
  <c r="E47" i="22"/>
  <c r="G47" i="22"/>
  <c r="J47" i="22" s="1"/>
  <c r="H47" i="22"/>
  <c r="I47" i="22"/>
  <c r="K47" i="22"/>
  <c r="B48" i="22"/>
  <c r="C48" i="22"/>
  <c r="D48" i="22"/>
  <c r="E48" i="22"/>
  <c r="G48" i="22"/>
  <c r="H48" i="22"/>
  <c r="J48" i="22" s="1"/>
  <c r="I48" i="22"/>
  <c r="K48" i="22"/>
  <c r="B49" i="22"/>
  <c r="C49" i="22"/>
  <c r="D49" i="22"/>
  <c r="E49" i="22"/>
  <c r="G49" i="22"/>
  <c r="J49" i="22" s="1"/>
  <c r="H49" i="22"/>
  <c r="I49" i="22"/>
  <c r="K49" i="22"/>
  <c r="B50" i="22"/>
  <c r="C50" i="22"/>
  <c r="D50" i="22"/>
  <c r="E50" i="22"/>
  <c r="G50" i="22"/>
  <c r="H50" i="22"/>
  <c r="I50" i="22"/>
  <c r="J50" i="22"/>
  <c r="K50" i="22"/>
  <c r="B51" i="22"/>
  <c r="C51" i="22"/>
  <c r="D51" i="22"/>
  <c r="E51" i="22"/>
  <c r="G51" i="22"/>
  <c r="J51" i="22" s="1"/>
  <c r="H51" i="22"/>
  <c r="I51" i="22"/>
  <c r="K51" i="22"/>
  <c r="C52" i="22"/>
  <c r="D52" i="22"/>
  <c r="E52" i="22"/>
  <c r="F52" i="22"/>
  <c r="G52" i="22"/>
  <c r="H52" i="22"/>
  <c r="J52" i="22" s="1"/>
  <c r="I52" i="22"/>
  <c r="K52" i="22"/>
  <c r="B54" i="22"/>
  <c r="C54" i="22"/>
  <c r="D54" i="22"/>
  <c r="E54" i="22"/>
  <c r="G54" i="22"/>
  <c r="J54" i="22" s="1"/>
  <c r="H54" i="22"/>
  <c r="I54" i="22"/>
  <c r="K54" i="22"/>
  <c r="B55" i="22"/>
  <c r="C55" i="22"/>
  <c r="D55" i="22"/>
  <c r="E55" i="22"/>
  <c r="G55" i="22"/>
  <c r="H55" i="22"/>
  <c r="I55" i="22"/>
  <c r="J55" i="22"/>
  <c r="K55" i="22"/>
  <c r="B56" i="22"/>
  <c r="C56" i="22"/>
  <c r="D56" i="22"/>
  <c r="E56" i="22"/>
  <c r="G56" i="22"/>
  <c r="J56" i="22" s="1"/>
  <c r="H56" i="22"/>
  <c r="I56" i="22"/>
  <c r="K56" i="22"/>
  <c r="B57" i="22"/>
  <c r="C57" i="22"/>
  <c r="D57" i="22"/>
  <c r="E57" i="22"/>
  <c r="G57" i="22"/>
  <c r="H57" i="22"/>
  <c r="J57" i="22" s="1"/>
  <c r="I57" i="22"/>
  <c r="K57" i="22"/>
  <c r="B58" i="22"/>
  <c r="C58" i="22"/>
  <c r="D58" i="22"/>
  <c r="E58" i="22"/>
  <c r="G58" i="22"/>
  <c r="J58" i="22" s="1"/>
  <c r="H58" i="22"/>
  <c r="I58" i="22"/>
  <c r="K58" i="22"/>
  <c r="B59" i="22"/>
  <c r="C59" i="22"/>
  <c r="D59" i="22"/>
  <c r="E59" i="22"/>
  <c r="G59" i="22"/>
  <c r="H59" i="22"/>
  <c r="I59" i="22"/>
  <c r="J59" i="22"/>
  <c r="K59" i="22"/>
  <c r="B60" i="22"/>
  <c r="C60" i="22"/>
  <c r="D60" i="22"/>
  <c r="E60" i="22"/>
  <c r="G60" i="22"/>
  <c r="J60" i="22" s="1"/>
  <c r="H60" i="22"/>
  <c r="I60" i="22"/>
  <c r="K60" i="22"/>
  <c r="B61" i="22"/>
  <c r="C61" i="22"/>
  <c r="D61" i="22"/>
  <c r="E61" i="22"/>
  <c r="G61" i="22"/>
  <c r="H61" i="22"/>
  <c r="J61" i="22" s="1"/>
  <c r="I61" i="22"/>
  <c r="K61" i="22"/>
  <c r="B62" i="22"/>
  <c r="C62" i="22"/>
  <c r="D62" i="22"/>
  <c r="E62" i="22"/>
  <c r="G62" i="22"/>
  <c r="J62" i="22" s="1"/>
  <c r="H62" i="22"/>
  <c r="I62" i="22"/>
  <c r="K62" i="22"/>
  <c r="C63" i="22"/>
  <c r="D63" i="22"/>
  <c r="E63" i="22"/>
  <c r="F63" i="22"/>
  <c r="G63" i="22"/>
  <c r="H63" i="22"/>
  <c r="I63" i="22"/>
  <c r="J63" i="22"/>
  <c r="K63" i="22"/>
  <c r="B65" i="22"/>
  <c r="C65" i="22"/>
  <c r="D65" i="22"/>
  <c r="E65" i="22"/>
  <c r="G65" i="22"/>
  <c r="J65" i="22" s="1"/>
  <c r="H65" i="22"/>
  <c r="I65" i="22"/>
  <c r="K65" i="22"/>
  <c r="B66" i="22"/>
  <c r="C66" i="22"/>
  <c r="D66" i="22"/>
  <c r="E66" i="22"/>
  <c r="G66" i="22"/>
  <c r="H66" i="22"/>
  <c r="J66" i="22" s="1"/>
  <c r="I66" i="22"/>
  <c r="K66" i="22"/>
  <c r="B67" i="22"/>
  <c r="C67" i="22"/>
  <c r="D67" i="22"/>
  <c r="E67" i="22"/>
  <c r="G67" i="22"/>
  <c r="J67" i="22" s="1"/>
  <c r="H67" i="22"/>
  <c r="I67" i="22"/>
  <c r="K67" i="22"/>
  <c r="B68" i="22"/>
  <c r="C68" i="22"/>
  <c r="D68" i="22"/>
  <c r="E68" i="22"/>
  <c r="G68" i="22"/>
  <c r="H68" i="22"/>
  <c r="I68" i="22"/>
  <c r="J68" i="22"/>
  <c r="K68" i="22"/>
  <c r="B69" i="22"/>
  <c r="C69" i="22"/>
  <c r="D69" i="22"/>
  <c r="E69" i="22"/>
  <c r="G69" i="22"/>
  <c r="J69" i="22" s="1"/>
  <c r="H69" i="22"/>
  <c r="I69" i="22"/>
  <c r="K69" i="22"/>
  <c r="B70" i="22"/>
  <c r="C70" i="22"/>
  <c r="D70" i="22"/>
  <c r="E70" i="22"/>
  <c r="G70" i="22"/>
  <c r="H70" i="22"/>
  <c r="J70" i="22" s="1"/>
  <c r="I70" i="22"/>
  <c r="K70" i="22"/>
  <c r="C71" i="22"/>
  <c r="D71" i="22"/>
  <c r="E71" i="22"/>
  <c r="F71" i="22"/>
  <c r="G71" i="22"/>
  <c r="J71" i="22" s="1"/>
  <c r="H71" i="22"/>
  <c r="I71" i="22"/>
  <c r="K71" i="22"/>
  <c r="B73" i="22"/>
  <c r="C73" i="22"/>
  <c r="D73" i="22"/>
  <c r="E73" i="22"/>
  <c r="G73" i="22"/>
  <c r="H73" i="22"/>
  <c r="I73" i="22"/>
  <c r="J73" i="22"/>
  <c r="K73" i="22"/>
  <c r="B74" i="22"/>
  <c r="C74" i="22"/>
  <c r="D74" i="22"/>
  <c r="E74" i="22"/>
  <c r="G74" i="22"/>
  <c r="J74" i="22" s="1"/>
  <c r="H74" i="22"/>
  <c r="I74" i="22"/>
  <c r="K74" i="22"/>
  <c r="B75" i="22"/>
  <c r="C75" i="22"/>
  <c r="D75" i="22"/>
  <c r="E75" i="22"/>
  <c r="G75" i="22"/>
  <c r="H75" i="22"/>
  <c r="J75" i="22" s="1"/>
  <c r="I75" i="22"/>
  <c r="K75" i="22"/>
  <c r="B76" i="22"/>
  <c r="C76" i="22"/>
  <c r="D76" i="22"/>
  <c r="E76" i="22"/>
  <c r="G76" i="22"/>
  <c r="J76" i="22" s="1"/>
  <c r="H76" i="22"/>
  <c r="I76" i="22"/>
  <c r="K76" i="22"/>
  <c r="B77" i="22"/>
  <c r="C77" i="22"/>
  <c r="D77" i="22"/>
  <c r="E77" i="22"/>
  <c r="G77" i="22"/>
  <c r="H77" i="22"/>
  <c r="I77" i="22"/>
  <c r="J77" i="22"/>
  <c r="K77" i="22"/>
  <c r="B78" i="22"/>
  <c r="C78" i="22"/>
  <c r="D78" i="22"/>
  <c r="E78" i="22"/>
  <c r="G78" i="22"/>
  <c r="J78" i="22" s="1"/>
  <c r="H78" i="22"/>
  <c r="I78" i="22"/>
  <c r="K78" i="22"/>
  <c r="B79" i="22"/>
  <c r="C79" i="22"/>
  <c r="D79" i="22"/>
  <c r="E79" i="22"/>
  <c r="G79" i="22"/>
  <c r="H79" i="22"/>
  <c r="J79" i="22" s="1"/>
  <c r="I79" i="22"/>
  <c r="K79" i="22"/>
  <c r="B80" i="22"/>
  <c r="C80" i="22"/>
  <c r="D80" i="22"/>
  <c r="E80" i="22"/>
  <c r="G80" i="22"/>
  <c r="J80" i="22" s="1"/>
  <c r="H80" i="22"/>
  <c r="I80" i="22"/>
  <c r="K80" i="22"/>
  <c r="B81" i="22"/>
  <c r="C81" i="22"/>
  <c r="D81" i="22"/>
  <c r="E81" i="22"/>
  <c r="G81" i="22"/>
  <c r="H81" i="22"/>
  <c r="I81" i="22"/>
  <c r="J81" i="22"/>
  <c r="K81" i="22"/>
  <c r="B82" i="22"/>
  <c r="C82" i="22"/>
  <c r="D82" i="22"/>
  <c r="E82" i="22"/>
  <c r="G82" i="22"/>
  <c r="J82" i="22" s="1"/>
  <c r="H82" i="22"/>
  <c r="I82" i="22"/>
  <c r="K82" i="22"/>
  <c r="C83" i="22"/>
  <c r="D83" i="22"/>
  <c r="E83" i="22"/>
  <c r="F83" i="22"/>
  <c r="G83" i="22"/>
  <c r="H83" i="22"/>
  <c r="J83" i="22" s="1"/>
  <c r="I83" i="22"/>
  <c r="K83" i="22"/>
  <c r="B85" i="22"/>
  <c r="C85" i="22"/>
  <c r="D85" i="22"/>
  <c r="E85" i="22"/>
  <c r="G85" i="22"/>
  <c r="J85" i="22" s="1"/>
  <c r="H85" i="22"/>
  <c r="I85" i="22"/>
  <c r="K85" i="22"/>
  <c r="B86" i="22"/>
  <c r="C86" i="22"/>
  <c r="D86" i="22"/>
  <c r="E86" i="22"/>
  <c r="G86" i="22"/>
  <c r="H86" i="22"/>
  <c r="I86" i="22"/>
  <c r="J86" i="22"/>
  <c r="K86" i="22"/>
  <c r="B87" i="22"/>
  <c r="C87" i="22"/>
  <c r="D87" i="22"/>
  <c r="E87" i="22"/>
  <c r="G87" i="22"/>
  <c r="J87" i="22" s="1"/>
  <c r="H87" i="22"/>
  <c r="I87" i="22"/>
  <c r="K87" i="22"/>
  <c r="B88" i="22"/>
  <c r="C88" i="22"/>
  <c r="D88" i="22"/>
  <c r="E88" i="22"/>
  <c r="G88" i="22"/>
  <c r="H88" i="22"/>
  <c r="J88" i="22" s="1"/>
  <c r="I88" i="22"/>
  <c r="K88" i="22"/>
  <c r="B89" i="22"/>
  <c r="C89" i="22"/>
  <c r="D89" i="22"/>
  <c r="E89" i="22"/>
  <c r="G89" i="22"/>
  <c r="J89" i="22" s="1"/>
  <c r="H89" i="22"/>
  <c r="I89" i="22"/>
  <c r="K89" i="22"/>
  <c r="B90" i="22"/>
  <c r="C90" i="22"/>
  <c r="D90" i="22"/>
  <c r="E90" i="22"/>
  <c r="G90" i="22"/>
  <c r="H90" i="22"/>
  <c r="I90" i="22"/>
  <c r="J90" i="22"/>
  <c r="K90" i="22"/>
  <c r="B91" i="22"/>
  <c r="C91" i="22"/>
  <c r="D91" i="22"/>
  <c r="E91" i="22"/>
  <c r="G91" i="22"/>
  <c r="J91" i="22" s="1"/>
  <c r="H91" i="22"/>
  <c r="I91" i="22"/>
  <c r="K91" i="22"/>
  <c r="B92" i="22"/>
  <c r="C92" i="22"/>
  <c r="D92" i="22"/>
  <c r="E92" i="22"/>
  <c r="G92" i="22"/>
  <c r="H92" i="22"/>
  <c r="J92" i="22" s="1"/>
  <c r="I92" i="22"/>
  <c r="K92" i="22"/>
  <c r="B93" i="22"/>
  <c r="C93" i="22"/>
  <c r="D93" i="22"/>
  <c r="E93" i="22"/>
  <c r="G93" i="22"/>
  <c r="J93" i="22" s="1"/>
  <c r="H93" i="22"/>
  <c r="I93" i="22"/>
  <c r="K93" i="22"/>
  <c r="B94" i="22"/>
  <c r="C94" i="22"/>
  <c r="D94" i="22"/>
  <c r="E94" i="22"/>
  <c r="G94" i="22"/>
  <c r="H94" i="22"/>
  <c r="I94" i="22"/>
  <c r="J94" i="22"/>
  <c r="K94" i="22"/>
  <c r="C95" i="22"/>
  <c r="D95" i="22"/>
  <c r="E95" i="22"/>
  <c r="F95" i="22"/>
  <c r="G95" i="22"/>
  <c r="J95" i="22" s="1"/>
  <c r="H95" i="22"/>
  <c r="I95" i="22"/>
  <c r="K95" i="22"/>
  <c r="B97" i="22"/>
  <c r="C97" i="22"/>
  <c r="D97" i="22"/>
  <c r="E97" i="22"/>
  <c r="G97" i="22"/>
  <c r="H97" i="22"/>
  <c r="J97" i="22" s="1"/>
  <c r="I97" i="22"/>
  <c r="K97" i="22"/>
  <c r="B98" i="22"/>
  <c r="C98" i="22"/>
  <c r="D98" i="22"/>
  <c r="E98" i="22"/>
  <c r="G98" i="22"/>
  <c r="J98" i="22" s="1"/>
  <c r="H98" i="22"/>
  <c r="I98" i="22"/>
  <c r="K98" i="22"/>
  <c r="B99" i="22"/>
  <c r="C99" i="22"/>
  <c r="D99" i="22"/>
  <c r="E99" i="22"/>
  <c r="G99" i="22"/>
  <c r="H99" i="22"/>
  <c r="I99" i="22"/>
  <c r="J99" i="22"/>
  <c r="K99" i="22"/>
  <c r="B100" i="22"/>
  <c r="C100" i="22"/>
  <c r="D100" i="22"/>
  <c r="E100" i="22"/>
  <c r="G100" i="22"/>
  <c r="J100" i="22" s="1"/>
  <c r="H100" i="22"/>
  <c r="I100" i="22"/>
  <c r="K100" i="22"/>
  <c r="B101" i="22"/>
  <c r="C101" i="22"/>
  <c r="D101" i="22"/>
  <c r="E101" i="22"/>
  <c r="G101" i="22"/>
  <c r="H101" i="22"/>
  <c r="J101" i="22" s="1"/>
  <c r="I101" i="22"/>
  <c r="K101" i="22"/>
  <c r="B102" i="22"/>
  <c r="C102" i="22"/>
  <c r="D102" i="22"/>
  <c r="E102" i="22"/>
  <c r="G102" i="22"/>
  <c r="J102" i="22" s="1"/>
  <c r="H102" i="22"/>
  <c r="I102" i="22"/>
  <c r="K102" i="22"/>
  <c r="B103" i="22"/>
  <c r="C103" i="22"/>
  <c r="D103" i="22"/>
  <c r="E103" i="22"/>
  <c r="G103" i="22"/>
  <c r="H103" i="22"/>
  <c r="I103" i="22"/>
  <c r="J103" i="22"/>
  <c r="K103" i="22"/>
  <c r="C104" i="22"/>
  <c r="D104" i="22"/>
  <c r="E104" i="22"/>
  <c r="F104" i="22"/>
  <c r="G104" i="22"/>
  <c r="J104" i="22" s="1"/>
  <c r="H104" i="22"/>
  <c r="I104" i="22"/>
  <c r="K104" i="22"/>
  <c r="B106" i="22"/>
  <c r="C106" i="22"/>
  <c r="D106" i="22"/>
  <c r="E106" i="22"/>
  <c r="G106" i="22"/>
  <c r="H106" i="22"/>
  <c r="J106" i="22" s="1"/>
  <c r="I106" i="22"/>
  <c r="K106" i="22"/>
  <c r="B107" i="22"/>
  <c r="C107" i="22"/>
  <c r="D107" i="22"/>
  <c r="E107" i="22"/>
  <c r="G107" i="22"/>
  <c r="J107" i="22" s="1"/>
  <c r="H107" i="22"/>
  <c r="I107" i="22"/>
  <c r="K107" i="22"/>
  <c r="C108" i="22"/>
  <c r="D108" i="22"/>
  <c r="E108" i="22"/>
  <c r="F108" i="22"/>
  <c r="G108" i="22"/>
  <c r="H108" i="22"/>
  <c r="I108" i="22"/>
  <c r="J108" i="22"/>
  <c r="K108" i="22"/>
  <c r="B110" i="22"/>
  <c r="C110" i="22"/>
  <c r="D110" i="22"/>
  <c r="E110" i="22"/>
  <c r="G110" i="22"/>
  <c r="J110" i="22" s="1"/>
  <c r="H110" i="22"/>
  <c r="I110" i="22"/>
  <c r="K110" i="22"/>
  <c r="B111" i="22"/>
  <c r="C111" i="22"/>
  <c r="D111" i="22"/>
  <c r="E111" i="22"/>
  <c r="G111" i="22"/>
  <c r="H111" i="22"/>
  <c r="J111" i="22" s="1"/>
  <c r="I111" i="22"/>
  <c r="K111" i="22"/>
  <c r="B112" i="22"/>
  <c r="C112" i="22"/>
  <c r="D112" i="22"/>
  <c r="E112" i="22"/>
  <c r="G112" i="22"/>
  <c r="J112" i="22" s="1"/>
  <c r="H112" i="22"/>
  <c r="I112" i="22"/>
  <c r="K112" i="22"/>
  <c r="B113" i="22"/>
  <c r="C113" i="22"/>
  <c r="D113" i="22"/>
  <c r="E113" i="22"/>
  <c r="G113" i="22"/>
  <c r="H113" i="22"/>
  <c r="I113" i="22"/>
  <c r="J113" i="22"/>
  <c r="K113" i="22"/>
  <c r="B114" i="22"/>
  <c r="C114" i="22"/>
  <c r="D114" i="22"/>
  <c r="E114" i="22"/>
  <c r="G114" i="22"/>
  <c r="J114" i="22" s="1"/>
  <c r="H114" i="22"/>
  <c r="I114" i="22"/>
  <c r="K114" i="22"/>
  <c r="C115" i="22"/>
  <c r="D115" i="22"/>
  <c r="E115" i="22"/>
  <c r="F115" i="22"/>
  <c r="G115" i="22"/>
  <c r="H115" i="22"/>
  <c r="J115" i="22" s="1"/>
  <c r="I115" i="22"/>
  <c r="K115" i="22"/>
  <c r="B117" i="22"/>
  <c r="C117" i="22"/>
  <c r="D117" i="22"/>
  <c r="E117" i="22"/>
  <c r="G117" i="22"/>
  <c r="J117" i="22" s="1"/>
  <c r="H117" i="22"/>
  <c r="I117" i="22"/>
  <c r="K117" i="22"/>
  <c r="B118" i="22"/>
  <c r="C118" i="22"/>
  <c r="D118" i="22"/>
  <c r="E118" i="22"/>
  <c r="G118" i="22"/>
  <c r="H118" i="22"/>
  <c r="I118" i="22"/>
  <c r="J118" i="22"/>
  <c r="K118" i="22"/>
  <c r="B119" i="22"/>
  <c r="C119" i="22"/>
  <c r="D119" i="22"/>
  <c r="E119" i="22"/>
  <c r="G119" i="22"/>
  <c r="J119" i="22" s="1"/>
  <c r="H119" i="22"/>
  <c r="I119" i="22"/>
  <c r="K119" i="22"/>
  <c r="B120" i="22"/>
  <c r="C120" i="22"/>
  <c r="D120" i="22"/>
  <c r="E120" i="22"/>
  <c r="G120" i="22"/>
  <c r="H120" i="22"/>
  <c r="J120" i="22" s="1"/>
  <c r="I120" i="22"/>
  <c r="K120" i="22"/>
  <c r="B121" i="22"/>
  <c r="C121" i="22"/>
  <c r="D121" i="22"/>
  <c r="E121" i="22"/>
  <c r="G121" i="22"/>
  <c r="J121" i="22" s="1"/>
  <c r="H121" i="22"/>
  <c r="I121" i="22"/>
  <c r="K121" i="22"/>
  <c r="C122" i="22"/>
  <c r="D122" i="22"/>
  <c r="E122" i="22"/>
  <c r="F122" i="22"/>
  <c r="G122" i="22"/>
  <c r="H122" i="22"/>
  <c r="I122" i="22"/>
  <c r="J122" i="22"/>
  <c r="K122" i="22"/>
  <c r="B124" i="22"/>
  <c r="C124" i="22"/>
  <c r="D124" i="22"/>
  <c r="E124" i="22"/>
  <c r="G124" i="22"/>
  <c r="J124" i="22" s="1"/>
  <c r="H124" i="22"/>
  <c r="I124" i="22"/>
  <c r="K124" i="22"/>
  <c r="B125" i="22"/>
  <c r="C125" i="22"/>
  <c r="D125" i="22"/>
  <c r="E125" i="22"/>
  <c r="G125" i="22"/>
  <c r="H125" i="22"/>
  <c r="J125" i="22" s="1"/>
  <c r="I125" i="22"/>
  <c r="K125" i="22"/>
  <c r="B126" i="22"/>
  <c r="C126" i="22"/>
  <c r="D126" i="22"/>
  <c r="E126" i="22"/>
  <c r="G126" i="22"/>
  <c r="J126" i="22" s="1"/>
  <c r="H126" i="22"/>
  <c r="I126" i="22"/>
  <c r="K126" i="22"/>
  <c r="B127" i="22"/>
  <c r="C127" i="22"/>
  <c r="D127" i="22"/>
  <c r="E127" i="22"/>
  <c r="G127" i="22"/>
  <c r="H127" i="22"/>
  <c r="I127" i="22"/>
  <c r="J127" i="22"/>
  <c r="K127" i="22"/>
  <c r="B128" i="22"/>
  <c r="C128" i="22"/>
  <c r="D128" i="22"/>
  <c r="E128" i="22"/>
  <c r="G128" i="22"/>
  <c r="J128" i="22" s="1"/>
  <c r="H128" i="22"/>
  <c r="I128" i="22"/>
  <c r="K128" i="22"/>
  <c r="B129" i="22"/>
  <c r="C129" i="22"/>
  <c r="D129" i="22"/>
  <c r="E129" i="22"/>
  <c r="G129" i="22"/>
  <c r="H129" i="22"/>
  <c r="J129" i="22" s="1"/>
  <c r="I129" i="22"/>
  <c r="K129" i="22"/>
  <c r="B130" i="22"/>
  <c r="C130" i="22"/>
  <c r="D130" i="22"/>
  <c r="E130" i="22"/>
  <c r="G130" i="22"/>
  <c r="J130" i="22" s="1"/>
  <c r="H130" i="22"/>
  <c r="I130" i="22"/>
  <c r="K130" i="22"/>
  <c r="B131" i="22"/>
  <c r="C131" i="22"/>
  <c r="D131" i="22"/>
  <c r="E131" i="22"/>
  <c r="G131" i="22"/>
  <c r="H131" i="22"/>
  <c r="I131" i="22"/>
  <c r="J131" i="22"/>
  <c r="K131" i="22"/>
  <c r="B132" i="22"/>
  <c r="C132" i="22"/>
  <c r="D132" i="22"/>
  <c r="E132" i="22"/>
  <c r="G132" i="22"/>
  <c r="J132" i="22" s="1"/>
  <c r="H132" i="22"/>
  <c r="I132" i="22"/>
  <c r="K132" i="22"/>
  <c r="B133" i="22"/>
  <c r="C133" i="22"/>
  <c r="D133" i="22"/>
  <c r="E133" i="22"/>
  <c r="G133" i="22"/>
  <c r="H133" i="22"/>
  <c r="J133" i="22" s="1"/>
  <c r="I133" i="22"/>
  <c r="K133" i="22"/>
  <c r="B134" i="22"/>
  <c r="C134" i="22"/>
  <c r="D134" i="22"/>
  <c r="E134" i="22"/>
  <c r="G134" i="22"/>
  <c r="J134" i="22" s="1"/>
  <c r="H134" i="22"/>
  <c r="I134" i="22"/>
  <c r="K134" i="22"/>
  <c r="C135" i="22"/>
  <c r="D135" i="22"/>
  <c r="E135" i="22"/>
  <c r="F135" i="22"/>
  <c r="G135" i="22"/>
  <c r="H135" i="22"/>
  <c r="I135" i="22"/>
  <c r="J135" i="22"/>
  <c r="K135" i="22"/>
  <c r="B137" i="22"/>
  <c r="C137" i="22"/>
  <c r="D137" i="22"/>
  <c r="E137" i="22"/>
  <c r="G137" i="22"/>
  <c r="J137" i="22" s="1"/>
  <c r="H137" i="22"/>
  <c r="I137" i="22"/>
  <c r="K137" i="22"/>
  <c r="B138" i="22"/>
  <c r="C138" i="22"/>
  <c r="D138" i="22"/>
  <c r="E138" i="22"/>
  <c r="G138" i="22"/>
  <c r="H138" i="22"/>
  <c r="J138" i="22" s="1"/>
  <c r="I138" i="22"/>
  <c r="K138" i="22"/>
  <c r="B139" i="22"/>
  <c r="C139" i="22"/>
  <c r="D139" i="22"/>
  <c r="E139" i="22"/>
  <c r="G139" i="22"/>
  <c r="J139" i="22" s="1"/>
  <c r="H139" i="22"/>
  <c r="I139" i="22"/>
  <c r="K139" i="22"/>
  <c r="B140" i="22"/>
  <c r="C140" i="22"/>
  <c r="D140" i="22"/>
  <c r="E140" i="22"/>
  <c r="G140" i="22"/>
  <c r="H140" i="22"/>
  <c r="I140" i="22"/>
  <c r="J140" i="22"/>
  <c r="K140" i="22"/>
  <c r="B141" i="22"/>
  <c r="C141" i="22"/>
  <c r="D141" i="22"/>
  <c r="E141" i="22"/>
  <c r="G141" i="22"/>
  <c r="H141" i="22"/>
  <c r="I141" i="22"/>
  <c r="J141" i="22" s="1"/>
  <c r="K141" i="22"/>
  <c r="C142" i="22"/>
  <c r="D142" i="22"/>
  <c r="E142" i="22"/>
  <c r="F142" i="22"/>
  <c r="G142" i="22"/>
  <c r="H142" i="22"/>
  <c r="J142" i="22" s="1"/>
  <c r="I142" i="22"/>
  <c r="K142" i="22"/>
  <c r="B144" i="22"/>
  <c r="C144" i="22"/>
  <c r="D144" i="22"/>
  <c r="E144" i="22"/>
  <c r="G144" i="22"/>
  <c r="J144" i="22" s="1"/>
  <c r="H144" i="22"/>
  <c r="I144" i="22"/>
  <c r="K144" i="22"/>
  <c r="C145" i="22"/>
  <c r="D145" i="22"/>
  <c r="E145" i="22"/>
  <c r="F145" i="22"/>
  <c r="G145" i="22"/>
  <c r="H145" i="22"/>
  <c r="I145" i="22"/>
  <c r="J145" i="22"/>
  <c r="K145" i="22"/>
  <c r="B147" i="22"/>
  <c r="C147" i="22"/>
  <c r="D147" i="22"/>
  <c r="E147" i="22"/>
  <c r="G147" i="22"/>
  <c r="H147" i="22"/>
  <c r="I147" i="22"/>
  <c r="J147" i="22" s="1"/>
  <c r="K147" i="22"/>
  <c r="B148" i="22"/>
  <c r="C148" i="22"/>
  <c r="D148" i="22"/>
  <c r="E148" i="22"/>
  <c r="G148" i="22"/>
  <c r="H148" i="22"/>
  <c r="J148" i="22" s="1"/>
  <c r="I148" i="22"/>
  <c r="K148" i="22"/>
  <c r="B149" i="22"/>
  <c r="C149" i="22"/>
  <c r="D149" i="22"/>
  <c r="E149" i="22"/>
  <c r="G149" i="22"/>
  <c r="J149" i="22" s="1"/>
  <c r="H149" i="22"/>
  <c r="I149" i="22"/>
  <c r="K149" i="22"/>
  <c r="B150" i="22"/>
  <c r="C150" i="22"/>
  <c r="D150" i="22"/>
  <c r="E150" i="22"/>
  <c r="G150" i="22"/>
  <c r="H150" i="22"/>
  <c r="I150" i="22"/>
  <c r="J150" i="22"/>
  <c r="K150" i="22"/>
  <c r="B151" i="22"/>
  <c r="C151" i="22"/>
  <c r="D151" i="22"/>
  <c r="E151" i="22"/>
  <c r="G151" i="22"/>
  <c r="H151" i="22"/>
  <c r="I151" i="22"/>
  <c r="J151" i="22" s="1"/>
  <c r="K151" i="22"/>
  <c r="C152" i="22"/>
  <c r="D152" i="22"/>
  <c r="E152" i="22"/>
  <c r="F152" i="22"/>
  <c r="G152" i="22"/>
  <c r="H152" i="22"/>
  <c r="J152" i="22" s="1"/>
  <c r="I152" i="22"/>
  <c r="K152" i="22"/>
  <c r="B154" i="22"/>
  <c r="C154" i="22"/>
  <c r="D154" i="22"/>
  <c r="E154" i="22"/>
  <c r="G154" i="22"/>
  <c r="J154" i="22" s="1"/>
  <c r="H154" i="22"/>
  <c r="I154" i="22"/>
  <c r="K154" i="22"/>
  <c r="B155" i="22"/>
  <c r="C155" i="22"/>
  <c r="D155" i="22"/>
  <c r="E155" i="22"/>
  <c r="G155" i="22"/>
  <c r="H155" i="22"/>
  <c r="I155" i="22"/>
  <c r="J155" i="22"/>
  <c r="K155" i="22"/>
  <c r="B156" i="22"/>
  <c r="C156" i="22"/>
  <c r="D156" i="22"/>
  <c r="E156" i="22"/>
  <c r="G156" i="22"/>
  <c r="H156" i="22"/>
  <c r="I156" i="22"/>
  <c r="J156" i="22" s="1"/>
  <c r="K156" i="22"/>
  <c r="B157" i="22"/>
  <c r="C157" i="22"/>
  <c r="D157" i="22"/>
  <c r="E157" i="22"/>
  <c r="G157" i="22"/>
  <c r="H157" i="22"/>
  <c r="J157" i="22" s="1"/>
  <c r="I157" i="22"/>
  <c r="K157" i="22"/>
  <c r="B158" i="22"/>
  <c r="C158" i="22"/>
  <c r="D158" i="22"/>
  <c r="E158" i="22"/>
  <c r="G158" i="22"/>
  <c r="J158" i="22" s="1"/>
  <c r="H158" i="22"/>
  <c r="I158" i="22"/>
  <c r="K158" i="22"/>
  <c r="B159" i="22"/>
  <c r="C159" i="22"/>
  <c r="D159" i="22"/>
  <c r="E159" i="22"/>
  <c r="G159" i="22"/>
  <c r="H159" i="22"/>
  <c r="I159" i="22"/>
  <c r="J159" i="22"/>
  <c r="K159" i="22"/>
  <c r="B160" i="22"/>
  <c r="C160" i="22"/>
  <c r="D160" i="22"/>
  <c r="E160" i="22"/>
  <c r="G160" i="22"/>
  <c r="J160" i="22" s="1"/>
  <c r="H160" i="22"/>
  <c r="I160" i="22"/>
  <c r="K160" i="22"/>
  <c r="C161" i="22"/>
  <c r="D161" i="22"/>
  <c r="E161" i="22"/>
  <c r="F161" i="22"/>
  <c r="G161" i="22"/>
  <c r="H161" i="22"/>
  <c r="J161" i="22" s="1"/>
  <c r="I161" i="22"/>
  <c r="K161" i="22"/>
  <c r="B163" i="22"/>
  <c r="C163" i="22"/>
  <c r="D163" i="22"/>
  <c r="E163" i="22"/>
  <c r="G163" i="22"/>
  <c r="J163" i="22" s="1"/>
  <c r="H163" i="22"/>
  <c r="I163" i="22"/>
  <c r="K163" i="22"/>
  <c r="B164" i="22"/>
  <c r="C164" i="22"/>
  <c r="D164" i="22"/>
  <c r="E164" i="22"/>
  <c r="G164" i="22"/>
  <c r="H164" i="22"/>
  <c r="I164" i="22"/>
  <c r="J164" i="22"/>
  <c r="K164" i="22"/>
  <c r="B165" i="22"/>
  <c r="C165" i="22"/>
  <c r="D165" i="22"/>
  <c r="E165" i="22"/>
  <c r="G165" i="22"/>
  <c r="H165" i="22"/>
  <c r="I165" i="22"/>
  <c r="J165" i="22" s="1"/>
  <c r="K165" i="22"/>
  <c r="B166" i="22"/>
  <c r="C166" i="22"/>
  <c r="D166" i="22"/>
  <c r="E166" i="22"/>
  <c r="G166" i="22"/>
  <c r="H166" i="22"/>
  <c r="J166" i="22" s="1"/>
  <c r="I166" i="22"/>
  <c r="K166" i="22"/>
  <c r="B167" i="22"/>
  <c r="C167" i="22"/>
  <c r="D167" i="22"/>
  <c r="E167" i="22"/>
  <c r="G167" i="22"/>
  <c r="J167" i="22" s="1"/>
  <c r="H167" i="22"/>
  <c r="I167" i="22"/>
  <c r="K167" i="22"/>
  <c r="B168" i="22"/>
  <c r="C168" i="22"/>
  <c r="D168" i="22"/>
  <c r="E168" i="22"/>
  <c r="G168" i="22"/>
  <c r="H168" i="22"/>
  <c r="I168" i="22"/>
  <c r="J168" i="22"/>
  <c r="K168" i="22"/>
  <c r="B169" i="22"/>
  <c r="C169" i="22"/>
  <c r="D169" i="22"/>
  <c r="E169" i="22"/>
  <c r="G169" i="22"/>
  <c r="J169" i="22" s="1"/>
  <c r="H169" i="22"/>
  <c r="I169" i="22"/>
  <c r="K169" i="22"/>
  <c r="B170" i="22"/>
  <c r="C170" i="22"/>
  <c r="D170" i="22"/>
  <c r="E170" i="22"/>
  <c r="G170" i="22"/>
  <c r="H170" i="22"/>
  <c r="J170" i="22" s="1"/>
  <c r="I170" i="22"/>
  <c r="K170" i="22"/>
  <c r="B171" i="22"/>
  <c r="C171" i="22"/>
  <c r="D171" i="22"/>
  <c r="E171" i="22"/>
  <c r="G171" i="22"/>
  <c r="J171" i="22" s="1"/>
  <c r="H171" i="22"/>
  <c r="I171" i="22"/>
  <c r="K171" i="22"/>
  <c r="B172" i="22"/>
  <c r="C172" i="22"/>
  <c r="D172" i="22"/>
  <c r="E172" i="22"/>
  <c r="G172" i="22"/>
  <c r="H172" i="22"/>
  <c r="I172" i="22"/>
  <c r="J172" i="22"/>
  <c r="K172" i="22"/>
  <c r="B173" i="22"/>
  <c r="C173" i="22"/>
  <c r="D173" i="22"/>
  <c r="E173" i="22"/>
  <c r="G173" i="22"/>
  <c r="J173" i="22" s="1"/>
  <c r="H173" i="22"/>
  <c r="I173" i="22"/>
  <c r="K173" i="22"/>
  <c r="B174" i="22"/>
  <c r="C174" i="22"/>
  <c r="D174" i="22"/>
  <c r="E174" i="22"/>
  <c r="G174" i="22"/>
  <c r="H174" i="22"/>
  <c r="J174" i="22" s="1"/>
  <c r="I174" i="22"/>
  <c r="K174" i="22"/>
  <c r="B175" i="22"/>
  <c r="C175" i="22"/>
  <c r="D175" i="22"/>
  <c r="E175" i="22"/>
  <c r="G175" i="22"/>
  <c r="J175" i="22" s="1"/>
  <c r="H175" i="22"/>
  <c r="I175" i="22"/>
  <c r="K175" i="22"/>
  <c r="B176" i="22"/>
  <c r="C176" i="22"/>
  <c r="D176" i="22"/>
  <c r="E176" i="22"/>
  <c r="G176" i="22"/>
  <c r="H176" i="22"/>
  <c r="I176" i="22"/>
  <c r="J176" i="22"/>
  <c r="K176" i="22"/>
  <c r="B177" i="22"/>
  <c r="C177" i="22"/>
  <c r="D177" i="22"/>
  <c r="E177" i="22"/>
  <c r="G177" i="22"/>
  <c r="J177" i="22" s="1"/>
  <c r="H177" i="22"/>
  <c r="I177" i="22"/>
  <c r="K177" i="22"/>
  <c r="B178" i="22"/>
  <c r="C178" i="22"/>
  <c r="D178" i="22"/>
  <c r="E178" i="22"/>
  <c r="G178" i="22"/>
  <c r="H178" i="22"/>
  <c r="J178" i="22" s="1"/>
  <c r="I178" i="22"/>
  <c r="K178" i="22"/>
  <c r="B179" i="22"/>
  <c r="C179" i="22"/>
  <c r="D179" i="22"/>
  <c r="E179" i="22"/>
  <c r="G179" i="22"/>
  <c r="J179" i="22" s="1"/>
  <c r="H179" i="22"/>
  <c r="I179" i="22"/>
  <c r="K179" i="22"/>
  <c r="B180" i="22"/>
  <c r="C180" i="22"/>
  <c r="D180" i="22"/>
  <c r="E180" i="22"/>
  <c r="G180" i="22"/>
  <c r="H180" i="22"/>
  <c r="I180" i="22"/>
  <c r="J180" i="22"/>
  <c r="K180" i="22"/>
  <c r="B181" i="22"/>
  <c r="C181" i="22"/>
  <c r="D181" i="22"/>
  <c r="E181" i="22"/>
  <c r="G181" i="22"/>
  <c r="H181" i="22"/>
  <c r="I181" i="22"/>
  <c r="J181" i="22" s="1"/>
  <c r="K181" i="22"/>
  <c r="B182" i="22"/>
  <c r="C182" i="22"/>
  <c r="D182" i="22"/>
  <c r="E182" i="22"/>
  <c r="G182" i="22"/>
  <c r="H182" i="22"/>
  <c r="J182" i="22" s="1"/>
  <c r="I182" i="22"/>
  <c r="K182" i="22"/>
  <c r="B183" i="22"/>
  <c r="C183" i="22"/>
  <c r="D183" i="22"/>
  <c r="E183" i="22"/>
  <c r="G183" i="22"/>
  <c r="J183" i="22" s="1"/>
  <c r="H183" i="22"/>
  <c r="I183" i="22"/>
  <c r="K183" i="22"/>
  <c r="B184" i="22"/>
  <c r="C184" i="22"/>
  <c r="D184" i="22"/>
  <c r="E184" i="22"/>
  <c r="G184" i="22"/>
  <c r="H184" i="22"/>
  <c r="I184" i="22"/>
  <c r="J184" i="22"/>
  <c r="K184" i="22"/>
  <c r="B185" i="22"/>
  <c r="C185" i="22"/>
  <c r="D185" i="22"/>
  <c r="E185" i="22"/>
  <c r="G185" i="22"/>
  <c r="H185" i="22"/>
  <c r="I185" i="22"/>
  <c r="J185" i="22" s="1"/>
  <c r="K185" i="22"/>
  <c r="B186" i="22"/>
  <c r="C186" i="22"/>
  <c r="D186" i="22"/>
  <c r="E186" i="22"/>
  <c r="G186" i="22"/>
  <c r="H186" i="22"/>
  <c r="J186" i="22" s="1"/>
  <c r="I186" i="22"/>
  <c r="K186" i="22"/>
  <c r="C187" i="22"/>
  <c r="D187" i="22"/>
  <c r="E187" i="22"/>
  <c r="F187" i="22"/>
  <c r="G187" i="22"/>
  <c r="J187" i="22" s="1"/>
  <c r="H187" i="22"/>
  <c r="I187" i="22"/>
  <c r="K187" i="22"/>
  <c r="B189" i="22"/>
  <c r="C189" i="22"/>
  <c r="D189" i="22"/>
  <c r="E189" i="22"/>
  <c r="G189" i="22"/>
  <c r="H189" i="22"/>
  <c r="I189" i="22"/>
  <c r="J189" i="22"/>
  <c r="K189" i="22"/>
  <c r="B190" i="22"/>
  <c r="C190" i="22"/>
  <c r="D190" i="22"/>
  <c r="E190" i="22"/>
  <c r="G190" i="22"/>
  <c r="H190" i="22"/>
  <c r="I190" i="22"/>
  <c r="J190" i="22" s="1"/>
  <c r="K190" i="22"/>
  <c r="B191" i="22"/>
  <c r="C191" i="22"/>
  <c r="D191" i="22"/>
  <c r="E191" i="22"/>
  <c r="G191" i="22"/>
  <c r="H191" i="22"/>
  <c r="J191" i="22" s="1"/>
  <c r="I191" i="22"/>
  <c r="K191" i="22"/>
  <c r="B192" i="22"/>
  <c r="C192" i="22"/>
  <c r="D192" i="22"/>
  <c r="E192" i="22"/>
  <c r="G192" i="22"/>
  <c r="J192" i="22" s="1"/>
  <c r="H192" i="22"/>
  <c r="I192" i="22"/>
  <c r="K192" i="22"/>
  <c r="B193" i="22"/>
  <c r="C193" i="22"/>
  <c r="D193" i="22"/>
  <c r="E193" i="22"/>
  <c r="G193" i="22"/>
  <c r="H193" i="22"/>
  <c r="I193" i="22"/>
  <c r="J193" i="22"/>
  <c r="K193" i="22"/>
  <c r="B194" i="22"/>
  <c r="C194" i="22"/>
  <c r="D194" i="22"/>
  <c r="E194" i="22"/>
  <c r="G194" i="22"/>
  <c r="H194" i="22"/>
  <c r="I194" i="22"/>
  <c r="J194" i="22" s="1"/>
  <c r="K194" i="22"/>
  <c r="B195" i="22"/>
  <c r="C195" i="22"/>
  <c r="D195" i="22"/>
  <c r="E195" i="22"/>
  <c r="G195" i="22"/>
  <c r="H195" i="22"/>
  <c r="J195" i="22" s="1"/>
  <c r="I195" i="22"/>
  <c r="K195" i="22"/>
  <c r="B196" i="22"/>
  <c r="C196" i="22"/>
  <c r="D196" i="22"/>
  <c r="E196" i="22"/>
  <c r="G196" i="22"/>
  <c r="J196" i="22" s="1"/>
  <c r="H196" i="22"/>
  <c r="I196" i="22"/>
  <c r="K196" i="22"/>
  <c r="B197" i="22"/>
  <c r="C197" i="22"/>
  <c r="D197" i="22"/>
  <c r="E197" i="22"/>
  <c r="G197" i="22"/>
  <c r="H197" i="22"/>
  <c r="I197" i="22"/>
  <c r="J197" i="22"/>
  <c r="K197" i="22"/>
  <c r="B198" i="22"/>
  <c r="C198" i="22"/>
  <c r="D198" i="22"/>
  <c r="E198" i="22"/>
  <c r="G198" i="22"/>
  <c r="H198" i="22"/>
  <c r="I198" i="22"/>
  <c r="J198" i="22" s="1"/>
  <c r="K198" i="22"/>
  <c r="B199" i="22"/>
  <c r="C199" i="22"/>
  <c r="D199" i="22"/>
  <c r="E199" i="22"/>
  <c r="G199" i="22"/>
  <c r="H199" i="22"/>
  <c r="J199" i="22" s="1"/>
  <c r="I199" i="22"/>
  <c r="K199" i="22"/>
  <c r="B200" i="22"/>
  <c r="C200" i="22"/>
  <c r="D200" i="22"/>
  <c r="E200" i="22"/>
  <c r="G200" i="22"/>
  <c r="J200" i="22" s="1"/>
  <c r="H200" i="22"/>
  <c r="I200" i="22"/>
  <c r="K200" i="22"/>
  <c r="B201" i="22"/>
  <c r="C201" i="22"/>
  <c r="D201" i="22"/>
  <c r="E201" i="22"/>
  <c r="G201" i="22"/>
  <c r="H201" i="22"/>
  <c r="I201" i="22"/>
  <c r="J201" i="22"/>
  <c r="K201" i="22"/>
  <c r="B202" i="22"/>
  <c r="C202" i="22"/>
  <c r="D202" i="22"/>
  <c r="E202" i="22"/>
  <c r="G202" i="22"/>
  <c r="J202" i="22" s="1"/>
  <c r="H202" i="22"/>
  <c r="I202" i="22"/>
  <c r="K202" i="22"/>
  <c r="B203" i="22"/>
  <c r="C203" i="22"/>
  <c r="D203" i="22"/>
  <c r="E203" i="22"/>
  <c r="G203" i="22"/>
  <c r="H203" i="22"/>
  <c r="J203" i="22" s="1"/>
  <c r="I203" i="22"/>
  <c r="K203" i="22"/>
  <c r="B204" i="22"/>
  <c r="C204" i="22"/>
  <c r="D204" i="22"/>
  <c r="E204" i="22"/>
  <c r="G204" i="22"/>
  <c r="J204" i="22" s="1"/>
  <c r="H204" i="22"/>
  <c r="I204" i="22"/>
  <c r="K204" i="22"/>
  <c r="B205" i="22"/>
  <c r="C205" i="22"/>
  <c r="D205" i="22"/>
  <c r="E205" i="22"/>
  <c r="G205" i="22"/>
  <c r="H205" i="22"/>
  <c r="I205" i="22"/>
  <c r="J205" i="22"/>
  <c r="K205" i="22"/>
  <c r="B206" i="22"/>
  <c r="C206" i="22"/>
  <c r="D206" i="22"/>
  <c r="E206" i="22"/>
  <c r="G206" i="22"/>
  <c r="J206" i="22" s="1"/>
  <c r="H206" i="22"/>
  <c r="I206" i="22"/>
  <c r="K206" i="22"/>
  <c r="B207" i="22"/>
  <c r="C207" i="22"/>
  <c r="D207" i="22"/>
  <c r="E207" i="22"/>
  <c r="G207" i="22"/>
  <c r="H207" i="22"/>
  <c r="J207" i="22" s="1"/>
  <c r="I207" i="22"/>
  <c r="K207" i="22"/>
  <c r="C208" i="22"/>
  <c r="D208" i="22"/>
  <c r="E208" i="22"/>
  <c r="F208" i="22"/>
  <c r="G208" i="22"/>
  <c r="J208" i="22" s="1"/>
  <c r="H208" i="22"/>
  <c r="I208" i="22"/>
  <c r="K208" i="22"/>
  <c r="B210" i="22"/>
  <c r="C210" i="22"/>
  <c r="D210" i="22"/>
  <c r="E210" i="22"/>
  <c r="G210" i="22"/>
  <c r="H210" i="22"/>
  <c r="I210" i="22"/>
  <c r="J210" i="22"/>
  <c r="K210" i="22"/>
  <c r="B211" i="22"/>
  <c r="C211" i="22"/>
  <c r="D211" i="22"/>
  <c r="E211" i="22"/>
  <c r="G211" i="22"/>
  <c r="J211" i="22" s="1"/>
  <c r="H211" i="22"/>
  <c r="I211" i="22"/>
  <c r="K211" i="22"/>
  <c r="B212" i="22"/>
  <c r="C212" i="22"/>
  <c r="D212" i="22"/>
  <c r="E212" i="22"/>
  <c r="G212" i="22"/>
  <c r="H212" i="22"/>
  <c r="J212" i="22" s="1"/>
  <c r="I212" i="22"/>
  <c r="K212" i="22"/>
  <c r="B213" i="22"/>
  <c r="C213" i="22"/>
  <c r="D213" i="22"/>
  <c r="E213" i="22"/>
  <c r="G213" i="22"/>
  <c r="J213" i="22" s="1"/>
  <c r="H213" i="22"/>
  <c r="I213" i="22"/>
  <c r="K213" i="22"/>
  <c r="B214" i="22"/>
  <c r="C214" i="22"/>
  <c r="D214" i="22"/>
  <c r="E214" i="22"/>
  <c r="G214" i="22"/>
  <c r="H214" i="22"/>
  <c r="I214" i="22"/>
  <c r="J214" i="22"/>
  <c r="K214" i="22"/>
  <c r="B215" i="22"/>
  <c r="C215" i="22"/>
  <c r="D215" i="22"/>
  <c r="E215" i="22"/>
  <c r="G215" i="22"/>
  <c r="J215" i="22" s="1"/>
  <c r="H215" i="22"/>
  <c r="I215" i="22"/>
  <c r="K215" i="22"/>
  <c r="B216" i="22"/>
  <c r="C216" i="22"/>
  <c r="D216" i="22"/>
  <c r="E216" i="22"/>
  <c r="G216" i="22"/>
  <c r="H216" i="22"/>
  <c r="J216" i="22" s="1"/>
  <c r="I216" i="22"/>
  <c r="K216" i="22"/>
  <c r="B217" i="22"/>
  <c r="C217" i="22"/>
  <c r="D217" i="22"/>
  <c r="E217" i="22"/>
  <c r="G217" i="22"/>
  <c r="J217" i="22" s="1"/>
  <c r="H217" i="22"/>
  <c r="I217" i="22"/>
  <c r="K217" i="22"/>
  <c r="B218" i="22"/>
  <c r="C218" i="22"/>
  <c r="D218" i="22"/>
  <c r="E218" i="22"/>
  <c r="G218" i="22"/>
  <c r="H218" i="22"/>
  <c r="I218" i="22"/>
  <c r="J218" i="22"/>
  <c r="K218" i="22"/>
  <c r="B219" i="22"/>
  <c r="C219" i="22"/>
  <c r="D219" i="22"/>
  <c r="E219" i="22"/>
  <c r="G219" i="22"/>
  <c r="H219" i="22"/>
  <c r="I219" i="22"/>
  <c r="J219" i="22" s="1"/>
  <c r="K219" i="22"/>
  <c r="B220" i="22"/>
  <c r="C220" i="22"/>
  <c r="D220" i="22"/>
  <c r="E220" i="22"/>
  <c r="G220" i="22"/>
  <c r="H220" i="22"/>
  <c r="J220" i="22" s="1"/>
  <c r="I220" i="22"/>
  <c r="K220" i="22"/>
  <c r="B221" i="22"/>
  <c r="C221" i="22"/>
  <c r="D221" i="22"/>
  <c r="E221" i="22"/>
  <c r="G221" i="22"/>
  <c r="J221" i="22" s="1"/>
  <c r="H221" i="22"/>
  <c r="I221" i="22"/>
  <c r="K221" i="22"/>
  <c r="B222" i="22"/>
  <c r="C222" i="22"/>
  <c r="D222" i="22"/>
  <c r="E222" i="22"/>
  <c r="G222" i="22"/>
  <c r="H222" i="22"/>
  <c r="I222" i="22"/>
  <c r="J222" i="22"/>
  <c r="K222" i="22"/>
  <c r="B223" i="22"/>
  <c r="C223" i="22"/>
  <c r="D223" i="22"/>
  <c r="E223" i="22"/>
  <c r="G223" i="22"/>
  <c r="H223" i="22"/>
  <c r="I223" i="22"/>
  <c r="J223" i="22" s="1"/>
  <c r="K223" i="22"/>
  <c r="B224" i="22"/>
  <c r="C224" i="22"/>
  <c r="D224" i="22"/>
  <c r="E224" i="22"/>
  <c r="G224" i="22"/>
  <c r="H224" i="22"/>
  <c r="J224" i="22" s="1"/>
  <c r="I224" i="22"/>
  <c r="K224" i="22"/>
  <c r="B225" i="22"/>
  <c r="C225" i="22"/>
  <c r="D225" i="22"/>
  <c r="E225" i="22"/>
  <c r="G225" i="22"/>
  <c r="J225" i="22" s="1"/>
  <c r="H225" i="22"/>
  <c r="I225" i="22"/>
  <c r="K225" i="22"/>
  <c r="B226" i="22"/>
  <c r="C226" i="22"/>
  <c r="D226" i="22"/>
  <c r="E226" i="22"/>
  <c r="G226" i="22"/>
  <c r="H226" i="22"/>
  <c r="I226" i="22"/>
  <c r="J226" i="22"/>
  <c r="K226" i="22"/>
  <c r="C227" i="22"/>
  <c r="D227" i="22"/>
  <c r="E227" i="22"/>
  <c r="F227" i="22"/>
  <c r="G227" i="22"/>
  <c r="H227" i="22"/>
  <c r="I227" i="22"/>
  <c r="J227" i="22" s="1"/>
  <c r="K227" i="22"/>
  <c r="B229" i="22"/>
  <c r="C229" i="22"/>
  <c r="D229" i="22"/>
  <c r="E229" i="22"/>
  <c r="G229" i="22"/>
  <c r="H229" i="22"/>
  <c r="J229" i="22" s="1"/>
  <c r="I229" i="22"/>
  <c r="K229" i="22"/>
  <c r="B230" i="22"/>
  <c r="C230" i="22"/>
  <c r="D230" i="22"/>
  <c r="E230" i="22"/>
  <c r="G230" i="22"/>
  <c r="J230" i="22" s="1"/>
  <c r="H230" i="22"/>
  <c r="I230" i="22"/>
  <c r="K230" i="22"/>
  <c r="B231" i="22"/>
  <c r="C231" i="22"/>
  <c r="D231" i="22"/>
  <c r="E231" i="22"/>
  <c r="G231" i="22"/>
  <c r="H231" i="22"/>
  <c r="I231" i="22"/>
  <c r="J231" i="22"/>
  <c r="K231" i="22"/>
  <c r="B232" i="22"/>
  <c r="C232" i="22"/>
  <c r="D232" i="22"/>
  <c r="E232" i="22"/>
  <c r="G232" i="22"/>
  <c r="H232" i="22"/>
  <c r="I232" i="22"/>
  <c r="J232" i="22" s="1"/>
  <c r="K232" i="22"/>
  <c r="B233" i="22"/>
  <c r="C233" i="22"/>
  <c r="D233" i="22"/>
  <c r="E233" i="22"/>
  <c r="G233" i="22"/>
  <c r="H233" i="22"/>
  <c r="J233" i="22" s="1"/>
  <c r="I233" i="22"/>
  <c r="K233" i="22"/>
  <c r="B234" i="22"/>
  <c r="C234" i="22"/>
  <c r="D234" i="22"/>
  <c r="E234" i="22"/>
  <c r="G234" i="22"/>
  <c r="J234" i="22" s="1"/>
  <c r="H234" i="22"/>
  <c r="I234" i="22"/>
  <c r="K234" i="22"/>
  <c r="B235" i="22"/>
  <c r="C235" i="22"/>
  <c r="D235" i="22"/>
  <c r="E235" i="22"/>
  <c r="G235" i="22"/>
  <c r="H235" i="22"/>
  <c r="I235" i="22"/>
  <c r="J235" i="22"/>
  <c r="K235" i="22"/>
  <c r="B236" i="22"/>
  <c r="C236" i="22"/>
  <c r="D236" i="22"/>
  <c r="E236" i="22"/>
  <c r="G236" i="22"/>
  <c r="H236" i="22"/>
  <c r="I236" i="22"/>
  <c r="J236" i="22" s="1"/>
  <c r="K236" i="22"/>
  <c r="B237" i="22"/>
  <c r="C237" i="22"/>
  <c r="D237" i="22"/>
  <c r="E237" i="22"/>
  <c r="G237" i="22"/>
  <c r="H237" i="22"/>
  <c r="J237" i="22" s="1"/>
  <c r="I237" i="22"/>
  <c r="K237" i="22"/>
  <c r="B238" i="22"/>
  <c r="C238" i="22"/>
  <c r="D238" i="22"/>
  <c r="E238" i="22"/>
  <c r="G238" i="22"/>
  <c r="J238" i="22" s="1"/>
  <c r="H238" i="22"/>
  <c r="I238" i="22"/>
  <c r="K238" i="22"/>
  <c r="C239" i="22"/>
  <c r="D239" i="22"/>
  <c r="E239" i="22"/>
  <c r="F239" i="22"/>
  <c r="G239" i="22"/>
  <c r="H239" i="22"/>
  <c r="I239" i="22"/>
  <c r="J239" i="22"/>
  <c r="K239" i="22"/>
  <c r="B241" i="22"/>
  <c r="C241" i="22"/>
  <c r="D241" i="22"/>
  <c r="E241" i="22"/>
  <c r="G241" i="22"/>
  <c r="H241" i="22"/>
  <c r="I241" i="22"/>
  <c r="J241" i="22" s="1"/>
  <c r="K241" i="22"/>
  <c r="B242" i="22"/>
  <c r="C242" i="22"/>
  <c r="D242" i="22"/>
  <c r="E242" i="22"/>
  <c r="G242" i="22"/>
  <c r="H242" i="22"/>
  <c r="J242" i="22" s="1"/>
  <c r="I242" i="22"/>
  <c r="K242" i="22"/>
  <c r="B243" i="22"/>
  <c r="C243" i="22"/>
  <c r="D243" i="22"/>
  <c r="E243" i="22"/>
  <c r="G243" i="22"/>
  <c r="J243" i="22" s="1"/>
  <c r="H243" i="22"/>
  <c r="I243" i="22"/>
  <c r="K243" i="22"/>
  <c r="B244" i="22"/>
  <c r="C244" i="22"/>
  <c r="D244" i="22"/>
  <c r="E244" i="22"/>
  <c r="G244" i="22"/>
  <c r="H244" i="22"/>
  <c r="I244" i="22"/>
  <c r="J244" i="22"/>
  <c r="K244" i="22"/>
  <c r="B245" i="22"/>
  <c r="C245" i="22"/>
  <c r="D245" i="22"/>
  <c r="E245" i="22"/>
  <c r="G245" i="22"/>
  <c r="H245" i="22"/>
  <c r="I245" i="22"/>
  <c r="J245" i="22" s="1"/>
  <c r="K245" i="22"/>
  <c r="B246" i="22"/>
  <c r="C246" i="22"/>
  <c r="D246" i="22"/>
  <c r="E246" i="22"/>
  <c r="G246" i="22"/>
  <c r="H246" i="22"/>
  <c r="J246" i="22" s="1"/>
  <c r="I246" i="22"/>
  <c r="K246" i="22"/>
  <c r="B247" i="22"/>
  <c r="C247" i="22"/>
  <c r="D247" i="22"/>
  <c r="E247" i="22"/>
  <c r="G247" i="22"/>
  <c r="J247" i="22" s="1"/>
  <c r="H247" i="22"/>
  <c r="I247" i="22"/>
  <c r="K247" i="22"/>
  <c r="B248" i="22"/>
  <c r="C248" i="22"/>
  <c r="D248" i="22"/>
  <c r="E248" i="22"/>
  <c r="G248" i="22"/>
  <c r="H248" i="22"/>
  <c r="I248" i="22"/>
  <c r="J248" i="22"/>
  <c r="K248" i="22"/>
  <c r="B249" i="22"/>
  <c r="C249" i="22"/>
  <c r="D249" i="22"/>
  <c r="E249" i="22"/>
  <c r="G249" i="22"/>
  <c r="H249" i="22"/>
  <c r="I249" i="22"/>
  <c r="J249" i="22" s="1"/>
  <c r="K249" i="22"/>
  <c r="B250" i="22"/>
  <c r="C250" i="22"/>
  <c r="D250" i="22"/>
  <c r="E250" i="22"/>
  <c r="G250" i="22"/>
  <c r="H250" i="22"/>
  <c r="J250" i="22" s="1"/>
  <c r="I250" i="22"/>
  <c r="K250" i="22"/>
  <c r="B251" i="22"/>
  <c r="C251" i="22"/>
  <c r="D251" i="22"/>
  <c r="E251" i="22"/>
  <c r="G251" i="22"/>
  <c r="J251" i="22" s="1"/>
  <c r="H251" i="22"/>
  <c r="I251" i="22"/>
  <c r="K251" i="22"/>
  <c r="B252" i="22"/>
  <c r="C252" i="22"/>
  <c r="D252" i="22"/>
  <c r="E252" i="22"/>
  <c r="G252" i="22"/>
  <c r="H252" i="22"/>
  <c r="I252" i="22"/>
  <c r="J252" i="22"/>
  <c r="K252" i="22"/>
  <c r="B253" i="22"/>
  <c r="C253" i="22"/>
  <c r="D253" i="22"/>
  <c r="E253" i="22"/>
  <c r="G253" i="22"/>
  <c r="H253" i="22"/>
  <c r="I253" i="22"/>
  <c r="J253" i="22" s="1"/>
  <c r="K253" i="22"/>
  <c r="B254" i="22"/>
  <c r="C254" i="22"/>
  <c r="D254" i="22"/>
  <c r="E254" i="22"/>
  <c r="G254" i="22"/>
  <c r="H254" i="22"/>
  <c r="J254" i="22" s="1"/>
  <c r="I254" i="22"/>
  <c r="K254" i="22"/>
  <c r="B255" i="22"/>
  <c r="C255" i="22"/>
  <c r="D255" i="22"/>
  <c r="E255" i="22"/>
  <c r="G255" i="22"/>
  <c r="J255" i="22" s="1"/>
  <c r="H255" i="22"/>
  <c r="I255" i="22"/>
  <c r="K255" i="22"/>
  <c r="B256" i="22"/>
  <c r="C256" i="22"/>
  <c r="D256" i="22"/>
  <c r="E256" i="22"/>
  <c r="G256" i="22"/>
  <c r="H256" i="22"/>
  <c r="I256" i="22"/>
  <c r="J256" i="22"/>
  <c r="K256" i="22"/>
  <c r="C257" i="22"/>
  <c r="D257" i="22"/>
  <c r="E257" i="22"/>
  <c r="F257" i="22"/>
  <c r="G257" i="22"/>
  <c r="H257" i="22"/>
  <c r="I257" i="22"/>
  <c r="J257" i="22" s="1"/>
  <c r="K257" i="22"/>
  <c r="B4" i="20"/>
  <c r="C4" i="20"/>
  <c r="D4" i="20"/>
  <c r="E4" i="20"/>
  <c r="G4" i="20"/>
  <c r="H4" i="20"/>
  <c r="I4" i="20"/>
  <c r="J4" i="20"/>
  <c r="K4" i="20"/>
  <c r="B5" i="20"/>
  <c r="C5" i="20"/>
  <c r="D5" i="20"/>
  <c r="E5" i="20"/>
  <c r="G5" i="20"/>
  <c r="H5" i="20"/>
  <c r="I5" i="20"/>
  <c r="J5" i="20" s="1"/>
  <c r="K5" i="20"/>
  <c r="B6" i="20"/>
  <c r="C6" i="20"/>
  <c r="D6" i="20"/>
  <c r="E6" i="20"/>
  <c r="G6" i="20"/>
  <c r="H6" i="20"/>
  <c r="J6" i="20" s="1"/>
  <c r="I6" i="20"/>
  <c r="K6" i="20"/>
  <c r="B7" i="20"/>
  <c r="C7" i="20"/>
  <c r="D7" i="20"/>
  <c r="E7" i="20"/>
  <c r="G7" i="20"/>
  <c r="J7" i="20" s="1"/>
  <c r="H7" i="20"/>
  <c r="I7" i="20"/>
  <c r="K7" i="20"/>
  <c r="B8" i="20"/>
  <c r="C8" i="20"/>
  <c r="D8" i="20"/>
  <c r="E8" i="20"/>
  <c r="G8" i="20"/>
  <c r="H8" i="20"/>
  <c r="I8" i="20"/>
  <c r="J8" i="20"/>
  <c r="K8" i="20"/>
  <c r="B9" i="20"/>
  <c r="C9" i="20"/>
  <c r="D9" i="20"/>
  <c r="E9" i="20"/>
  <c r="G9" i="20"/>
  <c r="J9" i="20" s="1"/>
  <c r="H9" i="20"/>
  <c r="I9" i="20"/>
  <c r="K9" i="20"/>
  <c r="B10" i="20"/>
  <c r="C10" i="20"/>
  <c r="D10" i="20"/>
  <c r="E10" i="20"/>
  <c r="G10" i="20"/>
  <c r="H10" i="20"/>
  <c r="J10" i="20" s="1"/>
  <c r="I10" i="20"/>
  <c r="K10" i="20"/>
  <c r="B11" i="20"/>
  <c r="C11" i="20"/>
  <c r="D11" i="20"/>
  <c r="E11" i="20"/>
  <c r="G11" i="20"/>
  <c r="J11" i="20" s="1"/>
  <c r="H11" i="20"/>
  <c r="I11" i="20"/>
  <c r="K11" i="20"/>
  <c r="B12" i="20"/>
  <c r="C12" i="20"/>
  <c r="D12" i="20"/>
  <c r="E12" i="20"/>
  <c r="G12" i="20"/>
  <c r="H12" i="20"/>
  <c r="I12" i="20"/>
  <c r="J12" i="20"/>
  <c r="K12" i="20"/>
  <c r="B13" i="20"/>
  <c r="C13" i="20"/>
  <c r="D13" i="20"/>
  <c r="E13" i="20"/>
  <c r="G13" i="20"/>
  <c r="J13" i="20" s="1"/>
  <c r="H13" i="20"/>
  <c r="I13" i="20"/>
  <c r="K13" i="20"/>
  <c r="B14" i="20"/>
  <c r="C14" i="20"/>
  <c r="D14" i="20"/>
  <c r="E14" i="20"/>
  <c r="G14" i="20"/>
  <c r="H14" i="20"/>
  <c r="J14" i="20" s="1"/>
  <c r="I14" i="20"/>
  <c r="K14" i="20"/>
  <c r="B15" i="20"/>
  <c r="C15" i="20"/>
  <c r="D15" i="20"/>
  <c r="E15" i="20"/>
  <c r="G15" i="20"/>
  <c r="J15" i="20" s="1"/>
  <c r="H15" i="20"/>
  <c r="I15" i="20"/>
  <c r="K15" i="20"/>
  <c r="C16" i="20"/>
  <c r="D16" i="20"/>
  <c r="E16" i="20"/>
  <c r="F16" i="20"/>
  <c r="G16" i="20"/>
  <c r="H16" i="20"/>
  <c r="I16" i="20"/>
  <c r="J16" i="20"/>
  <c r="K16" i="20"/>
  <c r="B18" i="20"/>
  <c r="C18" i="20"/>
  <c r="D18" i="20"/>
  <c r="E18" i="20"/>
  <c r="G18" i="20"/>
  <c r="J18" i="20" s="1"/>
  <c r="H18" i="20"/>
  <c r="I18" i="20"/>
  <c r="K18" i="20"/>
  <c r="B19" i="20"/>
  <c r="C19" i="20"/>
  <c r="D19" i="20"/>
  <c r="E19" i="20"/>
  <c r="G19" i="20"/>
  <c r="H19" i="20"/>
  <c r="J19" i="20" s="1"/>
  <c r="I19" i="20"/>
  <c r="K19" i="20"/>
  <c r="B20" i="20"/>
  <c r="C20" i="20"/>
  <c r="D20" i="20"/>
  <c r="E20" i="20"/>
  <c r="G20" i="20"/>
  <c r="J20" i="20" s="1"/>
  <c r="H20" i="20"/>
  <c r="I20" i="20"/>
  <c r="K20" i="20"/>
  <c r="B21" i="20"/>
  <c r="C21" i="20"/>
  <c r="D21" i="20"/>
  <c r="E21" i="20"/>
  <c r="G21" i="20"/>
  <c r="H21" i="20"/>
  <c r="I21" i="20"/>
  <c r="J21" i="20"/>
  <c r="K21" i="20"/>
  <c r="B22" i="20"/>
  <c r="C22" i="20"/>
  <c r="D22" i="20"/>
  <c r="E22" i="20"/>
  <c r="G22" i="20"/>
  <c r="J22" i="20" s="1"/>
  <c r="H22" i="20"/>
  <c r="I22" i="20"/>
  <c r="K22" i="20"/>
  <c r="B23" i="20"/>
  <c r="C23" i="20"/>
  <c r="D23" i="20"/>
  <c r="E23" i="20"/>
  <c r="G23" i="20"/>
  <c r="H23" i="20"/>
  <c r="J23" i="20" s="1"/>
  <c r="I23" i="20"/>
  <c r="K23" i="20"/>
  <c r="B24" i="20"/>
  <c r="C24" i="20"/>
  <c r="D24" i="20"/>
  <c r="E24" i="20"/>
  <c r="G24" i="20"/>
  <c r="J24" i="20" s="1"/>
  <c r="H24" i="20"/>
  <c r="I24" i="20"/>
  <c r="K24" i="20"/>
  <c r="B25" i="20"/>
  <c r="C25" i="20"/>
  <c r="D25" i="20"/>
  <c r="E25" i="20"/>
  <c r="G25" i="20"/>
  <c r="H25" i="20"/>
  <c r="I25" i="20"/>
  <c r="J25" i="20"/>
  <c r="K25" i="20"/>
  <c r="C26" i="20"/>
  <c r="D26" i="20"/>
  <c r="E26" i="20"/>
  <c r="G26" i="20"/>
  <c r="H26" i="20"/>
  <c r="I26" i="20"/>
  <c r="J26" i="20"/>
  <c r="K26" i="20"/>
  <c r="B28" i="20"/>
  <c r="C28" i="20"/>
  <c r="D28" i="20"/>
  <c r="E28" i="20"/>
  <c r="G28" i="20"/>
  <c r="J28" i="20" s="1"/>
  <c r="H28" i="20"/>
  <c r="I28" i="20"/>
  <c r="K28" i="20"/>
  <c r="B29" i="20"/>
  <c r="C29" i="20"/>
  <c r="D29" i="20"/>
  <c r="E29" i="20"/>
  <c r="G29" i="20"/>
  <c r="H29" i="20"/>
  <c r="J29" i="20" s="1"/>
  <c r="I29" i="20"/>
  <c r="K29" i="20"/>
  <c r="B30" i="20"/>
  <c r="C30" i="20"/>
  <c r="D30" i="20"/>
  <c r="E30" i="20"/>
  <c r="G30" i="20"/>
  <c r="J30" i="20" s="1"/>
  <c r="H30" i="20"/>
  <c r="I30" i="20"/>
  <c r="K30" i="20"/>
  <c r="B31" i="20"/>
  <c r="C31" i="20"/>
  <c r="D31" i="20"/>
  <c r="E31" i="20"/>
  <c r="G31" i="20"/>
  <c r="H31" i="20"/>
  <c r="I31" i="20"/>
  <c r="J31" i="20"/>
  <c r="K31" i="20"/>
  <c r="B32" i="20"/>
  <c r="C32" i="20"/>
  <c r="D32" i="20"/>
  <c r="E32" i="20"/>
  <c r="G32" i="20"/>
  <c r="J32" i="20" s="1"/>
  <c r="H32" i="20"/>
  <c r="I32" i="20"/>
  <c r="K32" i="20"/>
  <c r="B33" i="20"/>
  <c r="C33" i="20"/>
  <c r="D33" i="20"/>
  <c r="E33" i="20"/>
  <c r="G33" i="20"/>
  <c r="H33" i="20"/>
  <c r="J33" i="20" s="1"/>
  <c r="I33" i="20"/>
  <c r="K33" i="20"/>
  <c r="B34" i="20"/>
  <c r="C34" i="20"/>
  <c r="D34" i="20"/>
  <c r="E34" i="20"/>
  <c r="G34" i="20"/>
  <c r="J34" i="20" s="1"/>
  <c r="H34" i="20"/>
  <c r="I34" i="20"/>
  <c r="K34" i="20"/>
  <c r="B35" i="20"/>
  <c r="C35" i="20"/>
  <c r="D35" i="20"/>
  <c r="E35" i="20"/>
  <c r="G35" i="20"/>
  <c r="H35" i="20"/>
  <c r="I35" i="20"/>
  <c r="J35" i="20"/>
  <c r="K35" i="20"/>
  <c r="B36" i="20"/>
  <c r="C36" i="20"/>
  <c r="D36" i="20"/>
  <c r="E36" i="20"/>
  <c r="G36" i="20"/>
  <c r="J36" i="20" s="1"/>
  <c r="H36" i="20"/>
  <c r="I36" i="20"/>
  <c r="K36" i="20"/>
  <c r="B37" i="20"/>
  <c r="C37" i="20"/>
  <c r="D37" i="20"/>
  <c r="E37" i="20"/>
  <c r="G37" i="20"/>
  <c r="J37" i="20" s="1"/>
  <c r="H37" i="20"/>
  <c r="I37" i="20"/>
  <c r="K37" i="20"/>
  <c r="B38" i="20"/>
  <c r="C38" i="20"/>
  <c r="D38" i="20"/>
  <c r="E38" i="20"/>
  <c r="G38" i="20"/>
  <c r="J38" i="20" s="1"/>
  <c r="H38" i="20"/>
  <c r="I38" i="20"/>
  <c r="K38" i="20"/>
  <c r="B39" i="20"/>
  <c r="C39" i="20"/>
  <c r="D39" i="20"/>
  <c r="E39" i="20"/>
  <c r="G39" i="20"/>
  <c r="H39" i="20"/>
  <c r="I39" i="20"/>
  <c r="J39" i="20"/>
  <c r="K39" i="20"/>
  <c r="B40" i="20"/>
  <c r="C40" i="20"/>
  <c r="D40" i="20"/>
  <c r="E40" i="20"/>
  <c r="G40" i="20"/>
  <c r="J40" i="20" s="1"/>
  <c r="H40" i="20"/>
  <c r="I40" i="20"/>
  <c r="K40" i="20"/>
  <c r="B41" i="20"/>
  <c r="C41" i="20"/>
  <c r="D41" i="20"/>
  <c r="E41" i="20"/>
  <c r="G41" i="20"/>
  <c r="H41" i="20"/>
  <c r="I41" i="20"/>
  <c r="J41" i="20"/>
  <c r="K41" i="20"/>
  <c r="C42" i="20"/>
  <c r="D42" i="20"/>
  <c r="E42" i="20"/>
  <c r="G42" i="20"/>
  <c r="H42" i="20"/>
  <c r="I42" i="20"/>
  <c r="J42" i="20"/>
  <c r="K42" i="20"/>
  <c r="B44" i="20"/>
  <c r="C44" i="20"/>
  <c r="D44" i="20"/>
  <c r="E44" i="20"/>
  <c r="G44" i="20"/>
  <c r="J44" i="20" s="1"/>
  <c r="H44" i="20"/>
  <c r="I44" i="20"/>
  <c r="K44" i="20"/>
  <c r="B45" i="20"/>
  <c r="C45" i="20"/>
  <c r="D45" i="20"/>
  <c r="E45" i="20"/>
  <c r="G45" i="20"/>
  <c r="H45" i="20"/>
  <c r="J45" i="20" s="1"/>
  <c r="I45" i="20"/>
  <c r="K45" i="20"/>
  <c r="B46" i="20"/>
  <c r="C46" i="20"/>
  <c r="D46" i="20"/>
  <c r="E46" i="20"/>
  <c r="G46" i="20"/>
  <c r="J46" i="20" s="1"/>
  <c r="H46" i="20"/>
  <c r="I46" i="20"/>
  <c r="K46" i="20"/>
  <c r="B47" i="20"/>
  <c r="C47" i="20"/>
  <c r="D47" i="20"/>
  <c r="E47" i="20"/>
  <c r="G47" i="20"/>
  <c r="H47" i="20"/>
  <c r="I47" i="20"/>
  <c r="J47" i="20"/>
  <c r="K47" i="20"/>
  <c r="B48" i="20"/>
  <c r="C48" i="20"/>
  <c r="D48" i="20"/>
  <c r="E48" i="20"/>
  <c r="G48" i="20"/>
  <c r="J48" i="20" s="1"/>
  <c r="H48" i="20"/>
  <c r="I48" i="20"/>
  <c r="K48" i="20"/>
  <c r="B49" i="20"/>
  <c r="C49" i="20"/>
  <c r="D49" i="20"/>
  <c r="E49" i="20"/>
  <c r="G49" i="20"/>
  <c r="H49" i="20"/>
  <c r="J49" i="20" s="1"/>
  <c r="I49" i="20"/>
  <c r="K49" i="20"/>
  <c r="B50" i="20"/>
  <c r="C50" i="20"/>
  <c r="D50" i="20"/>
  <c r="E50" i="20"/>
  <c r="G50" i="20"/>
  <c r="J50" i="20" s="1"/>
  <c r="H50" i="20"/>
  <c r="I50" i="20"/>
  <c r="K50" i="20"/>
  <c r="B51" i="20"/>
  <c r="C51" i="20"/>
  <c r="D51" i="20"/>
  <c r="E51" i="20"/>
  <c r="G51" i="20"/>
  <c r="H51" i="20"/>
  <c r="I51" i="20"/>
  <c r="J51" i="20"/>
  <c r="K51" i="20"/>
  <c r="B52" i="20"/>
  <c r="C52" i="20"/>
  <c r="D52" i="20"/>
  <c r="E52" i="20"/>
  <c r="G52" i="20"/>
  <c r="J52" i="20" s="1"/>
  <c r="H52" i="20"/>
  <c r="I52" i="20"/>
  <c r="K52" i="20"/>
  <c r="B53" i="20"/>
  <c r="C53" i="20"/>
  <c r="D53" i="20"/>
  <c r="E53" i="20"/>
  <c r="G53" i="20"/>
  <c r="H53" i="20"/>
  <c r="J53" i="20" s="1"/>
  <c r="I53" i="20"/>
  <c r="K53" i="20"/>
  <c r="C54" i="20"/>
  <c r="D54" i="20"/>
  <c r="E54" i="20"/>
  <c r="G54" i="20"/>
  <c r="H54" i="20"/>
  <c r="J54" i="20" s="1"/>
  <c r="I54" i="20"/>
  <c r="K54" i="20"/>
  <c r="B56" i="20"/>
  <c r="C56" i="20"/>
  <c r="D56" i="20"/>
  <c r="E56" i="20"/>
  <c r="G56" i="20"/>
  <c r="J56" i="20" s="1"/>
  <c r="H56" i="20"/>
  <c r="I56" i="20"/>
  <c r="K56" i="20"/>
  <c r="B57" i="20"/>
  <c r="C57" i="20"/>
  <c r="D57" i="20"/>
  <c r="E57" i="20"/>
  <c r="G57" i="20"/>
  <c r="H57" i="20"/>
  <c r="I57" i="20"/>
  <c r="J57" i="20"/>
  <c r="K57" i="20"/>
  <c r="B58" i="20"/>
  <c r="C58" i="20"/>
  <c r="D58" i="20"/>
  <c r="E58" i="20"/>
  <c r="G58" i="20"/>
  <c r="J58" i="20" s="1"/>
  <c r="H58" i="20"/>
  <c r="I58" i="20"/>
  <c r="K58" i="20"/>
  <c r="B59" i="20"/>
  <c r="C59" i="20"/>
  <c r="D59" i="20"/>
  <c r="E59" i="20"/>
  <c r="G59" i="20"/>
  <c r="H59" i="20"/>
  <c r="J59" i="20" s="1"/>
  <c r="I59" i="20"/>
  <c r="K59" i="20"/>
  <c r="B60" i="20"/>
  <c r="C60" i="20"/>
  <c r="D60" i="20"/>
  <c r="E60" i="20"/>
  <c r="G60" i="20"/>
  <c r="J60" i="20" s="1"/>
  <c r="H60" i="20"/>
  <c r="I60" i="20"/>
  <c r="K60" i="20"/>
  <c r="B61" i="20"/>
  <c r="C61" i="20"/>
  <c r="D61" i="20"/>
  <c r="E61" i="20"/>
  <c r="G61" i="20"/>
  <c r="H61" i="20"/>
  <c r="I61" i="20"/>
  <c r="J61" i="20"/>
  <c r="K61" i="20"/>
  <c r="B62" i="20"/>
  <c r="C62" i="20"/>
  <c r="D62" i="20"/>
  <c r="E62" i="20"/>
  <c r="G62" i="20"/>
  <c r="H62" i="20"/>
  <c r="I62" i="20"/>
  <c r="J62" i="20" s="1"/>
  <c r="K62" i="20"/>
  <c r="B63" i="20"/>
  <c r="C63" i="20"/>
  <c r="D63" i="20"/>
  <c r="E63" i="20"/>
  <c r="G63" i="20"/>
  <c r="H63" i="20"/>
  <c r="J63" i="20" s="1"/>
  <c r="I63" i="20"/>
  <c r="K63" i="20"/>
  <c r="C64" i="20"/>
  <c r="D64" i="20"/>
  <c r="E64" i="20"/>
  <c r="G64" i="20"/>
  <c r="H64" i="20"/>
  <c r="J64" i="20" s="1"/>
  <c r="I64" i="20"/>
  <c r="K64" i="20"/>
  <c r="B66" i="20"/>
  <c r="C66" i="20"/>
  <c r="D66" i="20"/>
  <c r="E66" i="20"/>
  <c r="G66" i="20"/>
  <c r="J66" i="20" s="1"/>
  <c r="H66" i="20"/>
  <c r="I66" i="20"/>
  <c r="K66" i="20"/>
  <c r="B67" i="20"/>
  <c r="C67" i="20"/>
  <c r="D67" i="20"/>
  <c r="E67" i="20"/>
  <c r="G67" i="20"/>
  <c r="H67" i="20"/>
  <c r="I67" i="20"/>
  <c r="J67" i="20"/>
  <c r="K67" i="20"/>
  <c r="B68" i="20"/>
  <c r="C68" i="20"/>
  <c r="D68" i="20"/>
  <c r="E68" i="20"/>
  <c r="G68" i="20"/>
  <c r="H68" i="20"/>
  <c r="I68" i="20"/>
  <c r="J68" i="20" s="1"/>
  <c r="K68" i="20"/>
  <c r="B69" i="20"/>
  <c r="C69" i="20"/>
  <c r="D69" i="20"/>
  <c r="E69" i="20"/>
  <c r="G69" i="20"/>
  <c r="H69" i="20"/>
  <c r="J69" i="20" s="1"/>
  <c r="I69" i="20"/>
  <c r="K69" i="20"/>
  <c r="B70" i="20"/>
  <c r="C70" i="20"/>
  <c r="D70" i="20"/>
  <c r="E70" i="20"/>
  <c r="G70" i="20"/>
  <c r="J70" i="20" s="1"/>
  <c r="H70" i="20"/>
  <c r="I70" i="20"/>
  <c r="K70" i="20"/>
  <c r="C71" i="20"/>
  <c r="D71" i="20"/>
  <c r="E71" i="20"/>
  <c r="G71" i="20"/>
  <c r="J71" i="20" s="1"/>
  <c r="H71" i="20"/>
  <c r="I71" i="20"/>
  <c r="K71" i="20"/>
  <c r="B73" i="20"/>
  <c r="C73" i="20"/>
  <c r="D73" i="20"/>
  <c r="E73" i="20"/>
  <c r="G73" i="20"/>
  <c r="H73" i="20"/>
  <c r="I73" i="20"/>
  <c r="J73" i="20"/>
  <c r="K73" i="20"/>
  <c r="B74" i="20"/>
  <c r="C74" i="20"/>
  <c r="D74" i="20"/>
  <c r="E74" i="20"/>
  <c r="G74" i="20"/>
  <c r="H74" i="20"/>
  <c r="I74" i="20"/>
  <c r="J74" i="20" s="1"/>
  <c r="K74" i="20"/>
  <c r="B75" i="20"/>
  <c r="C75" i="20"/>
  <c r="D75" i="20"/>
  <c r="E75" i="20"/>
  <c r="G75" i="20"/>
  <c r="H75" i="20"/>
  <c r="J75" i="20" s="1"/>
  <c r="I75" i="20"/>
  <c r="K75" i="20"/>
  <c r="B76" i="20"/>
  <c r="C76" i="20"/>
  <c r="D76" i="20"/>
  <c r="E76" i="20"/>
  <c r="G76" i="20"/>
  <c r="J76" i="20" s="1"/>
  <c r="H76" i="20"/>
  <c r="I76" i="20"/>
  <c r="K76" i="20"/>
  <c r="B77" i="20"/>
  <c r="C77" i="20"/>
  <c r="D77" i="20"/>
  <c r="E77" i="20"/>
  <c r="G77" i="20"/>
  <c r="H77" i="20"/>
  <c r="I77" i="20"/>
  <c r="J77" i="20"/>
  <c r="K77" i="20"/>
  <c r="B78" i="20"/>
  <c r="C78" i="20"/>
  <c r="D78" i="20"/>
  <c r="E78" i="20"/>
  <c r="G78" i="20"/>
  <c r="H78" i="20"/>
  <c r="I78" i="20"/>
  <c r="J78" i="20" s="1"/>
  <c r="K78" i="20"/>
  <c r="B79" i="20"/>
  <c r="C79" i="20"/>
  <c r="D79" i="20"/>
  <c r="E79" i="20"/>
  <c r="G79" i="20"/>
  <c r="H79" i="20"/>
  <c r="J79" i="20" s="1"/>
  <c r="I79" i="20"/>
  <c r="K79" i="20"/>
  <c r="B80" i="20"/>
  <c r="C80" i="20"/>
  <c r="D80" i="20"/>
  <c r="E80" i="20"/>
  <c r="G80" i="20"/>
  <c r="J80" i="20" s="1"/>
  <c r="H80" i="20"/>
  <c r="I80" i="20"/>
  <c r="K80" i="20"/>
  <c r="B81" i="20"/>
  <c r="C81" i="20"/>
  <c r="D81" i="20"/>
  <c r="E81" i="20"/>
  <c r="G81" i="20"/>
  <c r="H81" i="20"/>
  <c r="I81" i="20"/>
  <c r="J81" i="20"/>
  <c r="K81" i="20"/>
  <c r="B82" i="20"/>
  <c r="C82" i="20"/>
  <c r="D82" i="20"/>
  <c r="E82" i="20"/>
  <c r="G82" i="20"/>
  <c r="H82" i="20"/>
  <c r="I82" i="20"/>
  <c r="J82" i="20" s="1"/>
  <c r="K82" i="20"/>
  <c r="B83" i="20"/>
  <c r="C83" i="20"/>
  <c r="D83" i="20"/>
  <c r="E83" i="20"/>
  <c r="G83" i="20"/>
  <c r="H83" i="20"/>
  <c r="J83" i="20" s="1"/>
  <c r="I83" i="20"/>
  <c r="K83" i="20"/>
  <c r="B84" i="20"/>
  <c r="C84" i="20"/>
  <c r="D84" i="20"/>
  <c r="E84" i="20"/>
  <c r="G84" i="20"/>
  <c r="J84" i="20" s="1"/>
  <c r="H84" i="20"/>
  <c r="I84" i="20"/>
  <c r="K84" i="20"/>
  <c r="F85" i="20"/>
  <c r="B86" i="20"/>
  <c r="C86" i="20"/>
  <c r="D86" i="20"/>
  <c r="E86" i="20"/>
  <c r="G86" i="20"/>
  <c r="H86" i="20"/>
  <c r="I86" i="20"/>
  <c r="J86" i="20" s="1"/>
  <c r="K86" i="20"/>
  <c r="B87" i="20"/>
  <c r="C87" i="20"/>
  <c r="D87" i="20"/>
  <c r="E87" i="20"/>
  <c r="G87" i="20"/>
  <c r="H87" i="20"/>
  <c r="J87" i="20" s="1"/>
  <c r="I87" i="20"/>
  <c r="K87" i="20"/>
  <c r="B88" i="20"/>
  <c r="C88" i="20"/>
  <c r="D88" i="20"/>
  <c r="E88" i="20"/>
  <c r="G88" i="20"/>
  <c r="J88" i="20" s="1"/>
  <c r="H88" i="20"/>
  <c r="I88" i="20"/>
  <c r="K88" i="20"/>
  <c r="B89" i="20"/>
  <c r="C89" i="20"/>
  <c r="D89" i="20"/>
  <c r="E89" i="20"/>
  <c r="G89" i="20"/>
  <c r="H89" i="20"/>
  <c r="I89" i="20"/>
  <c r="J89" i="20"/>
  <c r="K89" i="20"/>
  <c r="B90" i="20"/>
  <c r="C90" i="20"/>
  <c r="D90" i="20"/>
  <c r="E90" i="20"/>
  <c r="G90" i="20"/>
  <c r="H90" i="20"/>
  <c r="I90" i="20"/>
  <c r="J90" i="20" s="1"/>
  <c r="K90" i="20"/>
  <c r="F91" i="20"/>
  <c r="B92" i="20"/>
  <c r="C92" i="20"/>
  <c r="D92" i="20"/>
  <c r="E92" i="20"/>
  <c r="G92" i="20"/>
  <c r="J92" i="20" s="1"/>
  <c r="H92" i="20"/>
  <c r="I92" i="20"/>
  <c r="K92" i="20"/>
  <c r="B93" i="20"/>
  <c r="C93" i="20"/>
  <c r="D93" i="20"/>
  <c r="E93" i="20"/>
  <c r="G93" i="20"/>
  <c r="H93" i="20"/>
  <c r="I93" i="20"/>
  <c r="J93" i="20"/>
  <c r="K93" i="20"/>
  <c r="B94" i="20"/>
  <c r="C94" i="20"/>
  <c r="D94" i="20"/>
  <c r="E94" i="20"/>
  <c r="G94" i="20"/>
  <c r="H94" i="20"/>
  <c r="I94" i="20"/>
  <c r="J94" i="20" s="1"/>
  <c r="K94" i="20"/>
  <c r="B95" i="20"/>
  <c r="C95" i="20"/>
  <c r="D95" i="20"/>
  <c r="E95" i="20"/>
  <c r="G95" i="20"/>
  <c r="H95" i="20"/>
  <c r="J95" i="20" s="1"/>
  <c r="I95" i="20"/>
  <c r="K95" i="20"/>
  <c r="B96" i="20"/>
  <c r="C96" i="20"/>
  <c r="D96" i="20"/>
  <c r="E96" i="20"/>
  <c r="G96" i="20"/>
  <c r="J96" i="20" s="1"/>
  <c r="H96" i="20"/>
  <c r="I96" i="20"/>
  <c r="K96" i="20"/>
  <c r="B97" i="20"/>
  <c r="C97" i="20"/>
  <c r="D97" i="20"/>
  <c r="E97" i="20"/>
  <c r="G97" i="20"/>
  <c r="H97" i="20"/>
  <c r="I97" i="20"/>
  <c r="J97" i="20"/>
  <c r="K97" i="20"/>
  <c r="B98" i="20"/>
  <c r="C98" i="20"/>
  <c r="D98" i="20"/>
  <c r="E98" i="20"/>
  <c r="G98" i="20"/>
  <c r="H98" i="20"/>
  <c r="I98" i="20"/>
  <c r="J98" i="20" s="1"/>
  <c r="K98" i="20"/>
  <c r="F99" i="20"/>
  <c r="B100" i="20"/>
  <c r="C100" i="20"/>
  <c r="D100" i="20"/>
  <c r="E100" i="20"/>
  <c r="G100" i="20"/>
  <c r="J100" i="20" s="1"/>
  <c r="H100" i="20"/>
  <c r="I100" i="20"/>
  <c r="K100" i="20"/>
  <c r="B101" i="20"/>
  <c r="C101" i="20"/>
  <c r="D101" i="20"/>
  <c r="E101" i="20"/>
  <c r="G101" i="20"/>
  <c r="H101" i="20"/>
  <c r="I101" i="20"/>
  <c r="J101" i="20"/>
  <c r="K101" i="20"/>
  <c r="B102" i="20"/>
  <c r="C102" i="20"/>
  <c r="D102" i="20"/>
  <c r="E102" i="20"/>
  <c r="G102" i="20"/>
  <c r="H102" i="20"/>
  <c r="I102" i="20"/>
  <c r="J102" i="20" s="1"/>
  <c r="K102" i="20"/>
  <c r="B103" i="20"/>
  <c r="C103" i="20"/>
  <c r="D103" i="20"/>
  <c r="E103" i="20"/>
  <c r="G103" i="20"/>
  <c r="H103" i="20"/>
  <c r="J103" i="20" s="1"/>
  <c r="I103" i="20"/>
  <c r="K103" i="20"/>
  <c r="B104" i="20"/>
  <c r="C104" i="20"/>
  <c r="D104" i="20"/>
  <c r="E104" i="20"/>
  <c r="G104" i="20"/>
  <c r="J104" i="20" s="1"/>
  <c r="H104" i="20"/>
  <c r="I104" i="20"/>
  <c r="K104" i="20"/>
  <c r="B105" i="20"/>
  <c r="C105" i="20"/>
  <c r="D105" i="20"/>
  <c r="E105" i="20"/>
  <c r="G105" i="20"/>
  <c r="H105" i="20"/>
  <c r="I105" i="20"/>
  <c r="J105" i="20"/>
  <c r="K105" i="20"/>
  <c r="B106" i="20"/>
  <c r="C106" i="20"/>
  <c r="D106" i="20"/>
  <c r="E106" i="20"/>
  <c r="G106" i="20"/>
  <c r="H106" i="20"/>
  <c r="I106" i="20"/>
  <c r="J106" i="20" s="1"/>
  <c r="K106" i="20"/>
  <c r="B107" i="20"/>
  <c r="C107" i="20"/>
  <c r="D107" i="20"/>
  <c r="E107" i="20"/>
  <c r="G107" i="20"/>
  <c r="H107" i="20"/>
  <c r="J107" i="20" s="1"/>
  <c r="I107" i="20"/>
  <c r="K107" i="20"/>
  <c r="F108" i="20"/>
  <c r="B109" i="20"/>
  <c r="C109" i="20"/>
  <c r="D109" i="20"/>
  <c r="E109" i="20"/>
  <c r="G109" i="20"/>
  <c r="H109" i="20"/>
  <c r="I109" i="20"/>
  <c r="J109" i="20"/>
  <c r="K109" i="20"/>
  <c r="B110" i="20"/>
  <c r="C110" i="20"/>
  <c r="D110" i="20"/>
  <c r="E110" i="20"/>
  <c r="G110" i="20"/>
  <c r="H110" i="20"/>
  <c r="I110" i="20"/>
  <c r="J110" i="20" s="1"/>
  <c r="K110" i="20"/>
  <c r="B111" i="20"/>
  <c r="C111" i="20"/>
  <c r="D111" i="20"/>
  <c r="E111" i="20"/>
  <c r="G111" i="20"/>
  <c r="H111" i="20"/>
  <c r="J111" i="20" s="1"/>
  <c r="I111" i="20"/>
  <c r="K111" i="20"/>
  <c r="B112" i="20"/>
  <c r="C112" i="20"/>
  <c r="D112" i="20"/>
  <c r="E112" i="20"/>
  <c r="G112" i="20"/>
  <c r="J112" i="20" s="1"/>
  <c r="H112" i="20"/>
  <c r="I112" i="20"/>
  <c r="K112" i="20"/>
  <c r="B113" i="20"/>
  <c r="C113" i="20"/>
  <c r="D113" i="20"/>
  <c r="E113" i="20"/>
  <c r="G113" i="20"/>
  <c r="H113" i="20"/>
  <c r="I113" i="20"/>
  <c r="J113" i="20"/>
  <c r="K113" i="20"/>
  <c r="B114" i="20"/>
  <c r="C114" i="20"/>
  <c r="D114" i="20"/>
  <c r="E114" i="20"/>
  <c r="G114" i="20"/>
  <c r="H114" i="20"/>
  <c r="I114" i="20"/>
  <c r="J114" i="20" s="1"/>
  <c r="K114" i="20"/>
  <c r="B115" i="20"/>
  <c r="C115" i="20"/>
  <c r="D115" i="20"/>
  <c r="E115" i="20"/>
  <c r="G115" i="20"/>
  <c r="H115" i="20"/>
  <c r="J115" i="20" s="1"/>
  <c r="I115" i="20"/>
  <c r="K115" i="20"/>
  <c r="B116" i="20"/>
  <c r="C116" i="20"/>
  <c r="D116" i="20"/>
  <c r="E116" i="20"/>
  <c r="G116" i="20"/>
  <c r="J116" i="20" s="1"/>
  <c r="H116" i="20"/>
  <c r="I116" i="20"/>
  <c r="K116" i="20"/>
  <c r="B117" i="20"/>
  <c r="C117" i="20"/>
  <c r="D117" i="20"/>
  <c r="E117" i="20"/>
  <c r="G117" i="20"/>
  <c r="H117" i="20"/>
  <c r="I117" i="20"/>
  <c r="J117" i="20"/>
  <c r="K117" i="20"/>
  <c r="F118" i="20"/>
  <c r="B119" i="20"/>
  <c r="C119" i="20"/>
  <c r="D119" i="20"/>
  <c r="E119" i="20"/>
  <c r="G119" i="20"/>
  <c r="J119" i="20" s="1"/>
  <c r="H119" i="20"/>
  <c r="I119" i="20"/>
  <c r="K119" i="20"/>
  <c r="B120" i="20"/>
  <c r="C120" i="20"/>
  <c r="D120" i="20"/>
  <c r="E120" i="20"/>
  <c r="G120" i="20"/>
  <c r="J120" i="20" s="1"/>
  <c r="H120" i="20"/>
  <c r="I120" i="20"/>
  <c r="K120" i="20"/>
  <c r="B121" i="20"/>
  <c r="C121" i="20"/>
  <c r="D121" i="20"/>
  <c r="E121" i="20"/>
  <c r="G121" i="20"/>
  <c r="H121" i="20"/>
  <c r="I121" i="20"/>
  <c r="J121" i="20"/>
  <c r="K121" i="20"/>
  <c r="B122" i="20"/>
  <c r="C122" i="20"/>
  <c r="D122" i="20"/>
  <c r="E122" i="20"/>
  <c r="G122" i="20"/>
  <c r="H122" i="20"/>
  <c r="I122" i="20"/>
  <c r="J122" i="20" s="1"/>
  <c r="K122" i="20"/>
  <c r="B123" i="20"/>
  <c r="C123" i="20"/>
  <c r="D123" i="20"/>
  <c r="E123" i="20"/>
  <c r="G123" i="20"/>
  <c r="J123" i="20" s="1"/>
  <c r="H123" i="20"/>
  <c r="I123" i="20"/>
  <c r="K123" i="20"/>
  <c r="B124" i="20"/>
  <c r="C124" i="20"/>
  <c r="D124" i="20"/>
  <c r="E124" i="20"/>
  <c r="G124" i="20"/>
  <c r="J124" i="20" s="1"/>
  <c r="H124" i="20"/>
  <c r="I124" i="20"/>
  <c r="K124" i="20"/>
  <c r="B125" i="20"/>
  <c r="C125" i="20"/>
  <c r="D125" i="20"/>
  <c r="E125" i="20"/>
  <c r="G125" i="20"/>
  <c r="H125" i="20"/>
  <c r="I125" i="20"/>
  <c r="J125" i="20"/>
  <c r="K125" i="20"/>
  <c r="B126" i="20"/>
  <c r="C126" i="20"/>
  <c r="D126" i="20"/>
  <c r="E126" i="20"/>
  <c r="G126" i="20"/>
  <c r="H126" i="20"/>
  <c r="I126" i="20"/>
  <c r="J126" i="20" s="1"/>
  <c r="K126" i="20"/>
  <c r="B127" i="20"/>
  <c r="C127" i="20"/>
  <c r="D127" i="20"/>
  <c r="E127" i="20"/>
  <c r="G127" i="20"/>
  <c r="H127" i="20"/>
  <c r="J127" i="20" s="1"/>
  <c r="I127" i="20"/>
  <c r="K127" i="20"/>
  <c r="B128" i="20"/>
  <c r="C128" i="20"/>
  <c r="D128" i="20"/>
  <c r="E128" i="20"/>
  <c r="G128" i="20"/>
  <c r="J128" i="20" s="1"/>
  <c r="H128" i="20"/>
  <c r="I128" i="20"/>
  <c r="K128" i="20"/>
  <c r="B129" i="20"/>
  <c r="C129" i="20"/>
  <c r="D129" i="20"/>
  <c r="E129" i="20"/>
  <c r="G129" i="20"/>
  <c r="H129" i="20"/>
  <c r="I129" i="20"/>
  <c r="J129" i="20"/>
  <c r="K129" i="20"/>
  <c r="B130" i="20"/>
  <c r="C130" i="20"/>
  <c r="D130" i="20"/>
  <c r="E130" i="20"/>
  <c r="G130" i="20"/>
  <c r="H130" i="20"/>
  <c r="I130" i="20"/>
  <c r="J130" i="20" s="1"/>
  <c r="K130" i="20"/>
  <c r="F131" i="20"/>
  <c r="B132" i="20"/>
  <c r="C132" i="20"/>
  <c r="D132" i="20"/>
  <c r="E132" i="20"/>
  <c r="G132" i="20"/>
  <c r="J132" i="20" s="1"/>
  <c r="H132" i="20"/>
  <c r="I132" i="20"/>
  <c r="K132" i="20"/>
  <c r="B133" i="20"/>
  <c r="C133" i="20"/>
  <c r="D133" i="20"/>
  <c r="E133" i="20"/>
  <c r="G133" i="20"/>
  <c r="H133" i="20"/>
  <c r="I133" i="20"/>
  <c r="J133" i="20"/>
  <c r="K133" i="20"/>
  <c r="B134" i="20"/>
  <c r="C134" i="20"/>
  <c r="D134" i="20"/>
  <c r="E134" i="20"/>
  <c r="G134" i="20"/>
  <c r="H134" i="20"/>
  <c r="I134" i="20"/>
  <c r="J134" i="20" s="1"/>
  <c r="K134" i="20"/>
  <c r="B135" i="20"/>
  <c r="C135" i="20"/>
  <c r="D135" i="20"/>
  <c r="E135" i="20"/>
  <c r="G135" i="20"/>
  <c r="H135" i="20"/>
  <c r="J135" i="20" s="1"/>
  <c r="I135" i="20"/>
  <c r="K135" i="20"/>
  <c r="B136" i="20"/>
  <c r="C136" i="20"/>
  <c r="D136" i="20"/>
  <c r="E136" i="20"/>
  <c r="G136" i="20"/>
  <c r="J136" i="20" s="1"/>
  <c r="H136" i="20"/>
  <c r="I136" i="20"/>
  <c r="K136" i="20"/>
  <c r="F137" i="20"/>
  <c r="B138" i="20"/>
  <c r="C138" i="20"/>
  <c r="D138" i="20"/>
  <c r="E138" i="20"/>
  <c r="G138" i="20"/>
  <c r="H138" i="20"/>
  <c r="I138" i="20"/>
  <c r="J138" i="20" s="1"/>
  <c r="K138" i="20"/>
  <c r="B139" i="20"/>
  <c r="C139" i="20"/>
  <c r="D139" i="20"/>
  <c r="E139" i="20"/>
  <c r="G139" i="20"/>
  <c r="H139" i="20"/>
  <c r="J139" i="20" s="1"/>
  <c r="I139" i="20"/>
  <c r="K139" i="20"/>
  <c r="B140" i="20"/>
  <c r="C140" i="20"/>
  <c r="D140" i="20"/>
  <c r="E140" i="20"/>
  <c r="G140" i="20"/>
  <c r="J140" i="20" s="1"/>
  <c r="H140" i="20"/>
  <c r="I140" i="20"/>
  <c r="K140" i="20"/>
  <c r="B141" i="20"/>
  <c r="C141" i="20"/>
  <c r="D141" i="20"/>
  <c r="E141" i="20"/>
  <c r="G141" i="20"/>
  <c r="H141" i="20"/>
  <c r="I141" i="20"/>
  <c r="J141" i="20"/>
  <c r="K141" i="20"/>
  <c r="B142" i="20"/>
  <c r="C142" i="20"/>
  <c r="D142" i="20"/>
  <c r="E142" i="20"/>
  <c r="G142" i="20"/>
  <c r="H142" i="20"/>
  <c r="I142" i="20"/>
  <c r="J142" i="20" s="1"/>
  <c r="K142" i="20"/>
  <c r="B143" i="20"/>
  <c r="C143" i="20"/>
  <c r="D143" i="20"/>
  <c r="E143" i="20"/>
  <c r="G143" i="20"/>
  <c r="H143" i="20"/>
  <c r="J143" i="20" s="1"/>
  <c r="I143" i="20"/>
  <c r="K143" i="20"/>
  <c r="F144" i="20"/>
  <c r="B145" i="20"/>
  <c r="C145" i="20"/>
  <c r="D145" i="20"/>
  <c r="E145" i="20"/>
  <c r="G145" i="20"/>
  <c r="H145" i="20"/>
  <c r="I145" i="20"/>
  <c r="J145" i="20"/>
  <c r="K145" i="20"/>
  <c r="B146" i="20"/>
  <c r="C146" i="20"/>
  <c r="D146" i="20"/>
  <c r="E146" i="20"/>
  <c r="G146" i="20"/>
  <c r="H146" i="20"/>
  <c r="I146" i="20"/>
  <c r="J146" i="20" s="1"/>
  <c r="K146" i="20"/>
  <c r="B147" i="20"/>
  <c r="C147" i="20"/>
  <c r="D147" i="20"/>
  <c r="E147" i="20"/>
  <c r="G147" i="20"/>
  <c r="H147" i="20"/>
  <c r="J147" i="20" s="1"/>
  <c r="I147" i="20"/>
  <c r="K147" i="20"/>
  <c r="B148" i="20"/>
  <c r="C148" i="20"/>
  <c r="D148" i="20"/>
  <c r="E148" i="20"/>
  <c r="G148" i="20"/>
  <c r="J148" i="20" s="1"/>
  <c r="H148" i="20"/>
  <c r="I148" i="20"/>
  <c r="K148" i="20"/>
  <c r="F149" i="20"/>
  <c r="B150" i="20"/>
  <c r="C150" i="20"/>
  <c r="D150" i="20"/>
  <c r="E150" i="20"/>
  <c r="G150" i="20"/>
  <c r="H150" i="20"/>
  <c r="I150" i="20"/>
  <c r="J150" i="20" s="1"/>
  <c r="K150" i="20"/>
  <c r="B151" i="20"/>
  <c r="C151" i="20"/>
  <c r="D151" i="20"/>
  <c r="E151" i="20"/>
  <c r="G151" i="20"/>
  <c r="H151" i="20"/>
  <c r="J151" i="20" s="1"/>
  <c r="I151" i="20"/>
  <c r="K151" i="20"/>
  <c r="B152" i="20"/>
  <c r="C152" i="20"/>
  <c r="D152" i="20"/>
  <c r="E152" i="20"/>
  <c r="G152" i="20"/>
  <c r="J152" i="20" s="1"/>
  <c r="H152" i="20"/>
  <c r="I152" i="20"/>
  <c r="K152" i="20"/>
  <c r="B153" i="20"/>
  <c r="C153" i="20"/>
  <c r="D153" i="20"/>
  <c r="E153" i="20"/>
  <c r="G153" i="20"/>
  <c r="H153" i="20"/>
  <c r="I153" i="20"/>
  <c r="J153" i="20"/>
  <c r="K153" i="20"/>
  <c r="B154" i="20"/>
  <c r="C154" i="20"/>
  <c r="D154" i="20"/>
  <c r="E154" i="20"/>
  <c r="G154" i="20"/>
  <c r="H154" i="20"/>
  <c r="I154" i="20"/>
  <c r="J154" i="20" s="1"/>
  <c r="K154" i="20"/>
  <c r="B155" i="20"/>
  <c r="C155" i="20"/>
  <c r="D155" i="20"/>
  <c r="E155" i="20"/>
  <c r="G155" i="20"/>
  <c r="H155" i="20"/>
  <c r="J155" i="20" s="1"/>
  <c r="I155" i="20"/>
  <c r="K155" i="20"/>
  <c r="B156" i="20"/>
  <c r="C156" i="20"/>
  <c r="D156" i="20"/>
  <c r="E156" i="20"/>
  <c r="G156" i="20"/>
  <c r="J156" i="20" s="1"/>
  <c r="H156" i="20"/>
  <c r="I156" i="20"/>
  <c r="K156" i="20"/>
  <c r="B157" i="20"/>
  <c r="C157" i="20"/>
  <c r="D157" i="20"/>
  <c r="E157" i="20"/>
  <c r="G157" i="20"/>
  <c r="H157" i="20"/>
  <c r="I157" i="20"/>
  <c r="J157" i="20"/>
  <c r="K157" i="20"/>
  <c r="F158" i="20"/>
  <c r="B159" i="20"/>
  <c r="C159" i="20"/>
  <c r="D159" i="20"/>
  <c r="E159" i="20"/>
  <c r="G159" i="20"/>
  <c r="H159" i="20"/>
  <c r="J159" i="20" s="1"/>
  <c r="I159" i="20"/>
  <c r="K159" i="20"/>
  <c r="B160" i="20"/>
  <c r="C160" i="20"/>
  <c r="D160" i="20"/>
  <c r="E160" i="20"/>
  <c r="G160" i="20"/>
  <c r="J160" i="20" s="1"/>
  <c r="H160" i="20"/>
  <c r="I160" i="20"/>
  <c r="K160" i="20"/>
  <c r="B161" i="20"/>
  <c r="C161" i="20"/>
  <c r="D161" i="20"/>
  <c r="E161" i="20"/>
  <c r="G161" i="20"/>
  <c r="H161" i="20"/>
  <c r="I161" i="20"/>
  <c r="J161" i="20"/>
  <c r="K161" i="20"/>
  <c r="B162" i="20"/>
  <c r="C162" i="20"/>
  <c r="D162" i="20"/>
  <c r="E162" i="20"/>
  <c r="G162" i="20"/>
  <c r="J162" i="20" s="1"/>
  <c r="H162" i="20"/>
  <c r="I162" i="20"/>
  <c r="K162" i="20"/>
  <c r="B163" i="20"/>
  <c r="C163" i="20"/>
  <c r="D163" i="20"/>
  <c r="E163" i="20"/>
  <c r="G163" i="20"/>
  <c r="H163" i="20"/>
  <c r="J163" i="20" s="1"/>
  <c r="I163" i="20"/>
  <c r="K163" i="20"/>
  <c r="B164" i="20"/>
  <c r="C164" i="20"/>
  <c r="D164" i="20"/>
  <c r="E164" i="20"/>
  <c r="G164" i="20"/>
  <c r="J164" i="20" s="1"/>
  <c r="H164" i="20"/>
  <c r="I164" i="20"/>
  <c r="K164" i="20"/>
  <c r="B165" i="20"/>
  <c r="C165" i="20"/>
  <c r="D165" i="20"/>
  <c r="E165" i="20"/>
  <c r="G165" i="20"/>
  <c r="H165" i="20"/>
  <c r="I165" i="20"/>
  <c r="J165" i="20"/>
  <c r="K165" i="20"/>
  <c r="B166" i="20"/>
  <c r="C166" i="20"/>
  <c r="D166" i="20"/>
  <c r="E166" i="20"/>
  <c r="G166" i="20"/>
  <c r="J166" i="20" s="1"/>
  <c r="H166" i="20"/>
  <c r="I166" i="20"/>
  <c r="K166" i="20"/>
  <c r="B167" i="20"/>
  <c r="C167" i="20"/>
  <c r="D167" i="20"/>
  <c r="E167" i="20"/>
  <c r="G167" i="20"/>
  <c r="H167" i="20"/>
  <c r="J167" i="20" s="1"/>
  <c r="I167" i="20"/>
  <c r="K167" i="20"/>
  <c r="B168" i="20"/>
  <c r="C168" i="20"/>
  <c r="D168" i="20"/>
  <c r="E168" i="20"/>
  <c r="G168" i="20"/>
  <c r="J168" i="20" s="1"/>
  <c r="H168" i="20"/>
  <c r="I168" i="20"/>
  <c r="K168" i="20"/>
  <c r="B169" i="20"/>
  <c r="C169" i="20"/>
  <c r="D169" i="20"/>
  <c r="E169" i="20"/>
  <c r="G169" i="20"/>
  <c r="H169" i="20"/>
  <c r="I169" i="20"/>
  <c r="J169" i="20"/>
  <c r="K169" i="20"/>
  <c r="B170" i="20"/>
  <c r="C170" i="20"/>
  <c r="D170" i="20"/>
  <c r="E170" i="20"/>
  <c r="G170" i="20"/>
  <c r="J170" i="20" s="1"/>
  <c r="H170" i="20"/>
  <c r="I170" i="20"/>
  <c r="K170" i="20"/>
  <c r="B171" i="20"/>
  <c r="C171" i="20"/>
  <c r="D171" i="20"/>
  <c r="E171" i="20"/>
  <c r="G171" i="20"/>
  <c r="H171" i="20"/>
  <c r="J171" i="20" s="1"/>
  <c r="I171" i="20"/>
  <c r="K171" i="20"/>
  <c r="B172" i="20"/>
  <c r="C172" i="20"/>
  <c r="D172" i="20"/>
  <c r="E172" i="20"/>
  <c r="G172" i="20"/>
  <c r="J172" i="20" s="1"/>
  <c r="H172" i="20"/>
  <c r="I172" i="20"/>
  <c r="K172" i="20"/>
  <c r="B173" i="20"/>
  <c r="C173" i="20"/>
  <c r="D173" i="20"/>
  <c r="E173" i="20"/>
  <c r="G173" i="20"/>
  <c r="H173" i="20"/>
  <c r="I173" i="20"/>
  <c r="J173" i="20"/>
  <c r="K173" i="20"/>
  <c r="B174" i="20"/>
  <c r="C174" i="20"/>
  <c r="D174" i="20"/>
  <c r="E174" i="20"/>
  <c r="G174" i="20"/>
  <c r="J174" i="20" s="1"/>
  <c r="H174" i="20"/>
  <c r="I174" i="20"/>
  <c r="K174" i="20"/>
  <c r="B175" i="20"/>
  <c r="C175" i="20"/>
  <c r="D175" i="20"/>
  <c r="E175" i="20"/>
  <c r="G175" i="20"/>
  <c r="H175" i="20"/>
  <c r="J175" i="20" s="1"/>
  <c r="I175" i="20"/>
  <c r="K175" i="20"/>
  <c r="B176" i="20"/>
  <c r="C176" i="20"/>
  <c r="D176" i="20"/>
  <c r="E176" i="20"/>
  <c r="G176" i="20"/>
  <c r="J176" i="20" s="1"/>
  <c r="H176" i="20"/>
  <c r="I176" i="20"/>
  <c r="K176" i="20"/>
  <c r="B177" i="20"/>
  <c r="C177" i="20"/>
  <c r="D177" i="20"/>
  <c r="E177" i="20"/>
  <c r="G177" i="20"/>
  <c r="H177" i="20"/>
  <c r="I177" i="20"/>
  <c r="J177" i="20"/>
  <c r="K177" i="20"/>
  <c r="B178" i="20"/>
  <c r="C178" i="20"/>
  <c r="D178" i="20"/>
  <c r="E178" i="20"/>
  <c r="G178" i="20"/>
  <c r="J178" i="20" s="1"/>
  <c r="H178" i="20"/>
  <c r="I178" i="20"/>
  <c r="K178" i="20"/>
  <c r="B179" i="20"/>
  <c r="C179" i="20"/>
  <c r="D179" i="20"/>
  <c r="E179" i="20"/>
  <c r="G179" i="20"/>
  <c r="H179" i="20"/>
  <c r="J179" i="20" s="1"/>
  <c r="I179" i="20"/>
  <c r="K179" i="20"/>
  <c r="B180" i="20"/>
  <c r="C180" i="20"/>
  <c r="D180" i="20"/>
  <c r="E180" i="20"/>
  <c r="G180" i="20"/>
  <c r="J180" i="20" s="1"/>
  <c r="H180" i="20"/>
  <c r="I180" i="20"/>
  <c r="K180" i="20"/>
  <c r="B181" i="20"/>
  <c r="C181" i="20"/>
  <c r="D181" i="20"/>
  <c r="E181" i="20"/>
  <c r="G181" i="20"/>
  <c r="H181" i="20"/>
  <c r="I181" i="20"/>
  <c r="J181" i="20"/>
  <c r="K181" i="20"/>
  <c r="B182" i="20"/>
  <c r="C182" i="20"/>
  <c r="D182" i="20"/>
  <c r="E182" i="20"/>
  <c r="G182" i="20"/>
  <c r="J182" i="20" s="1"/>
  <c r="H182" i="20"/>
  <c r="I182" i="20"/>
  <c r="K182" i="20"/>
  <c r="B183" i="20"/>
  <c r="C183" i="20"/>
  <c r="D183" i="20"/>
  <c r="E183" i="20"/>
  <c r="G183" i="20"/>
  <c r="H183" i="20"/>
  <c r="J183" i="20" s="1"/>
  <c r="I183" i="20"/>
  <c r="K183" i="20"/>
  <c r="B184" i="20"/>
  <c r="C184" i="20"/>
  <c r="D184" i="20"/>
  <c r="E184" i="20"/>
  <c r="G184" i="20"/>
  <c r="J184" i="20" s="1"/>
  <c r="H184" i="20"/>
  <c r="I184" i="20"/>
  <c r="K184" i="20"/>
  <c r="B185" i="20"/>
  <c r="C185" i="20"/>
  <c r="D185" i="20"/>
  <c r="E185" i="20"/>
  <c r="G185" i="20"/>
  <c r="H185" i="20"/>
  <c r="I185" i="20"/>
  <c r="J185" i="20"/>
  <c r="K185" i="20"/>
  <c r="B186" i="20"/>
  <c r="C186" i="20"/>
  <c r="D186" i="20"/>
  <c r="E186" i="20"/>
  <c r="G186" i="20"/>
  <c r="J186" i="20" s="1"/>
  <c r="H186" i="20"/>
  <c r="I186" i="20"/>
  <c r="K186" i="20"/>
  <c r="B187" i="20"/>
  <c r="C187" i="20"/>
  <c r="D187" i="20"/>
  <c r="E187" i="20"/>
  <c r="G187" i="20"/>
  <c r="H187" i="20"/>
  <c r="J187" i="20" s="1"/>
  <c r="I187" i="20"/>
  <c r="K187" i="20"/>
  <c r="B188" i="20"/>
  <c r="C188" i="20"/>
  <c r="D188" i="20"/>
  <c r="E188" i="20"/>
  <c r="G188" i="20"/>
  <c r="J188" i="20" s="1"/>
  <c r="H188" i="20"/>
  <c r="I188" i="20"/>
  <c r="K188" i="20"/>
  <c r="B189" i="20"/>
  <c r="C189" i="20"/>
  <c r="D189" i="20"/>
  <c r="E189" i="20"/>
  <c r="G189" i="20"/>
  <c r="H189" i="20"/>
  <c r="I189" i="20"/>
  <c r="J189" i="20"/>
  <c r="K189" i="20"/>
  <c r="B190" i="20"/>
  <c r="C190" i="20"/>
  <c r="D190" i="20"/>
  <c r="E190" i="20"/>
  <c r="G190" i="20"/>
  <c r="J190" i="20" s="1"/>
  <c r="H190" i="20"/>
  <c r="I190" i="20"/>
  <c r="K190" i="20"/>
  <c r="B191" i="20"/>
  <c r="C191" i="20"/>
  <c r="D191" i="20"/>
  <c r="E191" i="20"/>
  <c r="G191" i="20"/>
  <c r="H191" i="20"/>
  <c r="J191" i="20" s="1"/>
  <c r="I191" i="20"/>
  <c r="K191" i="20"/>
  <c r="B192" i="20"/>
  <c r="C192" i="20"/>
  <c r="D192" i="20"/>
  <c r="E192" i="20"/>
  <c r="G192" i="20"/>
  <c r="J192" i="20" s="1"/>
  <c r="H192" i="20"/>
  <c r="I192" i="20"/>
  <c r="K192" i="20"/>
  <c r="F193" i="20"/>
  <c r="B194" i="20"/>
  <c r="C194" i="20"/>
  <c r="D194" i="20"/>
  <c r="E194" i="20"/>
  <c r="G194" i="20"/>
  <c r="J194" i="20" s="1"/>
  <c r="H194" i="20"/>
  <c r="I194" i="20"/>
  <c r="K194" i="20"/>
  <c r="B195" i="20"/>
  <c r="C195" i="20"/>
  <c r="D195" i="20"/>
  <c r="E195" i="20"/>
  <c r="G195" i="20"/>
  <c r="H195" i="20"/>
  <c r="J195" i="20" s="1"/>
  <c r="I195" i="20"/>
  <c r="K195" i="20"/>
  <c r="B196" i="20"/>
  <c r="C196" i="20"/>
  <c r="D196" i="20"/>
  <c r="E196" i="20"/>
  <c r="G196" i="20"/>
  <c r="J196" i="20" s="1"/>
  <c r="H196" i="20"/>
  <c r="I196" i="20"/>
  <c r="K196" i="20"/>
  <c r="B197" i="20"/>
  <c r="C197" i="20"/>
  <c r="D197" i="20"/>
  <c r="E197" i="20"/>
  <c r="G197" i="20"/>
  <c r="H197" i="20"/>
  <c r="I197" i="20"/>
  <c r="J197" i="20"/>
  <c r="K197" i="20"/>
  <c r="B198" i="20"/>
  <c r="C198" i="20"/>
  <c r="D198" i="20"/>
  <c r="E198" i="20"/>
  <c r="G198" i="20"/>
  <c r="J198" i="20" s="1"/>
  <c r="H198" i="20"/>
  <c r="I198" i="20"/>
  <c r="K198" i="20"/>
  <c r="B199" i="20"/>
  <c r="C199" i="20"/>
  <c r="D199" i="20"/>
  <c r="E199" i="20"/>
  <c r="G199" i="20"/>
  <c r="H199" i="20"/>
  <c r="J199" i="20" s="1"/>
  <c r="I199" i="20"/>
  <c r="K199" i="20"/>
  <c r="B200" i="20"/>
  <c r="C200" i="20"/>
  <c r="D200" i="20"/>
  <c r="E200" i="20"/>
  <c r="G200" i="20"/>
  <c r="J200" i="20" s="1"/>
  <c r="H200" i="20"/>
  <c r="I200" i="20"/>
  <c r="K200" i="20"/>
  <c r="B201" i="20"/>
  <c r="C201" i="20"/>
  <c r="D201" i="20"/>
  <c r="E201" i="20"/>
  <c r="G201" i="20"/>
  <c r="H201" i="20"/>
  <c r="I201" i="20"/>
  <c r="J201" i="20"/>
  <c r="K201" i="20"/>
  <c r="B202" i="20"/>
  <c r="C202" i="20"/>
  <c r="D202" i="20"/>
  <c r="E202" i="20"/>
  <c r="G202" i="20"/>
  <c r="J202" i="20" s="1"/>
  <c r="H202" i="20"/>
  <c r="I202" i="20"/>
  <c r="K202" i="20"/>
  <c r="B203" i="20"/>
  <c r="C203" i="20"/>
  <c r="D203" i="20"/>
  <c r="E203" i="20"/>
  <c r="G203" i="20"/>
  <c r="H203" i="20"/>
  <c r="J203" i="20" s="1"/>
  <c r="I203" i="20"/>
  <c r="K203" i="20"/>
  <c r="B204" i="20"/>
  <c r="C204" i="20"/>
  <c r="D204" i="20"/>
  <c r="E204" i="20"/>
  <c r="G204" i="20"/>
  <c r="J204" i="20" s="1"/>
  <c r="H204" i="20"/>
  <c r="I204" i="20"/>
  <c r="K204" i="20"/>
  <c r="B205" i="20"/>
  <c r="C205" i="20"/>
  <c r="D205" i="20"/>
  <c r="E205" i="20"/>
  <c r="G205" i="20"/>
  <c r="H205" i="20"/>
  <c r="I205" i="20"/>
  <c r="J205" i="20"/>
  <c r="K205" i="20"/>
  <c r="B206" i="20"/>
  <c r="C206" i="20"/>
  <c r="D206" i="20"/>
  <c r="E206" i="20"/>
  <c r="G206" i="20"/>
  <c r="J206" i="20" s="1"/>
  <c r="H206" i="20"/>
  <c r="I206" i="20"/>
  <c r="K206" i="20"/>
  <c r="B207" i="20"/>
  <c r="C207" i="20"/>
  <c r="D207" i="20"/>
  <c r="E207" i="20"/>
  <c r="G207" i="20"/>
  <c r="H207" i="20"/>
  <c r="J207" i="20" s="1"/>
  <c r="I207" i="20"/>
  <c r="K207" i="20"/>
  <c r="F208" i="20"/>
  <c r="B209" i="20"/>
  <c r="C209" i="20"/>
  <c r="D209" i="20"/>
  <c r="E209" i="20"/>
  <c r="G209" i="20"/>
  <c r="H209" i="20"/>
  <c r="I209" i="20"/>
  <c r="J209" i="20"/>
  <c r="K209" i="20"/>
  <c r="B210" i="20"/>
  <c r="C210" i="20"/>
  <c r="D210" i="20"/>
  <c r="E210" i="20"/>
  <c r="G210" i="20"/>
  <c r="J210" i="20" s="1"/>
  <c r="H210" i="20"/>
  <c r="I210" i="20"/>
  <c r="K210" i="20"/>
  <c r="B211" i="20"/>
  <c r="C211" i="20"/>
  <c r="D211" i="20"/>
  <c r="E211" i="20"/>
  <c r="G211" i="20"/>
  <c r="H211" i="20"/>
  <c r="J211" i="20" s="1"/>
  <c r="I211" i="20"/>
  <c r="K211" i="20"/>
  <c r="B212" i="20"/>
  <c r="C212" i="20"/>
  <c r="D212" i="20"/>
  <c r="E212" i="20"/>
  <c r="G212" i="20"/>
  <c r="J212" i="20" s="1"/>
  <c r="H212" i="20"/>
  <c r="I212" i="20"/>
  <c r="K212" i="20"/>
  <c r="B213" i="20"/>
  <c r="C213" i="20"/>
  <c r="D213" i="20"/>
  <c r="E213" i="20"/>
  <c r="G213" i="20"/>
  <c r="H213" i="20"/>
  <c r="I213" i="20"/>
  <c r="J213" i="20"/>
  <c r="K213" i="20"/>
  <c r="B214" i="20"/>
  <c r="C214" i="20"/>
  <c r="D214" i="20"/>
  <c r="E214" i="20"/>
  <c r="G214" i="20"/>
  <c r="J214" i="20" s="1"/>
  <c r="H214" i="20"/>
  <c r="I214" i="20"/>
  <c r="K214" i="20"/>
  <c r="B215" i="20"/>
  <c r="C215" i="20"/>
  <c r="D215" i="20"/>
  <c r="E215" i="20"/>
  <c r="G215" i="20"/>
  <c r="H215" i="20"/>
  <c r="J215" i="20" s="1"/>
  <c r="I215" i="20"/>
  <c r="K215" i="20"/>
  <c r="B216" i="20"/>
  <c r="C216" i="20"/>
  <c r="D216" i="20"/>
  <c r="E216" i="20"/>
  <c r="G216" i="20"/>
  <c r="J216" i="20" s="1"/>
  <c r="H216" i="20"/>
  <c r="I216" i="20"/>
  <c r="K216" i="20"/>
  <c r="B217" i="20"/>
  <c r="C217" i="20"/>
  <c r="D217" i="20"/>
  <c r="E217" i="20"/>
  <c r="G217" i="20"/>
  <c r="H217" i="20"/>
  <c r="I217" i="20"/>
  <c r="J217" i="20"/>
  <c r="K217" i="20"/>
  <c r="F218" i="20"/>
  <c r="B219" i="20"/>
  <c r="C219" i="20"/>
  <c r="D219" i="20"/>
  <c r="E219" i="20"/>
  <c r="G219" i="20"/>
  <c r="H219" i="20"/>
  <c r="J219" i="20" s="1"/>
  <c r="I219" i="20"/>
  <c r="K219" i="20"/>
  <c r="B220" i="20"/>
  <c r="C220" i="20"/>
  <c r="D220" i="20"/>
  <c r="E220" i="20"/>
  <c r="G220" i="20"/>
  <c r="J220" i="20" s="1"/>
  <c r="H220" i="20"/>
  <c r="I220" i="20"/>
  <c r="K220" i="20"/>
  <c r="B221" i="20"/>
  <c r="C221" i="20"/>
  <c r="D221" i="20"/>
  <c r="E221" i="20"/>
  <c r="G221" i="20"/>
  <c r="H221" i="20"/>
  <c r="I221" i="20"/>
  <c r="J221" i="20"/>
  <c r="K221" i="20"/>
  <c r="B222" i="20"/>
  <c r="C222" i="20"/>
  <c r="D222" i="20"/>
  <c r="E222" i="20"/>
  <c r="G222" i="20"/>
  <c r="J222" i="20" s="1"/>
  <c r="H222" i="20"/>
  <c r="I222" i="20"/>
  <c r="K222" i="20"/>
  <c r="B223" i="20"/>
  <c r="C223" i="20"/>
  <c r="D223" i="20"/>
  <c r="E223" i="20"/>
  <c r="G223" i="20"/>
  <c r="H223" i="20"/>
  <c r="J223" i="20" s="1"/>
  <c r="I223" i="20"/>
  <c r="K223" i="20"/>
  <c r="B224" i="20"/>
  <c r="C224" i="20"/>
  <c r="D224" i="20"/>
  <c r="E224" i="20"/>
  <c r="G224" i="20"/>
  <c r="J224" i="20" s="1"/>
  <c r="H224" i="20"/>
  <c r="I224" i="20"/>
  <c r="K224" i="20"/>
  <c r="B225" i="20"/>
  <c r="C225" i="20"/>
  <c r="D225" i="20"/>
  <c r="E225" i="20"/>
  <c r="G225" i="20"/>
  <c r="H225" i="20"/>
  <c r="I225" i="20"/>
  <c r="J225" i="20"/>
  <c r="K225" i="20"/>
  <c r="F226" i="20"/>
  <c r="B229" i="20"/>
  <c r="C229" i="20"/>
  <c r="D229" i="20"/>
  <c r="E229" i="20"/>
  <c r="G229" i="20"/>
  <c r="H229" i="20"/>
  <c r="J229" i="20" s="1"/>
  <c r="I229" i="20"/>
  <c r="K229" i="20"/>
  <c r="B4" i="18"/>
  <c r="C4" i="18"/>
  <c r="D4" i="18"/>
  <c r="E4" i="18"/>
  <c r="G4" i="18"/>
  <c r="H4" i="18"/>
  <c r="I4" i="18"/>
  <c r="J4" i="18"/>
  <c r="K4" i="18"/>
  <c r="B5" i="18"/>
  <c r="C5" i="18"/>
  <c r="D5" i="18"/>
  <c r="E5" i="18"/>
  <c r="G5" i="18"/>
  <c r="J5" i="18" s="1"/>
  <c r="H5" i="18"/>
  <c r="I5" i="18"/>
  <c r="K5" i="18"/>
  <c r="B6" i="18"/>
  <c r="C6" i="18"/>
  <c r="D6" i="18"/>
  <c r="E6" i="18"/>
  <c r="G6" i="18"/>
  <c r="J6" i="18" s="1"/>
  <c r="H6" i="18"/>
  <c r="I6" i="18"/>
  <c r="K6" i="18"/>
  <c r="B7" i="18"/>
  <c r="C7" i="18"/>
  <c r="D7" i="18"/>
  <c r="E7" i="18"/>
  <c r="G7" i="18"/>
  <c r="J7" i="18" s="1"/>
  <c r="H7" i="18"/>
  <c r="I7" i="18"/>
  <c r="K7" i="18"/>
  <c r="B8" i="18"/>
  <c r="C8" i="18"/>
  <c r="D8" i="18"/>
  <c r="E8" i="18"/>
  <c r="G8" i="18"/>
  <c r="H8" i="18"/>
  <c r="I8" i="18"/>
  <c r="J8" i="18"/>
  <c r="K8" i="18"/>
  <c r="B9" i="18"/>
  <c r="C9" i="18"/>
  <c r="D9" i="18"/>
  <c r="E9" i="18"/>
  <c r="G9" i="18"/>
  <c r="H9" i="18"/>
  <c r="J9" i="18" s="1"/>
  <c r="I9" i="18"/>
  <c r="K9" i="18"/>
  <c r="B10" i="18"/>
  <c r="C10" i="18"/>
  <c r="D10" i="18"/>
  <c r="E10" i="18"/>
  <c r="G10" i="18"/>
  <c r="J10" i="18" s="1"/>
  <c r="H10" i="18"/>
  <c r="I10" i="18"/>
  <c r="K10" i="18"/>
  <c r="B11" i="18"/>
  <c r="C11" i="18"/>
  <c r="D11" i="18"/>
  <c r="E11" i="18"/>
  <c r="G11" i="18"/>
  <c r="J11" i="18" s="1"/>
  <c r="H11" i="18"/>
  <c r="I11" i="18"/>
  <c r="K11" i="18"/>
  <c r="B12" i="18"/>
  <c r="C12" i="18"/>
  <c r="D12" i="18"/>
  <c r="E12" i="18"/>
  <c r="G12" i="18"/>
  <c r="H12" i="18"/>
  <c r="I12" i="18"/>
  <c r="J12" i="18"/>
  <c r="K12" i="18"/>
  <c r="B13" i="18"/>
  <c r="C13" i="18"/>
  <c r="D13" i="18"/>
  <c r="E13" i="18"/>
  <c r="G13" i="18"/>
  <c r="H13" i="18"/>
  <c r="J13" i="18" s="1"/>
  <c r="I13" i="18"/>
  <c r="K13" i="18"/>
  <c r="B14" i="18"/>
  <c r="C14" i="18"/>
  <c r="D14" i="18"/>
  <c r="E14" i="18"/>
  <c r="G14" i="18"/>
  <c r="J14" i="18" s="1"/>
  <c r="H14" i="18"/>
  <c r="I14" i="18"/>
  <c r="K14" i="18"/>
  <c r="B15" i="18"/>
  <c r="C15" i="18"/>
  <c r="D15" i="18"/>
  <c r="E15" i="18"/>
  <c r="G15" i="18"/>
  <c r="J15" i="18" s="1"/>
  <c r="H15" i="18"/>
  <c r="I15" i="18"/>
  <c r="K15" i="18"/>
  <c r="B16" i="18"/>
  <c r="C16" i="18"/>
  <c r="D16" i="18"/>
  <c r="E16" i="18"/>
  <c r="G16" i="18"/>
  <c r="H16" i="18"/>
  <c r="I16" i="18"/>
  <c r="J16" i="18"/>
  <c r="K16" i="18"/>
  <c r="B17" i="18"/>
  <c r="C17" i="18"/>
  <c r="D17" i="18"/>
  <c r="E17" i="18"/>
  <c r="G17" i="18"/>
  <c r="H17" i="18"/>
  <c r="J17" i="18" s="1"/>
  <c r="I17" i="18"/>
  <c r="K17" i="18"/>
  <c r="B18" i="18"/>
  <c r="C18" i="18"/>
  <c r="D18" i="18"/>
  <c r="E18" i="18"/>
  <c r="G18" i="18"/>
  <c r="J18" i="18" s="1"/>
  <c r="H18" i="18"/>
  <c r="I18" i="18"/>
  <c r="K18" i="18"/>
  <c r="B19" i="18"/>
  <c r="C19" i="18"/>
  <c r="D19" i="18"/>
  <c r="E19" i="18"/>
  <c r="G19" i="18"/>
  <c r="J19" i="18" s="1"/>
  <c r="H19" i="18"/>
  <c r="I19" i="18"/>
  <c r="K19" i="18"/>
  <c r="B20" i="18"/>
  <c r="C20" i="18"/>
  <c r="D20" i="18"/>
  <c r="E20" i="18"/>
  <c r="G20" i="18"/>
  <c r="H20" i="18"/>
  <c r="I20" i="18"/>
  <c r="J20" i="18"/>
  <c r="K20" i="18"/>
  <c r="B21" i="18"/>
  <c r="C21" i="18"/>
  <c r="D21" i="18"/>
  <c r="E21" i="18"/>
  <c r="G21" i="18"/>
  <c r="H21" i="18"/>
  <c r="J21" i="18" s="1"/>
  <c r="I21" i="18"/>
  <c r="K21" i="18"/>
  <c r="B22" i="18"/>
  <c r="C22" i="18"/>
  <c r="D22" i="18"/>
  <c r="E22" i="18"/>
  <c r="G22" i="18"/>
  <c r="J22" i="18" s="1"/>
  <c r="H22" i="18"/>
  <c r="I22" i="18"/>
  <c r="K22" i="18"/>
  <c r="B23" i="18"/>
  <c r="C23" i="18"/>
  <c r="D23" i="18"/>
  <c r="E23" i="18"/>
  <c r="G23" i="18"/>
  <c r="J23" i="18" s="1"/>
  <c r="H23" i="18"/>
  <c r="I23" i="18"/>
  <c r="K23" i="18"/>
  <c r="F24" i="18"/>
  <c r="B25" i="18"/>
  <c r="C25" i="18"/>
  <c r="D25" i="18"/>
  <c r="E25" i="18"/>
  <c r="K25" i="18"/>
  <c r="B26" i="18"/>
  <c r="C26" i="18"/>
  <c r="D26" i="18"/>
  <c r="E26" i="18"/>
  <c r="G26" i="18"/>
  <c r="J26" i="18" s="1"/>
  <c r="H26" i="18"/>
  <c r="I26" i="18"/>
  <c r="K26" i="18"/>
  <c r="B27" i="18"/>
  <c r="C27" i="18"/>
  <c r="D27" i="18"/>
  <c r="E27" i="18"/>
  <c r="G27" i="18"/>
  <c r="J27" i="18" s="1"/>
  <c r="H27" i="18"/>
  <c r="I27" i="18"/>
  <c r="K27" i="18"/>
  <c r="B28" i="18"/>
  <c r="C28" i="18"/>
  <c r="D28" i="18"/>
  <c r="E28" i="18"/>
  <c r="G28" i="18"/>
  <c r="H28" i="18"/>
  <c r="I28" i="18"/>
  <c r="J28" i="18"/>
  <c r="K28" i="18"/>
  <c r="B29" i="18"/>
  <c r="C29" i="18"/>
  <c r="D29" i="18"/>
  <c r="E29" i="18"/>
  <c r="G29" i="18"/>
  <c r="H29" i="18"/>
  <c r="J29" i="18" s="1"/>
  <c r="I29" i="18"/>
  <c r="K29" i="18"/>
  <c r="B30" i="18"/>
  <c r="C30" i="18"/>
  <c r="D30" i="18"/>
  <c r="E30" i="18"/>
  <c r="G30" i="18"/>
  <c r="J30" i="18" s="1"/>
  <c r="H30" i="18"/>
  <c r="I30" i="18"/>
  <c r="K30" i="18"/>
  <c r="B31" i="18"/>
  <c r="C31" i="18"/>
  <c r="D31" i="18"/>
  <c r="E31" i="18"/>
  <c r="G31" i="18"/>
  <c r="J31" i="18" s="1"/>
  <c r="H31" i="18"/>
  <c r="I31" i="18"/>
  <c r="K31" i="18"/>
  <c r="B32" i="18"/>
  <c r="C32" i="18"/>
  <c r="D32" i="18"/>
  <c r="E32" i="18"/>
  <c r="G32" i="18"/>
  <c r="H32" i="18"/>
  <c r="I32" i="18"/>
  <c r="J32" i="18"/>
  <c r="K32" i="18"/>
  <c r="B33" i="18"/>
  <c r="C33" i="18"/>
  <c r="D33" i="18"/>
  <c r="E33" i="18"/>
  <c r="G33" i="18"/>
  <c r="H33" i="18"/>
  <c r="J33" i="18" s="1"/>
  <c r="I33" i="18"/>
  <c r="K33" i="18"/>
  <c r="B34" i="18"/>
  <c r="C34" i="18"/>
  <c r="D34" i="18"/>
  <c r="E34" i="18"/>
  <c r="G34" i="18"/>
  <c r="J34" i="18" s="1"/>
  <c r="H34" i="18"/>
  <c r="I34" i="18"/>
  <c r="K34" i="18"/>
  <c r="B35" i="18"/>
  <c r="C35" i="18"/>
  <c r="D35" i="18"/>
  <c r="E35" i="18"/>
  <c r="G35" i="18"/>
  <c r="J35" i="18" s="1"/>
  <c r="H35" i="18"/>
  <c r="I35" i="18"/>
  <c r="K35" i="18"/>
  <c r="B36" i="18"/>
  <c r="C36" i="18"/>
  <c r="D36" i="18"/>
  <c r="E36" i="18"/>
  <c r="G36" i="18"/>
  <c r="H36" i="18"/>
  <c r="I36" i="18"/>
  <c r="J36" i="18"/>
  <c r="K36" i="18"/>
  <c r="B37" i="18"/>
  <c r="C37" i="18"/>
  <c r="D37" i="18"/>
  <c r="E37" i="18"/>
  <c r="G37" i="18"/>
  <c r="H37" i="18"/>
  <c r="J37" i="18" s="1"/>
  <c r="I37" i="18"/>
  <c r="K37" i="18"/>
  <c r="B38" i="18"/>
  <c r="C38" i="18"/>
  <c r="D38" i="18"/>
  <c r="E38" i="18"/>
  <c r="G38" i="18"/>
  <c r="J38" i="18" s="1"/>
  <c r="H38" i="18"/>
  <c r="I38" i="18"/>
  <c r="K38" i="18"/>
  <c r="B39" i="18"/>
  <c r="C39" i="18"/>
  <c r="D39" i="18"/>
  <c r="E39" i="18"/>
  <c r="G39" i="18"/>
  <c r="J39" i="18" s="1"/>
  <c r="H39" i="18"/>
  <c r="I39" i="18"/>
  <c r="K39" i="18"/>
  <c r="B40" i="18"/>
  <c r="C40" i="18"/>
  <c r="D40" i="18"/>
  <c r="E40" i="18"/>
  <c r="G40" i="18"/>
  <c r="H40" i="18"/>
  <c r="I40" i="18"/>
  <c r="J40" i="18"/>
  <c r="K40" i="18"/>
  <c r="B41" i="18"/>
  <c r="D41" i="18"/>
  <c r="E41" i="18"/>
  <c r="F41" i="18"/>
  <c r="K41" i="18"/>
  <c r="B43" i="18"/>
  <c r="C43" i="18"/>
  <c r="D43" i="18"/>
  <c r="E43" i="18"/>
  <c r="G43" i="18"/>
  <c r="J43" i="18" s="1"/>
  <c r="H43" i="18"/>
  <c r="I43" i="18"/>
  <c r="K43" i="18"/>
  <c r="B44" i="18"/>
  <c r="C44" i="18"/>
  <c r="D44" i="18"/>
  <c r="E44" i="18"/>
  <c r="G44" i="18"/>
  <c r="J44" i="18" s="1"/>
  <c r="H44" i="18"/>
  <c r="I44" i="18"/>
  <c r="K44" i="18"/>
  <c r="B45" i="18"/>
  <c r="C45" i="18"/>
  <c r="D45" i="18"/>
  <c r="E45" i="18"/>
  <c r="G45" i="18"/>
  <c r="H45" i="18"/>
  <c r="I45" i="18"/>
  <c r="J45" i="18"/>
  <c r="K45" i="18"/>
  <c r="B46" i="18"/>
  <c r="C46" i="18"/>
  <c r="D46" i="18"/>
  <c r="E46" i="18"/>
  <c r="G46" i="18"/>
  <c r="H46" i="18"/>
  <c r="J46" i="18" s="1"/>
  <c r="I46" i="18"/>
  <c r="K46" i="18"/>
  <c r="B47" i="18"/>
  <c r="C47" i="18"/>
  <c r="D47" i="18"/>
  <c r="E47" i="18"/>
  <c r="G47" i="18"/>
  <c r="J47" i="18" s="1"/>
  <c r="H47" i="18"/>
  <c r="I47" i="18"/>
  <c r="K47" i="18"/>
  <c r="B48" i="18"/>
  <c r="C48" i="18"/>
  <c r="D48" i="18"/>
  <c r="E48" i="18"/>
  <c r="G48" i="18"/>
  <c r="J48" i="18" s="1"/>
  <c r="H48" i="18"/>
  <c r="I48" i="18"/>
  <c r="K48" i="18"/>
  <c r="B49" i="18"/>
  <c r="C49" i="18"/>
  <c r="D49" i="18"/>
  <c r="E49" i="18"/>
  <c r="G49" i="18"/>
  <c r="H49" i="18"/>
  <c r="I49" i="18"/>
  <c r="J49" i="18"/>
  <c r="K49" i="18"/>
  <c r="B50" i="18"/>
  <c r="C50" i="18"/>
  <c r="D50" i="18"/>
  <c r="E50" i="18"/>
  <c r="G50" i="18"/>
  <c r="H50" i="18"/>
  <c r="J50" i="18" s="1"/>
  <c r="I50" i="18"/>
  <c r="K50" i="18"/>
  <c r="B51" i="18"/>
  <c r="C51" i="18"/>
  <c r="D51" i="18"/>
  <c r="E51" i="18"/>
  <c r="G51" i="18"/>
  <c r="J51" i="18" s="1"/>
  <c r="H51" i="18"/>
  <c r="I51" i="18"/>
  <c r="K51" i="18"/>
  <c r="B52" i="18"/>
  <c r="C52" i="18"/>
  <c r="D52" i="18"/>
  <c r="E52" i="18"/>
  <c r="G52" i="18"/>
  <c r="J52" i="18" s="1"/>
  <c r="H52" i="18"/>
  <c r="I52" i="18"/>
  <c r="K52" i="18"/>
  <c r="B53" i="18"/>
  <c r="C53" i="18"/>
  <c r="D53" i="18"/>
  <c r="E53" i="18"/>
  <c r="G53" i="18"/>
  <c r="H53" i="18"/>
  <c r="I53" i="18"/>
  <c r="J53" i="18"/>
  <c r="K53" i="18"/>
  <c r="B54" i="18"/>
  <c r="C54" i="18"/>
  <c r="D54" i="18"/>
  <c r="E54" i="18"/>
  <c r="G54" i="18"/>
  <c r="H54" i="18"/>
  <c r="J54" i="18" s="1"/>
  <c r="I54" i="18"/>
  <c r="K54" i="18"/>
  <c r="B55" i="18"/>
  <c r="C55" i="18"/>
  <c r="D55" i="18"/>
  <c r="E55" i="18"/>
  <c r="G55" i="18"/>
  <c r="J55" i="18" s="1"/>
  <c r="H55" i="18"/>
  <c r="I55" i="18"/>
  <c r="K55" i="18"/>
  <c r="B56" i="18"/>
  <c r="C56" i="18"/>
  <c r="D56" i="18"/>
  <c r="E56" i="18"/>
  <c r="G56" i="18"/>
  <c r="J56" i="18" s="1"/>
  <c r="H56" i="18"/>
  <c r="I56" i="18"/>
  <c r="K56" i="18"/>
  <c r="B57" i="18"/>
  <c r="C57" i="18"/>
  <c r="D57" i="18"/>
  <c r="E57" i="18"/>
  <c r="G57" i="18"/>
  <c r="H57" i="18"/>
  <c r="I57" i="18"/>
  <c r="J57" i="18"/>
  <c r="K57" i="18"/>
  <c r="B58" i="18"/>
  <c r="C58" i="18"/>
  <c r="D58" i="18"/>
  <c r="E58" i="18"/>
  <c r="G58" i="18"/>
  <c r="H58" i="18"/>
  <c r="J58" i="18" s="1"/>
  <c r="I58" i="18"/>
  <c r="K58" i="18"/>
  <c r="B59" i="18"/>
  <c r="C59" i="18"/>
  <c r="D59" i="18"/>
  <c r="E59" i="18"/>
  <c r="G59" i="18"/>
  <c r="J59" i="18" s="1"/>
  <c r="H59" i="18"/>
  <c r="I59" i="18"/>
  <c r="K59" i="18"/>
  <c r="B60" i="18"/>
  <c r="C60" i="18"/>
  <c r="D60" i="18"/>
  <c r="E60" i="18"/>
  <c r="G60" i="18"/>
  <c r="J60" i="18" s="1"/>
  <c r="H60" i="18"/>
  <c r="I60" i="18"/>
  <c r="K60" i="18"/>
  <c r="B61" i="18"/>
  <c r="C61" i="18"/>
  <c r="D61" i="18"/>
  <c r="E61" i="18"/>
  <c r="G61" i="18"/>
  <c r="H61" i="18"/>
  <c r="I61" i="18"/>
  <c r="J61" i="18"/>
  <c r="K61" i="18"/>
  <c r="B62" i="18"/>
  <c r="C62" i="18"/>
  <c r="D62" i="18"/>
  <c r="E62" i="18"/>
  <c r="G62" i="18"/>
  <c r="J62" i="18" s="1"/>
  <c r="H62" i="18"/>
  <c r="I62" i="18"/>
  <c r="K62" i="18"/>
  <c r="B63" i="18"/>
  <c r="C63" i="18"/>
  <c r="D63" i="18"/>
  <c r="E63" i="18"/>
  <c r="G63" i="18"/>
  <c r="J63" i="18" s="1"/>
  <c r="H63" i="18"/>
  <c r="I63" i="18"/>
  <c r="K63" i="18"/>
  <c r="B64" i="18"/>
  <c r="D64" i="18"/>
  <c r="E64" i="18"/>
  <c r="F64" i="18"/>
  <c r="K64" i="18"/>
  <c r="B66" i="18"/>
  <c r="C66" i="18"/>
  <c r="D66" i="18"/>
  <c r="E66" i="18"/>
  <c r="G66" i="18"/>
  <c r="H66" i="18"/>
  <c r="I66" i="18"/>
  <c r="J66" i="18"/>
  <c r="K66" i="18"/>
  <c r="B67" i="18"/>
  <c r="C67" i="18"/>
  <c r="D67" i="18"/>
  <c r="E67" i="18"/>
  <c r="G67" i="18"/>
  <c r="J67" i="18" s="1"/>
  <c r="H67" i="18"/>
  <c r="I67" i="18"/>
  <c r="K67" i="18"/>
  <c r="B68" i="18"/>
  <c r="C68" i="18"/>
  <c r="D68" i="18"/>
  <c r="E68" i="18"/>
  <c r="G68" i="18"/>
  <c r="J68" i="18" s="1"/>
  <c r="H68" i="18"/>
  <c r="I68" i="18"/>
  <c r="K68" i="18"/>
  <c r="B69" i="18"/>
  <c r="C69" i="18"/>
  <c r="D69" i="18"/>
  <c r="E69" i="18"/>
  <c r="G69" i="18"/>
  <c r="J69" i="18" s="1"/>
  <c r="H69" i="18"/>
  <c r="I69" i="18"/>
  <c r="K69" i="18"/>
  <c r="B70" i="18"/>
  <c r="C70" i="18"/>
  <c r="D70" i="18"/>
  <c r="E70" i="18"/>
  <c r="G70" i="18"/>
  <c r="H70" i="18"/>
  <c r="I70" i="18"/>
  <c r="J70" i="18"/>
  <c r="K70" i="18"/>
  <c r="B71" i="18"/>
  <c r="C71" i="18"/>
  <c r="D71" i="18"/>
  <c r="E71" i="18"/>
  <c r="G71" i="18"/>
  <c r="H71" i="18"/>
  <c r="J71" i="18" s="1"/>
  <c r="I71" i="18"/>
  <c r="K71" i="18"/>
  <c r="B72" i="18"/>
  <c r="C72" i="18"/>
  <c r="D72" i="18"/>
  <c r="E72" i="18"/>
  <c r="G72" i="18"/>
  <c r="J72" i="18" s="1"/>
  <c r="H72" i="18"/>
  <c r="I72" i="18"/>
  <c r="K72" i="18"/>
  <c r="B73" i="18"/>
  <c r="C73" i="18"/>
  <c r="D73" i="18"/>
  <c r="E73" i="18"/>
  <c r="G73" i="18"/>
  <c r="J73" i="18" s="1"/>
  <c r="H73" i="18"/>
  <c r="I73" i="18"/>
  <c r="K73" i="18"/>
  <c r="B74" i="18"/>
  <c r="C74" i="18"/>
  <c r="D74" i="18"/>
  <c r="E74" i="18"/>
  <c r="G74" i="18"/>
  <c r="H74" i="18"/>
  <c r="I74" i="18"/>
  <c r="J74" i="18"/>
  <c r="K74" i="18"/>
  <c r="B75" i="18"/>
  <c r="C75" i="18"/>
  <c r="D75" i="18"/>
  <c r="E75" i="18"/>
  <c r="G75" i="18"/>
  <c r="H75" i="18"/>
  <c r="J75" i="18" s="1"/>
  <c r="I75" i="18"/>
  <c r="K75" i="18"/>
  <c r="B76" i="18"/>
  <c r="C76" i="18"/>
  <c r="D76" i="18"/>
  <c r="E76" i="18"/>
  <c r="G76" i="18"/>
  <c r="J76" i="18" s="1"/>
  <c r="H76" i="18"/>
  <c r="I76" i="18"/>
  <c r="K76" i="18"/>
  <c r="B77" i="18"/>
  <c r="C77" i="18"/>
  <c r="D77" i="18"/>
  <c r="E77" i="18"/>
  <c r="G77" i="18"/>
  <c r="J77" i="18" s="1"/>
  <c r="H77" i="18"/>
  <c r="I77" i="18"/>
  <c r="K77" i="18"/>
  <c r="B78" i="18"/>
  <c r="D78" i="18"/>
  <c r="E78" i="18"/>
  <c r="F78" i="18"/>
  <c r="K78" i="18"/>
  <c r="B80" i="18"/>
  <c r="C80" i="18"/>
  <c r="D80" i="18"/>
  <c r="E80" i="18"/>
  <c r="G80" i="18"/>
  <c r="H80" i="18"/>
  <c r="J80" i="18" s="1"/>
  <c r="I80" i="18"/>
  <c r="K80" i="18"/>
  <c r="B81" i="18"/>
  <c r="C81" i="18"/>
  <c r="D81" i="18"/>
  <c r="E81" i="18"/>
  <c r="G81" i="18"/>
  <c r="J81" i="18" s="1"/>
  <c r="H81" i="18"/>
  <c r="I81" i="18"/>
  <c r="K81" i="18"/>
  <c r="B82" i="18"/>
  <c r="C82" i="18"/>
  <c r="D82" i="18"/>
  <c r="E82" i="18"/>
  <c r="G82" i="18"/>
  <c r="J82" i="18" s="1"/>
  <c r="H82" i="18"/>
  <c r="I82" i="18"/>
  <c r="K82" i="18"/>
  <c r="B83" i="18"/>
  <c r="C83" i="18"/>
  <c r="D83" i="18"/>
  <c r="E83" i="18"/>
  <c r="G83" i="18"/>
  <c r="H83" i="18"/>
  <c r="I83" i="18"/>
  <c r="J83" i="18"/>
  <c r="K83" i="18"/>
  <c r="B84" i="18"/>
  <c r="C84" i="18"/>
  <c r="D84" i="18"/>
  <c r="E84" i="18"/>
  <c r="G84" i="18"/>
  <c r="H84" i="18"/>
  <c r="J84" i="18" s="1"/>
  <c r="I84" i="18"/>
  <c r="K84" i="18"/>
  <c r="B85" i="18"/>
  <c r="C85" i="18"/>
  <c r="D85" i="18"/>
  <c r="E85" i="18"/>
  <c r="G85" i="18"/>
  <c r="J85" i="18" s="1"/>
  <c r="H85" i="18"/>
  <c r="I85" i="18"/>
  <c r="K85" i="18"/>
  <c r="B86" i="18"/>
  <c r="C86" i="18"/>
  <c r="D86" i="18"/>
  <c r="E86" i="18"/>
  <c r="G86" i="18"/>
  <c r="J86" i="18" s="1"/>
  <c r="H86" i="18"/>
  <c r="I86" i="18"/>
  <c r="K86" i="18"/>
  <c r="B87" i="18"/>
  <c r="C87" i="18"/>
  <c r="D87" i="18"/>
  <c r="E87" i="18"/>
  <c r="G87" i="18"/>
  <c r="H87" i="18"/>
  <c r="I87" i="18"/>
  <c r="J87" i="18"/>
  <c r="K87" i="18"/>
  <c r="B88" i="18"/>
  <c r="C88" i="18"/>
  <c r="D88" i="18"/>
  <c r="E88" i="18"/>
  <c r="G88" i="18"/>
  <c r="H88" i="18"/>
  <c r="J88" i="18" s="1"/>
  <c r="I88" i="18"/>
  <c r="K88" i="18"/>
  <c r="B89" i="18"/>
  <c r="C89" i="18"/>
  <c r="D89" i="18"/>
  <c r="E89" i="18"/>
  <c r="G89" i="18"/>
  <c r="J89" i="18" s="1"/>
  <c r="H89" i="18"/>
  <c r="I89" i="18"/>
  <c r="K89" i="18"/>
  <c r="B90" i="18"/>
  <c r="C90" i="18"/>
  <c r="D90" i="18"/>
  <c r="E90" i="18"/>
  <c r="G90" i="18"/>
  <c r="J90" i="18" s="1"/>
  <c r="H90" i="18"/>
  <c r="I90" i="18"/>
  <c r="K90" i="18"/>
  <c r="B91" i="18"/>
  <c r="C91" i="18"/>
  <c r="D91" i="18"/>
  <c r="E91" i="18"/>
  <c r="G91" i="18"/>
  <c r="H91" i="18"/>
  <c r="I91" i="18"/>
  <c r="J91" i="18"/>
  <c r="K91" i="18"/>
  <c r="B92" i="18"/>
  <c r="C92" i="18"/>
  <c r="D92" i="18"/>
  <c r="E92" i="18"/>
  <c r="G92" i="18"/>
  <c r="H92" i="18"/>
  <c r="J92" i="18" s="1"/>
  <c r="I92" i="18"/>
  <c r="K92" i="18"/>
  <c r="B93" i="18"/>
  <c r="C93" i="18"/>
  <c r="D93" i="18"/>
  <c r="E93" i="18"/>
  <c r="G93" i="18"/>
  <c r="J93" i="18" s="1"/>
  <c r="H93" i="18"/>
  <c r="I93" i="18"/>
  <c r="K93" i="18"/>
  <c r="B94" i="18"/>
  <c r="C94" i="18"/>
  <c r="D94" i="18"/>
  <c r="E94" i="18"/>
  <c r="G94" i="18"/>
  <c r="J94" i="18" s="1"/>
  <c r="H94" i="18"/>
  <c r="I94" i="18"/>
  <c r="K94" i="18"/>
  <c r="B95" i="18"/>
  <c r="D95" i="18"/>
  <c r="E95" i="18"/>
  <c r="F95" i="18"/>
  <c r="K95" i="18"/>
  <c r="B97" i="18"/>
  <c r="C97" i="18"/>
  <c r="D97" i="18"/>
  <c r="E97" i="18"/>
  <c r="G97" i="18"/>
  <c r="H97" i="18"/>
  <c r="J97" i="18" s="1"/>
  <c r="I97" i="18"/>
  <c r="K97" i="18"/>
  <c r="B98" i="18"/>
  <c r="C98" i="18"/>
  <c r="D98" i="18"/>
  <c r="E98" i="18"/>
  <c r="G98" i="18"/>
  <c r="J98" i="18" s="1"/>
  <c r="H98" i="18"/>
  <c r="I98" i="18"/>
  <c r="K98" i="18"/>
  <c r="B99" i="18"/>
  <c r="C99" i="18"/>
  <c r="D99" i="18"/>
  <c r="E99" i="18"/>
  <c r="G99" i="18"/>
  <c r="J99" i="18" s="1"/>
  <c r="H99" i="18"/>
  <c r="I99" i="18"/>
  <c r="K99" i="18"/>
  <c r="B100" i="18"/>
  <c r="C100" i="18"/>
  <c r="D100" i="18"/>
  <c r="E100" i="18"/>
  <c r="G100" i="18"/>
  <c r="H100" i="18"/>
  <c r="I100" i="18"/>
  <c r="J100" i="18"/>
  <c r="K100" i="18"/>
  <c r="B101" i="18"/>
  <c r="C101" i="18"/>
  <c r="D101" i="18"/>
  <c r="E101" i="18"/>
  <c r="G101" i="18"/>
  <c r="H101" i="18"/>
  <c r="J101" i="18" s="1"/>
  <c r="I101" i="18"/>
  <c r="K101" i="18"/>
  <c r="B102" i="18"/>
  <c r="C102" i="18"/>
  <c r="D102" i="18"/>
  <c r="E102" i="18"/>
  <c r="G102" i="18"/>
  <c r="J102" i="18" s="1"/>
  <c r="H102" i="18"/>
  <c r="I102" i="18"/>
  <c r="K102" i="18"/>
  <c r="B103" i="18"/>
  <c r="C103" i="18"/>
  <c r="D103" i="18"/>
  <c r="E103" i="18"/>
  <c r="G103" i="18"/>
  <c r="J103" i="18" s="1"/>
  <c r="H103" i="18"/>
  <c r="I103" i="18"/>
  <c r="K103" i="18"/>
  <c r="B104" i="18"/>
  <c r="C104" i="18"/>
  <c r="D104" i="18"/>
  <c r="E104" i="18"/>
  <c r="G104" i="18"/>
  <c r="H104" i="18"/>
  <c r="I104" i="18"/>
  <c r="J104" i="18"/>
  <c r="K104" i="18"/>
  <c r="B105" i="18"/>
  <c r="C105" i="18"/>
  <c r="D105" i="18"/>
  <c r="E105" i="18"/>
  <c r="G105" i="18"/>
  <c r="H105" i="18"/>
  <c r="J105" i="18" s="1"/>
  <c r="I105" i="18"/>
  <c r="K105" i="18"/>
  <c r="B106" i="18"/>
  <c r="D106" i="18"/>
  <c r="E106" i="18"/>
  <c r="F106" i="18"/>
  <c r="K106" i="18"/>
  <c r="B108" i="18"/>
  <c r="C108" i="18"/>
  <c r="D108" i="18"/>
  <c r="E108" i="18"/>
  <c r="G108" i="18"/>
  <c r="J108" i="18" s="1"/>
  <c r="H108" i="18"/>
  <c r="I108" i="18"/>
  <c r="K108" i="18"/>
  <c r="B109" i="18"/>
  <c r="C109" i="18"/>
  <c r="D109" i="18"/>
  <c r="E109" i="18"/>
  <c r="G109" i="18"/>
  <c r="H109" i="18"/>
  <c r="I109" i="18"/>
  <c r="J109" i="18"/>
  <c r="K109" i="18"/>
  <c r="B110" i="18"/>
  <c r="C110" i="18"/>
  <c r="D110" i="18"/>
  <c r="E110" i="18"/>
  <c r="G110" i="18"/>
  <c r="H110" i="18"/>
  <c r="J110" i="18" s="1"/>
  <c r="I110" i="18"/>
  <c r="K110" i="18"/>
  <c r="B111" i="18"/>
  <c r="C111" i="18"/>
  <c r="D111" i="18"/>
  <c r="E111" i="18"/>
  <c r="G111" i="18"/>
  <c r="J111" i="18" s="1"/>
  <c r="H111" i="18"/>
  <c r="I111" i="18"/>
  <c r="K111" i="18"/>
  <c r="B112" i="18"/>
  <c r="C112" i="18"/>
  <c r="D112" i="18"/>
  <c r="E112" i="18"/>
  <c r="G112" i="18"/>
  <c r="J112" i="18" s="1"/>
  <c r="H112" i="18"/>
  <c r="I112" i="18"/>
  <c r="K112" i="18"/>
  <c r="B113" i="18"/>
  <c r="C113" i="18"/>
  <c r="D113" i="18"/>
  <c r="E113" i="18"/>
  <c r="G113" i="18"/>
  <c r="H113" i="18"/>
  <c r="I113" i="18"/>
  <c r="J113" i="18"/>
  <c r="K113" i="18"/>
  <c r="B114" i="18"/>
  <c r="C114" i="18"/>
  <c r="D114" i="18"/>
  <c r="E114" i="18"/>
  <c r="G114" i="18"/>
  <c r="H114" i="18"/>
  <c r="J114" i="18" s="1"/>
  <c r="I114" i="18"/>
  <c r="K114" i="18"/>
  <c r="B115" i="18"/>
  <c r="C115" i="18"/>
  <c r="D115" i="18"/>
  <c r="E115" i="18"/>
  <c r="G115" i="18"/>
  <c r="J115" i="18" s="1"/>
  <c r="H115" i="18"/>
  <c r="I115" i="18"/>
  <c r="K115" i="18"/>
  <c r="B116" i="18"/>
  <c r="D116" i="18"/>
  <c r="E116" i="18"/>
  <c r="F116" i="18"/>
  <c r="K116" i="18"/>
  <c r="B118" i="18"/>
  <c r="C118" i="18"/>
  <c r="D118" i="18"/>
  <c r="E118" i="18"/>
  <c r="G118" i="18"/>
  <c r="H118" i="18"/>
  <c r="I118" i="18"/>
  <c r="J118" i="18"/>
  <c r="K118" i="18"/>
  <c r="B119" i="18"/>
  <c r="C119" i="18"/>
  <c r="D119" i="18"/>
  <c r="E119" i="18"/>
  <c r="G119" i="18"/>
  <c r="H119" i="18"/>
  <c r="J119" i="18" s="1"/>
  <c r="I119" i="18"/>
  <c r="K119" i="18"/>
  <c r="B120" i="18"/>
  <c r="C120" i="18"/>
  <c r="D120" i="18"/>
  <c r="E120" i="18"/>
  <c r="G120" i="18"/>
  <c r="J120" i="18" s="1"/>
  <c r="H120" i="18"/>
  <c r="I120" i="18"/>
  <c r="K120" i="18"/>
  <c r="B121" i="18"/>
  <c r="C121" i="18"/>
  <c r="D121" i="18"/>
  <c r="E121" i="18"/>
  <c r="G121" i="18"/>
  <c r="J121" i="18" s="1"/>
  <c r="H121" i="18"/>
  <c r="I121" i="18"/>
  <c r="K121" i="18"/>
  <c r="B122" i="18"/>
  <c r="C122" i="18"/>
  <c r="D122" i="18"/>
  <c r="E122" i="18"/>
  <c r="G122" i="18"/>
  <c r="H122" i="18"/>
  <c r="I122" i="18"/>
  <c r="J122" i="18"/>
  <c r="K122" i="18"/>
  <c r="B123" i="18"/>
  <c r="D123" i="18"/>
  <c r="E123" i="18"/>
  <c r="F123" i="18"/>
  <c r="K123" i="18"/>
  <c r="B125" i="18"/>
  <c r="C125" i="18"/>
  <c r="D125" i="18"/>
  <c r="E125" i="18"/>
  <c r="G125" i="18"/>
  <c r="J125" i="18" s="1"/>
  <c r="H125" i="18"/>
  <c r="I125" i="18"/>
  <c r="K125" i="18"/>
  <c r="B126" i="18"/>
  <c r="C126" i="18"/>
  <c r="D126" i="18"/>
  <c r="E126" i="18"/>
  <c r="G126" i="18"/>
  <c r="J126" i="18" s="1"/>
  <c r="H126" i="18"/>
  <c r="I126" i="18"/>
  <c r="K126" i="18"/>
  <c r="B127" i="18"/>
  <c r="C127" i="18"/>
  <c r="D127" i="18"/>
  <c r="E127" i="18"/>
  <c r="G127" i="18"/>
  <c r="H127" i="18"/>
  <c r="I127" i="18"/>
  <c r="J127" i="18"/>
  <c r="K127" i="18"/>
  <c r="B128" i="18"/>
  <c r="D128" i="18"/>
  <c r="E128" i="18"/>
  <c r="F128" i="18"/>
  <c r="K128" i="18"/>
  <c r="B130" i="18"/>
  <c r="C130" i="18"/>
  <c r="D130" i="18"/>
  <c r="E130" i="18"/>
  <c r="G130" i="18"/>
  <c r="J130" i="18" s="1"/>
  <c r="H130" i="18"/>
  <c r="I130" i="18"/>
  <c r="K130" i="18"/>
  <c r="B131" i="18"/>
  <c r="C131" i="18"/>
  <c r="D131" i="18"/>
  <c r="E131" i="18"/>
  <c r="G131" i="18"/>
  <c r="J131" i="18" s="1"/>
  <c r="H131" i="18"/>
  <c r="I131" i="18"/>
  <c r="K131" i="18"/>
  <c r="B132" i="18"/>
  <c r="C132" i="18"/>
  <c r="D132" i="18"/>
  <c r="E132" i="18"/>
  <c r="G132" i="18"/>
  <c r="H132" i="18"/>
  <c r="I132" i="18"/>
  <c r="J132" i="18"/>
  <c r="K132" i="18"/>
  <c r="B133" i="18"/>
  <c r="C133" i="18"/>
  <c r="D133" i="18"/>
  <c r="E133" i="18"/>
  <c r="G133" i="18"/>
  <c r="H133" i="18"/>
  <c r="J133" i="18" s="1"/>
  <c r="I133" i="18"/>
  <c r="K133" i="18"/>
  <c r="B134" i="18"/>
  <c r="C134" i="18"/>
  <c r="D134" i="18"/>
  <c r="E134" i="18"/>
  <c r="G134" i="18"/>
  <c r="J134" i="18" s="1"/>
  <c r="H134" i="18"/>
  <c r="I134" i="18"/>
  <c r="K134" i="18"/>
  <c r="B135" i="18"/>
  <c r="C135" i="18"/>
  <c r="D135" i="18"/>
  <c r="E135" i="18"/>
  <c r="G135" i="18"/>
  <c r="J135" i="18" s="1"/>
  <c r="H135" i="18"/>
  <c r="I135" i="18"/>
  <c r="K135" i="18"/>
  <c r="B136" i="18"/>
  <c r="D136" i="18"/>
  <c r="E136" i="18"/>
  <c r="F136" i="18"/>
  <c r="K136" i="18"/>
  <c r="B138" i="18"/>
  <c r="C138" i="18"/>
  <c r="D138" i="18"/>
  <c r="E138" i="18"/>
  <c r="G138" i="18"/>
  <c r="H138" i="18"/>
  <c r="J138" i="18" s="1"/>
  <c r="I138" i="18"/>
  <c r="K138" i="18"/>
  <c r="B139" i="18"/>
  <c r="C139" i="18"/>
  <c r="D139" i="18"/>
  <c r="E139" i="18"/>
  <c r="G139" i="18"/>
  <c r="J139" i="18" s="1"/>
  <c r="H139" i="18"/>
  <c r="I139" i="18"/>
  <c r="K139" i="18"/>
  <c r="B140" i="18"/>
  <c r="C140" i="18"/>
  <c r="D140" i="18"/>
  <c r="E140" i="18"/>
  <c r="G140" i="18"/>
  <c r="J140" i="18" s="1"/>
  <c r="H140" i="18"/>
  <c r="I140" i="18"/>
  <c r="K140" i="18"/>
  <c r="B141" i="18"/>
  <c r="C141" i="18"/>
  <c r="D141" i="18"/>
  <c r="E141" i="18"/>
  <c r="G141" i="18"/>
  <c r="H141" i="18"/>
  <c r="I141" i="18"/>
  <c r="J141" i="18"/>
  <c r="K141" i="18"/>
  <c r="B142" i="18"/>
  <c r="D142" i="18"/>
  <c r="E142" i="18"/>
  <c r="F142" i="18"/>
  <c r="K142" i="18"/>
  <c r="B144" i="18"/>
  <c r="C144" i="18"/>
  <c r="D144" i="18"/>
  <c r="E144" i="18"/>
  <c r="G144" i="18"/>
  <c r="J144" i="18" s="1"/>
  <c r="H144" i="18"/>
  <c r="I144" i="18"/>
  <c r="K144" i="18"/>
  <c r="B145" i="18"/>
  <c r="C145" i="18"/>
  <c r="D145" i="18"/>
  <c r="E145" i="18"/>
  <c r="G145" i="18"/>
  <c r="J145" i="18" s="1"/>
  <c r="H145" i="18"/>
  <c r="I145" i="18"/>
  <c r="K145" i="18"/>
  <c r="B146" i="18"/>
  <c r="C146" i="18"/>
  <c r="D146" i="18"/>
  <c r="E146" i="18"/>
  <c r="G146" i="18"/>
  <c r="H146" i="18"/>
  <c r="I146" i="18"/>
  <c r="J146" i="18"/>
  <c r="K146" i="18"/>
  <c r="B147" i="18"/>
  <c r="C147" i="18"/>
  <c r="D147" i="18"/>
  <c r="E147" i="18"/>
  <c r="G147" i="18"/>
  <c r="H147" i="18"/>
  <c r="J147" i="18" s="1"/>
  <c r="I147" i="18"/>
  <c r="K147" i="18"/>
  <c r="B148" i="18"/>
  <c r="C148" i="18"/>
  <c r="D148" i="18"/>
  <c r="E148" i="18"/>
  <c r="G148" i="18"/>
  <c r="J148" i="18" s="1"/>
  <c r="H148" i="18"/>
  <c r="I148" i="18"/>
  <c r="K148" i="18"/>
  <c r="B149" i="18"/>
  <c r="C149" i="18"/>
  <c r="D149" i="18"/>
  <c r="E149" i="18"/>
  <c r="G149" i="18"/>
  <c r="J149" i="18" s="1"/>
  <c r="H149" i="18"/>
  <c r="I149" i="18"/>
  <c r="K149" i="18"/>
  <c r="B150" i="18"/>
  <c r="D150" i="18"/>
  <c r="E150" i="18"/>
  <c r="F150" i="18"/>
  <c r="G150" i="18"/>
  <c r="H150" i="18"/>
  <c r="I150" i="18"/>
  <c r="K150" i="18"/>
  <c r="B152" i="18"/>
  <c r="C152" i="18"/>
  <c r="D152" i="18"/>
  <c r="E152" i="18"/>
  <c r="G152" i="18"/>
  <c r="H152" i="18"/>
  <c r="I152" i="18"/>
  <c r="J152" i="18"/>
  <c r="K152" i="18"/>
  <c r="B153" i="18"/>
  <c r="C153" i="18"/>
  <c r="D153" i="18"/>
  <c r="E153" i="18"/>
  <c r="G153" i="18"/>
  <c r="H153" i="18"/>
  <c r="J153" i="18" s="1"/>
  <c r="I153" i="18"/>
  <c r="K153" i="18"/>
  <c r="B154" i="18"/>
  <c r="C154" i="18"/>
  <c r="D154" i="18"/>
  <c r="E154" i="18"/>
  <c r="G154" i="18"/>
  <c r="J154" i="18" s="1"/>
  <c r="H154" i="18"/>
  <c r="I154" i="18"/>
  <c r="K154" i="18"/>
  <c r="B155" i="18"/>
  <c r="C155" i="18"/>
  <c r="D155" i="18"/>
  <c r="E155" i="18"/>
  <c r="G155" i="18"/>
  <c r="J155" i="18" s="1"/>
  <c r="H155" i="18"/>
  <c r="I155" i="18"/>
  <c r="K155" i="18"/>
  <c r="B156" i="18"/>
  <c r="C156" i="18"/>
  <c r="D156" i="18"/>
  <c r="E156" i="18"/>
  <c r="G156" i="18"/>
  <c r="H156" i="18"/>
  <c r="I156" i="18"/>
  <c r="J156" i="18"/>
  <c r="K156" i="18"/>
  <c r="B157" i="18"/>
  <c r="C157" i="18"/>
  <c r="D157" i="18"/>
  <c r="E157" i="18"/>
  <c r="G157" i="18"/>
  <c r="H157" i="18"/>
  <c r="J157" i="18" s="1"/>
  <c r="I157" i="18"/>
  <c r="K157" i="18"/>
  <c r="B158" i="18"/>
  <c r="D158" i="18"/>
  <c r="E158" i="18"/>
  <c r="F158" i="18"/>
  <c r="K158" i="18"/>
  <c r="B160" i="18"/>
  <c r="C160" i="18"/>
  <c r="D160" i="18"/>
  <c r="E160" i="18"/>
  <c r="G160" i="18"/>
  <c r="J160" i="18" s="1"/>
  <c r="H160" i="18"/>
  <c r="I160" i="18"/>
  <c r="K160" i="18"/>
  <c r="B161" i="18"/>
  <c r="C161" i="18"/>
  <c r="D161" i="18"/>
  <c r="E161" i="18"/>
  <c r="G161" i="18"/>
  <c r="H161" i="18"/>
  <c r="I161" i="18"/>
  <c r="J161" i="18"/>
  <c r="K161" i="18"/>
  <c r="B162" i="18"/>
  <c r="C162" i="18"/>
  <c r="D162" i="18"/>
  <c r="E162" i="18"/>
  <c r="G162" i="18"/>
  <c r="H162" i="18"/>
  <c r="J162" i="18" s="1"/>
  <c r="I162" i="18"/>
  <c r="K162" i="18"/>
  <c r="B163" i="18"/>
  <c r="C163" i="18"/>
  <c r="D163" i="18"/>
  <c r="E163" i="18"/>
  <c r="G163" i="18"/>
  <c r="J163" i="18" s="1"/>
  <c r="H163" i="18"/>
  <c r="I163" i="18"/>
  <c r="K163" i="18"/>
  <c r="B164" i="18"/>
  <c r="D164" i="18"/>
  <c r="E164" i="18"/>
  <c r="F164" i="18"/>
  <c r="K164" i="18"/>
  <c r="B166" i="18"/>
  <c r="C166" i="18"/>
  <c r="D166" i="18"/>
  <c r="E166" i="18"/>
  <c r="G166" i="18"/>
  <c r="H166" i="18"/>
  <c r="I166" i="18"/>
  <c r="J166" i="18"/>
  <c r="K166" i="18"/>
  <c r="B167" i="18"/>
  <c r="C167" i="18"/>
  <c r="D167" i="18"/>
  <c r="E167" i="18"/>
  <c r="G167" i="18"/>
  <c r="J167" i="18" s="1"/>
  <c r="H167" i="18"/>
  <c r="I167" i="18"/>
  <c r="K167" i="18"/>
  <c r="B168" i="18"/>
  <c r="D168" i="18"/>
  <c r="E168" i="18"/>
  <c r="F168" i="18"/>
  <c r="K168" i="18"/>
  <c r="B170" i="18"/>
  <c r="C170" i="18"/>
  <c r="D170" i="18"/>
  <c r="E170" i="18"/>
  <c r="G170" i="18"/>
  <c r="J170" i="18" s="1"/>
  <c r="H170" i="18"/>
  <c r="I170" i="18"/>
  <c r="K170" i="18"/>
  <c r="B171" i="18"/>
  <c r="C171" i="18"/>
  <c r="D171" i="18"/>
  <c r="E171" i="18"/>
  <c r="G171" i="18"/>
  <c r="H171" i="18"/>
  <c r="I171" i="18"/>
  <c r="J171" i="18"/>
  <c r="K171" i="18"/>
  <c r="B172" i="18"/>
  <c r="C172" i="18"/>
  <c r="D172" i="18"/>
  <c r="E172" i="18"/>
  <c r="G172" i="18"/>
  <c r="J172" i="18" s="1"/>
  <c r="H172" i="18"/>
  <c r="I172" i="18"/>
  <c r="K172" i="18"/>
  <c r="B173" i="18"/>
  <c r="C173" i="18"/>
  <c r="D173" i="18"/>
  <c r="E173" i="18"/>
  <c r="G173" i="18"/>
  <c r="J173" i="18" s="1"/>
  <c r="H173" i="18"/>
  <c r="I173" i="18"/>
  <c r="K173" i="18"/>
  <c r="B174" i="18"/>
  <c r="C174" i="18"/>
  <c r="D174" i="18"/>
  <c r="E174" i="18"/>
  <c r="G174" i="18"/>
  <c r="J174" i="18" s="1"/>
  <c r="H174" i="18"/>
  <c r="I174" i="18"/>
  <c r="K174" i="18"/>
  <c r="B175" i="18"/>
  <c r="C175" i="18"/>
  <c r="D175" i="18"/>
  <c r="E175" i="18"/>
  <c r="G175" i="18"/>
  <c r="H175" i="18"/>
  <c r="I175" i="18"/>
  <c r="J175" i="18"/>
  <c r="K175" i="18"/>
  <c r="B176" i="18"/>
  <c r="C176" i="18"/>
  <c r="D176" i="18"/>
  <c r="E176" i="18"/>
  <c r="G176" i="18"/>
  <c r="J176" i="18" s="1"/>
  <c r="H176" i="18"/>
  <c r="I176" i="18"/>
  <c r="K176" i="18"/>
  <c r="B177" i="18"/>
  <c r="D177" i="18"/>
  <c r="E177" i="18"/>
  <c r="F177" i="18"/>
  <c r="K177" i="18"/>
  <c r="B179" i="18"/>
  <c r="C179" i="18"/>
  <c r="D179" i="18"/>
  <c r="E179" i="18"/>
  <c r="G179" i="18"/>
  <c r="J179" i="18" s="1"/>
  <c r="H179" i="18"/>
  <c r="I179" i="18"/>
  <c r="K179" i="18"/>
  <c r="B180" i="18"/>
  <c r="C180" i="18"/>
  <c r="D180" i="18"/>
  <c r="E180" i="18"/>
  <c r="G180" i="18"/>
  <c r="H180" i="18"/>
  <c r="I180" i="18"/>
  <c r="J180" i="18"/>
  <c r="K180" i="18"/>
  <c r="B181" i="18"/>
  <c r="C181" i="18"/>
  <c r="D181" i="18"/>
  <c r="E181" i="18"/>
  <c r="G181" i="18"/>
  <c r="J181" i="18" s="1"/>
  <c r="H181" i="18"/>
  <c r="I181" i="18"/>
  <c r="K181" i="18"/>
  <c r="B182" i="18"/>
  <c r="D182" i="18"/>
  <c r="E182" i="18"/>
  <c r="F182" i="18"/>
  <c r="K182" i="18"/>
  <c r="B184" i="18"/>
  <c r="C184" i="18"/>
  <c r="D184" i="18"/>
  <c r="E184" i="18"/>
  <c r="G184" i="18"/>
  <c r="J184" i="18" s="1"/>
  <c r="H184" i="18"/>
  <c r="I184" i="18"/>
  <c r="K184" i="18"/>
  <c r="B185" i="18"/>
  <c r="C185" i="18"/>
  <c r="D185" i="18"/>
  <c r="E185" i="18"/>
  <c r="G185" i="18"/>
  <c r="H185" i="18"/>
  <c r="I185" i="18"/>
  <c r="J185" i="18"/>
  <c r="K185" i="18"/>
  <c r="B186" i="18"/>
  <c r="C186" i="18"/>
  <c r="D186" i="18"/>
  <c r="E186" i="18"/>
  <c r="G186" i="18"/>
  <c r="H186" i="18"/>
  <c r="J186" i="18" s="1"/>
  <c r="I186" i="18"/>
  <c r="K186" i="18"/>
  <c r="B187" i="18"/>
  <c r="C187" i="18"/>
  <c r="D187" i="18"/>
  <c r="E187" i="18"/>
  <c r="G187" i="18"/>
  <c r="J187" i="18" s="1"/>
  <c r="H187" i="18"/>
  <c r="I187" i="18"/>
  <c r="K187" i="18"/>
  <c r="B188" i="18"/>
  <c r="C188" i="18"/>
  <c r="D188" i="18"/>
  <c r="E188" i="18"/>
  <c r="G188" i="18"/>
  <c r="J188" i="18" s="1"/>
  <c r="H188" i="18"/>
  <c r="I188" i="18"/>
  <c r="K188" i="18"/>
  <c r="B189" i="18"/>
  <c r="C189" i="18"/>
  <c r="D189" i="18"/>
  <c r="E189" i="18"/>
  <c r="G189" i="18"/>
  <c r="H189" i="18"/>
  <c r="I189" i="18"/>
  <c r="J189" i="18"/>
  <c r="K189" i="18"/>
  <c r="B190" i="18"/>
  <c r="D190" i="18"/>
  <c r="E190" i="18"/>
  <c r="F190" i="18"/>
  <c r="K190" i="18"/>
  <c r="B192" i="18"/>
  <c r="C192" i="18"/>
  <c r="D192" i="18"/>
  <c r="E192" i="18"/>
  <c r="G192" i="18"/>
  <c r="J192" i="18" s="1"/>
  <c r="H192" i="18"/>
  <c r="I192" i="18"/>
  <c r="K192" i="18"/>
  <c r="B193" i="18"/>
  <c r="C193" i="18"/>
  <c r="D193" i="18"/>
  <c r="E193" i="18"/>
  <c r="G193" i="18"/>
  <c r="J193" i="18" s="1"/>
  <c r="H193" i="18"/>
  <c r="I193" i="18"/>
  <c r="K193" i="18"/>
  <c r="B194" i="18"/>
  <c r="C194" i="18"/>
  <c r="D194" i="18"/>
  <c r="E194" i="18"/>
  <c r="G194" i="18"/>
  <c r="H194" i="18"/>
  <c r="I194" i="18"/>
  <c r="J194" i="18"/>
  <c r="K194" i="18"/>
  <c r="B195" i="18"/>
  <c r="C195" i="18"/>
  <c r="D195" i="18"/>
  <c r="E195" i="18"/>
  <c r="G195" i="18"/>
  <c r="J195" i="18" s="1"/>
  <c r="H195" i="18"/>
  <c r="I195" i="18"/>
  <c r="K195" i="18"/>
  <c r="B196" i="18"/>
  <c r="C196" i="18"/>
  <c r="D196" i="18"/>
  <c r="E196" i="18"/>
  <c r="G196" i="18"/>
  <c r="J196" i="18" s="1"/>
  <c r="H196" i="18"/>
  <c r="I196" i="18"/>
  <c r="K196" i="18"/>
  <c r="B197" i="18"/>
  <c r="C197" i="18"/>
  <c r="D197" i="18"/>
  <c r="E197" i="18"/>
  <c r="G197" i="18"/>
  <c r="J197" i="18" s="1"/>
  <c r="H197" i="18"/>
  <c r="I197" i="18"/>
  <c r="K197" i="18"/>
  <c r="B198" i="18"/>
  <c r="C198" i="18"/>
  <c r="D198" i="18"/>
  <c r="E198" i="18"/>
  <c r="G198" i="18"/>
  <c r="H198" i="18"/>
  <c r="I198" i="18"/>
  <c r="J198" i="18"/>
  <c r="K198" i="18"/>
  <c r="B199" i="18"/>
  <c r="C199" i="18"/>
  <c r="D199" i="18"/>
  <c r="E199" i="18"/>
  <c r="G199" i="18"/>
  <c r="J199" i="18" s="1"/>
  <c r="H199" i="18"/>
  <c r="I199" i="18"/>
  <c r="K199" i="18"/>
  <c r="B200" i="18"/>
  <c r="C200" i="18"/>
  <c r="D200" i="18"/>
  <c r="E200" i="18"/>
  <c r="G200" i="18"/>
  <c r="J200" i="18" s="1"/>
  <c r="H200" i="18"/>
  <c r="I200" i="18"/>
  <c r="K200" i="18"/>
  <c r="B201" i="18"/>
  <c r="C201" i="18"/>
  <c r="D201" i="18"/>
  <c r="E201" i="18"/>
  <c r="G201" i="18"/>
  <c r="J201" i="18" s="1"/>
  <c r="H201" i="18"/>
  <c r="I201" i="18"/>
  <c r="K201" i="18"/>
  <c r="B202" i="18"/>
  <c r="C202" i="18"/>
  <c r="D202" i="18"/>
  <c r="E202" i="18"/>
  <c r="G202" i="18"/>
  <c r="H202" i="18"/>
  <c r="I202" i="18"/>
  <c r="J202" i="18"/>
  <c r="K202" i="18"/>
  <c r="B203" i="18"/>
  <c r="C203" i="18"/>
  <c r="D203" i="18"/>
  <c r="E203" i="18"/>
  <c r="G203" i="18"/>
  <c r="J203" i="18" s="1"/>
  <c r="H203" i="18"/>
  <c r="I203" i="18"/>
  <c r="K203" i="18"/>
  <c r="B204" i="18"/>
  <c r="C204" i="18"/>
  <c r="D204" i="18"/>
  <c r="E204" i="18"/>
  <c r="G204" i="18"/>
  <c r="J204" i="18" s="1"/>
  <c r="H204" i="18"/>
  <c r="I204" i="18"/>
  <c r="K204" i="18"/>
  <c r="B205" i="18"/>
  <c r="C205" i="18"/>
  <c r="D205" i="18"/>
  <c r="E205" i="18"/>
  <c r="G205" i="18"/>
  <c r="J205" i="18" s="1"/>
  <c r="H205" i="18"/>
  <c r="I205" i="18"/>
  <c r="K205" i="18"/>
  <c r="B206" i="18"/>
  <c r="C206" i="18"/>
  <c r="D206" i="18"/>
  <c r="E206" i="18"/>
  <c r="G206" i="18"/>
  <c r="H206" i="18"/>
  <c r="I206" i="18"/>
  <c r="J206" i="18"/>
  <c r="K206" i="18"/>
  <c r="B207" i="18"/>
  <c r="C207" i="18"/>
  <c r="D207" i="18"/>
  <c r="E207" i="18"/>
  <c r="G207" i="18"/>
  <c r="J207" i="18" s="1"/>
  <c r="H207" i="18"/>
  <c r="I207" i="18"/>
  <c r="K207" i="18"/>
  <c r="B208" i="18"/>
  <c r="C208" i="18"/>
  <c r="D208" i="18"/>
  <c r="E208" i="18"/>
  <c r="G208" i="18"/>
  <c r="J208" i="18" s="1"/>
  <c r="H208" i="18"/>
  <c r="I208" i="18"/>
  <c r="K208" i="18"/>
  <c r="B209" i="18"/>
  <c r="C209" i="18"/>
  <c r="D209" i="18"/>
  <c r="E209" i="18"/>
  <c r="G209" i="18"/>
  <c r="J209" i="18" s="1"/>
  <c r="H209" i="18"/>
  <c r="I209" i="18"/>
  <c r="K209" i="18"/>
  <c r="B210" i="18"/>
  <c r="C210" i="18"/>
  <c r="D210" i="18"/>
  <c r="E210" i="18"/>
  <c r="G210" i="18"/>
  <c r="H210" i="18"/>
  <c r="I210" i="18"/>
  <c r="J210" i="18"/>
  <c r="K210" i="18"/>
  <c r="B211" i="18"/>
  <c r="C211" i="18"/>
  <c r="D211" i="18"/>
  <c r="E211" i="18"/>
  <c r="G211" i="18"/>
  <c r="J211" i="18" s="1"/>
  <c r="H211" i="18"/>
  <c r="I211" i="18"/>
  <c r="K211" i="18"/>
  <c r="B212" i="18"/>
  <c r="D212" i="18"/>
  <c r="E212" i="18"/>
  <c r="F212" i="18"/>
  <c r="K212" i="18"/>
  <c r="B214" i="18"/>
  <c r="C214" i="18"/>
  <c r="D214" i="18"/>
  <c r="E214" i="18"/>
  <c r="G214" i="18"/>
  <c r="J214" i="18" s="1"/>
  <c r="H214" i="18"/>
  <c r="I214" i="18"/>
  <c r="K214" i="18"/>
  <c r="B215" i="18"/>
  <c r="C215" i="18"/>
  <c r="D215" i="18"/>
  <c r="E215" i="18"/>
  <c r="G215" i="18"/>
  <c r="H215" i="18"/>
  <c r="I215" i="18"/>
  <c r="J215" i="18"/>
  <c r="K215" i="18"/>
  <c r="B216" i="18"/>
  <c r="C216" i="18"/>
  <c r="D216" i="18"/>
  <c r="E216" i="18"/>
  <c r="G216" i="18"/>
  <c r="J216" i="18" s="1"/>
  <c r="H216" i="18"/>
  <c r="I216" i="18"/>
  <c r="K216" i="18"/>
  <c r="B217" i="18"/>
  <c r="C217" i="18"/>
  <c r="D217" i="18"/>
  <c r="E217" i="18"/>
  <c r="G217" i="18"/>
  <c r="J217" i="18" s="1"/>
  <c r="H217" i="18"/>
  <c r="I217" i="18"/>
  <c r="K217" i="18"/>
  <c r="B218" i="18"/>
  <c r="C218" i="18"/>
  <c r="D218" i="18"/>
  <c r="E218" i="18"/>
  <c r="G218" i="18"/>
  <c r="J218" i="18" s="1"/>
  <c r="H218" i="18"/>
  <c r="I218" i="18"/>
  <c r="K218" i="18"/>
  <c r="B219" i="18"/>
  <c r="C219" i="18"/>
  <c r="D219" i="18"/>
  <c r="E219" i="18"/>
  <c r="G219" i="18"/>
  <c r="H219" i="18"/>
  <c r="I219" i="18"/>
  <c r="J219" i="18"/>
  <c r="K219" i="18"/>
  <c r="B220" i="18"/>
  <c r="C220" i="18"/>
  <c r="D220" i="18"/>
  <c r="E220" i="18"/>
  <c r="G220" i="18"/>
  <c r="J220" i="18" s="1"/>
  <c r="H220" i="18"/>
  <c r="I220" i="18"/>
  <c r="K220" i="18"/>
  <c r="B221" i="18"/>
  <c r="C221" i="18"/>
  <c r="D221" i="18"/>
  <c r="E221" i="18"/>
  <c r="G221" i="18"/>
  <c r="J221" i="18" s="1"/>
  <c r="H221" i="18"/>
  <c r="I221" i="18"/>
  <c r="K221" i="18"/>
  <c r="B222" i="18"/>
  <c r="C222" i="18"/>
  <c r="D222" i="18"/>
  <c r="E222" i="18"/>
  <c r="G222" i="18"/>
  <c r="J222" i="18" s="1"/>
  <c r="H222" i="18"/>
  <c r="I222" i="18"/>
  <c r="K222" i="18"/>
  <c r="B223" i="18"/>
  <c r="C223" i="18"/>
  <c r="D223" i="18"/>
  <c r="E223" i="18"/>
  <c r="G223" i="18"/>
  <c r="H223" i="18"/>
  <c r="I223" i="18"/>
  <c r="J223" i="18"/>
  <c r="K223" i="18"/>
  <c r="B224" i="18"/>
  <c r="C224" i="18"/>
  <c r="D224" i="18"/>
  <c r="E224" i="18"/>
  <c r="G224" i="18"/>
  <c r="H224" i="18"/>
  <c r="J224" i="18" s="1"/>
  <c r="I224" i="18"/>
  <c r="K224" i="18"/>
  <c r="B225" i="18"/>
  <c r="C225" i="18"/>
  <c r="D225" i="18"/>
  <c r="E225" i="18"/>
  <c r="G225" i="18"/>
  <c r="J225" i="18" s="1"/>
  <c r="H225" i="18"/>
  <c r="I225" i="18"/>
  <c r="K225" i="18"/>
  <c r="B226" i="18"/>
  <c r="D226" i="18"/>
  <c r="E226" i="18"/>
  <c r="F226" i="18"/>
  <c r="K226" i="18"/>
  <c r="B228" i="18"/>
  <c r="C228" i="18"/>
  <c r="D228" i="18"/>
  <c r="E228" i="18"/>
  <c r="G228" i="18"/>
  <c r="H228" i="18"/>
  <c r="I228" i="18"/>
  <c r="J228" i="18"/>
  <c r="K228" i="18"/>
  <c r="B229" i="18"/>
  <c r="C229" i="18"/>
  <c r="D229" i="18"/>
  <c r="E229" i="18"/>
  <c r="G229" i="18"/>
  <c r="H229" i="18"/>
  <c r="J229" i="18" s="1"/>
  <c r="I229" i="18"/>
  <c r="K229" i="18"/>
  <c r="B230" i="18"/>
  <c r="C230" i="18"/>
  <c r="D230" i="18"/>
  <c r="E230" i="18"/>
  <c r="G230" i="18"/>
  <c r="J230" i="18" s="1"/>
  <c r="H230" i="18"/>
  <c r="I230" i="18"/>
  <c r="K230" i="18"/>
  <c r="B231" i="18"/>
  <c r="C231" i="18"/>
  <c r="D231" i="18"/>
  <c r="E231" i="18"/>
  <c r="G231" i="18"/>
  <c r="J231" i="18" s="1"/>
  <c r="H231" i="18"/>
  <c r="I231" i="18"/>
  <c r="K231" i="18"/>
  <c r="B232" i="18"/>
  <c r="C232" i="18"/>
  <c r="D232" i="18"/>
  <c r="E232" i="18"/>
  <c r="G232" i="18"/>
  <c r="H232" i="18"/>
  <c r="I232" i="18"/>
  <c r="J232" i="18"/>
  <c r="K232" i="18"/>
  <c r="B233" i="18"/>
  <c r="C233" i="18"/>
  <c r="D233" i="18"/>
  <c r="E233" i="18"/>
  <c r="G233" i="18"/>
  <c r="H233" i="18"/>
  <c r="J233" i="18" s="1"/>
  <c r="I233" i="18"/>
  <c r="K233" i="18"/>
  <c r="B234" i="18"/>
  <c r="C234" i="18"/>
  <c r="D234" i="18"/>
  <c r="E234" i="18"/>
  <c r="G234" i="18"/>
  <c r="J234" i="18" s="1"/>
  <c r="H234" i="18"/>
  <c r="I234" i="18"/>
  <c r="K234" i="18"/>
  <c r="B235" i="18"/>
  <c r="C235" i="18"/>
  <c r="D235" i="18"/>
  <c r="E235" i="18"/>
  <c r="G235" i="18"/>
  <c r="J235" i="18" s="1"/>
  <c r="H235" i="18"/>
  <c r="I235" i="18"/>
  <c r="K235" i="18"/>
  <c r="B236" i="18"/>
  <c r="C236" i="18"/>
  <c r="D236" i="18"/>
  <c r="E236" i="18"/>
  <c r="G236" i="18"/>
  <c r="H236" i="18"/>
  <c r="I236" i="18"/>
  <c r="J236" i="18"/>
  <c r="K236" i="18"/>
  <c r="B237" i="18"/>
  <c r="C237" i="18"/>
  <c r="D237" i="18"/>
  <c r="E237" i="18"/>
  <c r="G237" i="18"/>
  <c r="J237" i="18" s="1"/>
  <c r="H237" i="18"/>
  <c r="I237" i="18"/>
  <c r="K237" i="18"/>
  <c r="B238" i="18"/>
  <c r="C238" i="18"/>
  <c r="D238" i="18"/>
  <c r="E238" i="18"/>
  <c r="G238" i="18"/>
  <c r="J238" i="18" s="1"/>
  <c r="H238" i="18"/>
  <c r="I238" i="18"/>
  <c r="K238" i="18"/>
  <c r="B239" i="18"/>
  <c r="C239" i="18"/>
  <c r="D239" i="18"/>
  <c r="E239" i="18"/>
  <c r="G239" i="18"/>
  <c r="J239" i="18" s="1"/>
  <c r="H239" i="18"/>
  <c r="I239" i="18"/>
  <c r="K239" i="18"/>
  <c r="B240" i="18"/>
  <c r="C240" i="18"/>
  <c r="D240" i="18"/>
  <c r="E240" i="18"/>
  <c r="G240" i="18"/>
  <c r="H240" i="18"/>
  <c r="I240" i="18"/>
  <c r="J240" i="18"/>
  <c r="K240" i="18"/>
  <c r="B241" i="18"/>
  <c r="C241" i="18"/>
  <c r="D241" i="18"/>
  <c r="E241" i="18"/>
  <c r="G241" i="18"/>
  <c r="H241" i="18"/>
  <c r="J241" i="18" s="1"/>
  <c r="I241" i="18"/>
  <c r="K241" i="18"/>
  <c r="B242" i="18"/>
  <c r="C242" i="18"/>
  <c r="D242" i="18"/>
  <c r="E242" i="18"/>
  <c r="G242" i="18"/>
  <c r="J242" i="18" s="1"/>
  <c r="H242" i="18"/>
  <c r="I242" i="18"/>
  <c r="K242" i="18"/>
  <c r="B243" i="18"/>
  <c r="C243" i="18"/>
  <c r="D243" i="18"/>
  <c r="E243" i="18"/>
  <c r="G243" i="18"/>
  <c r="J243" i="18" s="1"/>
  <c r="H243" i="18"/>
  <c r="I243" i="18"/>
  <c r="K243" i="18"/>
  <c r="B244" i="18"/>
  <c r="C244" i="18"/>
  <c r="D244" i="18"/>
  <c r="E244" i="18"/>
  <c r="G244" i="18"/>
  <c r="H244" i="18"/>
  <c r="I244" i="18"/>
  <c r="J244" i="18"/>
  <c r="K244" i="18"/>
  <c r="B245" i="18"/>
  <c r="C245" i="18"/>
  <c r="D245" i="18"/>
  <c r="E245" i="18"/>
  <c r="G245" i="18"/>
  <c r="J245" i="18" s="1"/>
  <c r="H245" i="18"/>
  <c r="I245" i="18"/>
  <c r="K245" i="18"/>
  <c r="B246" i="18"/>
  <c r="D246" i="18"/>
  <c r="E246" i="18"/>
  <c r="F246" i="18"/>
  <c r="K246" i="18"/>
  <c r="B248" i="18"/>
  <c r="C248" i="18"/>
  <c r="D248" i="18"/>
  <c r="E248" i="18"/>
  <c r="G248" i="18"/>
  <c r="J248" i="18" s="1"/>
  <c r="H248" i="18"/>
  <c r="I248" i="18"/>
  <c r="K248" i="18"/>
  <c r="B249" i="18"/>
  <c r="C249" i="18"/>
  <c r="D249" i="18"/>
  <c r="E249" i="18"/>
  <c r="G249" i="18"/>
  <c r="H249" i="18"/>
  <c r="I249" i="18"/>
  <c r="J249" i="18"/>
  <c r="K249" i="18"/>
  <c r="B250" i="18"/>
  <c r="C250" i="18"/>
  <c r="D250" i="18"/>
  <c r="E250" i="18"/>
  <c r="G250" i="18"/>
  <c r="J250" i="18" s="1"/>
  <c r="H250" i="18"/>
  <c r="I250" i="18"/>
  <c r="K250" i="18"/>
  <c r="B251" i="18"/>
  <c r="C251" i="18"/>
  <c r="D251" i="18"/>
  <c r="E251" i="18"/>
  <c r="G251" i="18"/>
  <c r="J251" i="18" s="1"/>
  <c r="H251" i="18"/>
  <c r="I251" i="18"/>
  <c r="K251" i="18"/>
  <c r="B252" i="18"/>
  <c r="C252" i="18"/>
  <c r="D252" i="18"/>
  <c r="E252" i="18"/>
  <c r="G252" i="18"/>
  <c r="J252" i="18" s="1"/>
  <c r="H252" i="18"/>
  <c r="I252" i="18"/>
  <c r="K252" i="18"/>
  <c r="B253" i="18"/>
  <c r="C253" i="18"/>
  <c r="D253" i="18"/>
  <c r="E253" i="18"/>
  <c r="G253" i="18"/>
  <c r="H253" i="18"/>
  <c r="I253" i="18"/>
  <c r="J253" i="18"/>
  <c r="K253" i="18"/>
  <c r="B254" i="18"/>
  <c r="C254" i="18"/>
  <c r="D254" i="18"/>
  <c r="E254" i="18"/>
  <c r="G254" i="18"/>
  <c r="J254" i="18" s="1"/>
  <c r="H254" i="18"/>
  <c r="I254" i="18"/>
  <c r="K254" i="18"/>
  <c r="B255" i="18"/>
  <c r="C255" i="18"/>
  <c r="D255" i="18"/>
  <c r="E255" i="18"/>
  <c r="G255" i="18"/>
  <c r="J255" i="18" s="1"/>
  <c r="H255" i="18"/>
  <c r="I255" i="18"/>
  <c r="K255" i="18"/>
  <c r="B256" i="18"/>
  <c r="C256" i="18"/>
  <c r="D256" i="18"/>
  <c r="E256" i="18"/>
  <c r="G256" i="18"/>
  <c r="J256" i="18" s="1"/>
  <c r="H256" i="18"/>
  <c r="I256" i="18"/>
  <c r="K256" i="18"/>
  <c r="B257" i="18"/>
  <c r="D257" i="18"/>
  <c r="E257" i="18"/>
  <c r="F257" i="18"/>
  <c r="K257" i="18"/>
  <c r="B259" i="18"/>
  <c r="C259" i="18"/>
  <c r="D259" i="18"/>
  <c r="E259" i="18"/>
  <c r="G259" i="18"/>
  <c r="J259" i="18" s="1"/>
  <c r="H259" i="18"/>
  <c r="I259" i="18"/>
  <c r="K259" i="18"/>
  <c r="B260" i="18"/>
  <c r="C260" i="18"/>
  <c r="D260" i="18"/>
  <c r="E260" i="18"/>
  <c r="G260" i="18"/>
  <c r="J260" i="18" s="1"/>
  <c r="H260" i="18"/>
  <c r="I260" i="18"/>
  <c r="K260" i="18"/>
  <c r="B261" i="18"/>
  <c r="C261" i="18"/>
  <c r="D261" i="18"/>
  <c r="E261" i="18"/>
  <c r="G261" i="18"/>
  <c r="J261" i="18" s="1"/>
  <c r="H261" i="18"/>
  <c r="I261" i="18"/>
  <c r="K261" i="18"/>
  <c r="B262" i="18"/>
  <c r="C262" i="18"/>
  <c r="D262" i="18"/>
  <c r="E262" i="18"/>
  <c r="G262" i="18"/>
  <c r="H262" i="18"/>
  <c r="I262" i="18"/>
  <c r="J262" i="18"/>
  <c r="K262" i="18"/>
  <c r="B263" i="18"/>
  <c r="C263" i="18"/>
  <c r="D263" i="18"/>
  <c r="E263" i="18"/>
  <c r="G263" i="18"/>
  <c r="J263" i="18" s="1"/>
  <c r="H263" i="18"/>
  <c r="I263" i="18"/>
  <c r="K263" i="18"/>
  <c r="B264" i="18"/>
  <c r="C264" i="18"/>
  <c r="D264" i="18"/>
  <c r="E264" i="18"/>
  <c r="G264" i="18"/>
  <c r="J264" i="18" s="1"/>
  <c r="H264" i="18"/>
  <c r="I264" i="18"/>
  <c r="K264" i="18"/>
  <c r="B265" i="18"/>
  <c r="C265" i="18"/>
  <c r="D265" i="18"/>
  <c r="E265" i="18"/>
  <c r="G265" i="18"/>
  <c r="J265" i="18" s="1"/>
  <c r="H265" i="18"/>
  <c r="I265" i="18"/>
  <c r="K265" i="18"/>
  <c r="B266" i="18"/>
  <c r="C266" i="18"/>
  <c r="D266" i="18"/>
  <c r="E266" i="18"/>
  <c r="G266" i="18"/>
  <c r="H266" i="18"/>
  <c r="I266" i="18"/>
  <c r="J266" i="18"/>
  <c r="K266" i="18"/>
  <c r="B267" i="18"/>
  <c r="C267" i="18"/>
  <c r="D267" i="18"/>
  <c r="E267" i="18"/>
  <c r="G267" i="18"/>
  <c r="J267" i="18" s="1"/>
  <c r="H267" i="18"/>
  <c r="I267" i="18"/>
  <c r="K267" i="18"/>
  <c r="B268" i="18"/>
  <c r="C268" i="18"/>
  <c r="D268" i="18"/>
  <c r="E268" i="18"/>
  <c r="G268" i="18"/>
  <c r="J268" i="18" s="1"/>
  <c r="H268" i="18"/>
  <c r="I268" i="18"/>
  <c r="K268" i="18"/>
  <c r="B269" i="18"/>
  <c r="C269" i="18"/>
  <c r="D269" i="18"/>
  <c r="E269" i="18"/>
  <c r="G269" i="18"/>
  <c r="J269" i="18" s="1"/>
  <c r="H269" i="18"/>
  <c r="I269" i="18"/>
  <c r="K269" i="18"/>
  <c r="F270" i="18"/>
  <c r="E23" i="16"/>
  <c r="E32" i="16"/>
  <c r="E49" i="16"/>
  <c r="E60" i="16"/>
  <c r="E71" i="16"/>
  <c r="E82" i="16"/>
  <c r="E89" i="16"/>
  <c r="E92" i="16"/>
  <c r="E96" i="16"/>
  <c r="E108" i="16"/>
  <c r="E118" i="16"/>
  <c r="E124" i="16"/>
  <c r="E129" i="16"/>
  <c r="E142" i="16"/>
  <c r="E146" i="16"/>
  <c r="E158" i="16"/>
  <c r="E170" i="16"/>
  <c r="E184" i="16"/>
  <c r="B3" i="14"/>
  <c r="C3" i="14"/>
  <c r="D3" i="14"/>
  <c r="E3" i="14"/>
  <c r="G3" i="14"/>
  <c r="H3" i="14"/>
  <c r="J3" i="14" s="1"/>
  <c r="I3" i="14"/>
  <c r="K3" i="14"/>
  <c r="B4" i="14"/>
  <c r="C4" i="14"/>
  <c r="D4" i="14"/>
  <c r="E4" i="14"/>
  <c r="G4" i="14"/>
  <c r="J4" i="14" s="1"/>
  <c r="H4" i="14"/>
  <c r="I4" i="14"/>
  <c r="K4" i="14"/>
  <c r="B5" i="14"/>
  <c r="C5" i="14"/>
  <c r="D5" i="14"/>
  <c r="E5" i="14"/>
  <c r="G5" i="14"/>
  <c r="H5" i="14"/>
  <c r="I5" i="14"/>
  <c r="J5" i="14"/>
  <c r="K5" i="14"/>
  <c r="B6" i="14"/>
  <c r="C6" i="14"/>
  <c r="D6" i="14"/>
  <c r="E6" i="14"/>
  <c r="G6" i="14"/>
  <c r="J6" i="14" s="1"/>
  <c r="H6" i="14"/>
  <c r="I6" i="14"/>
  <c r="K6" i="14"/>
  <c r="B7" i="14"/>
  <c r="C7" i="14"/>
  <c r="D7" i="14"/>
  <c r="E7" i="14"/>
  <c r="G7" i="14"/>
  <c r="H7" i="14"/>
  <c r="J7" i="14" s="1"/>
  <c r="I7" i="14"/>
  <c r="K7" i="14"/>
  <c r="B8" i="14"/>
  <c r="C8" i="14"/>
  <c r="D8" i="14"/>
  <c r="E8" i="14"/>
  <c r="G8" i="14"/>
  <c r="J8" i="14" s="1"/>
  <c r="H8" i="14"/>
  <c r="I8" i="14"/>
  <c r="K8" i="14"/>
  <c r="B9" i="14"/>
  <c r="C9" i="14"/>
  <c r="D9" i="14"/>
  <c r="E9" i="14"/>
  <c r="G9" i="14"/>
  <c r="H9" i="14"/>
  <c r="I9" i="14"/>
  <c r="J9" i="14"/>
  <c r="K9" i="14"/>
  <c r="B10" i="14"/>
  <c r="C10" i="14"/>
  <c r="D10" i="14"/>
  <c r="E10" i="14"/>
  <c r="G10" i="14"/>
  <c r="J10" i="14" s="1"/>
  <c r="H10" i="14"/>
  <c r="I10" i="14"/>
  <c r="K10" i="14"/>
  <c r="B11" i="14"/>
  <c r="C11" i="14"/>
  <c r="D11" i="14"/>
  <c r="E11" i="14"/>
  <c r="G11" i="14"/>
  <c r="H11" i="14"/>
  <c r="J11" i="14" s="1"/>
  <c r="I11" i="14"/>
  <c r="K11" i="14"/>
  <c r="B12" i="14"/>
  <c r="C12" i="14"/>
  <c r="D12" i="14"/>
  <c r="E12" i="14"/>
  <c r="G12" i="14"/>
  <c r="J12" i="14" s="1"/>
  <c r="H12" i="14"/>
  <c r="I12" i="14"/>
  <c r="K12" i="14"/>
  <c r="B13" i="14"/>
  <c r="C13" i="14"/>
  <c r="D13" i="14"/>
  <c r="E13" i="14"/>
  <c r="G13" i="14"/>
  <c r="H13" i="14"/>
  <c r="I13" i="14"/>
  <c r="J13" i="14"/>
  <c r="K13" i="14"/>
  <c r="B14" i="14"/>
  <c r="C14" i="14"/>
  <c r="D14" i="14"/>
  <c r="E14" i="14"/>
  <c r="G14" i="14"/>
  <c r="J14" i="14" s="1"/>
  <c r="H14" i="14"/>
  <c r="I14" i="14"/>
  <c r="K14" i="14"/>
  <c r="B15" i="14"/>
  <c r="C15" i="14"/>
  <c r="D15" i="14"/>
  <c r="E15" i="14"/>
  <c r="G15" i="14"/>
  <c r="H15" i="14"/>
  <c r="J15" i="14" s="1"/>
  <c r="I15" i="14"/>
  <c r="K15" i="14"/>
  <c r="B16" i="14"/>
  <c r="C16" i="14"/>
  <c r="D16" i="14"/>
  <c r="E16" i="14"/>
  <c r="G16" i="14"/>
  <c r="J16" i="14" s="1"/>
  <c r="H16" i="14"/>
  <c r="I16" i="14"/>
  <c r="K16" i="14"/>
  <c r="B17" i="14"/>
  <c r="C17" i="14"/>
  <c r="D17" i="14"/>
  <c r="E17" i="14"/>
  <c r="G17" i="14"/>
  <c r="H17" i="14"/>
  <c r="I17" i="14"/>
  <c r="J17" i="14"/>
  <c r="K17" i="14"/>
  <c r="B18" i="14"/>
  <c r="C18" i="14"/>
  <c r="D18" i="14"/>
  <c r="E18" i="14"/>
  <c r="G18" i="14"/>
  <c r="J18" i="14" s="1"/>
  <c r="H18" i="14"/>
  <c r="I18" i="14"/>
  <c r="K18" i="14"/>
  <c r="B19" i="14"/>
  <c r="C19" i="14"/>
  <c r="D19" i="14"/>
  <c r="E19" i="14"/>
  <c r="G19" i="14"/>
  <c r="H19" i="14"/>
  <c r="J19" i="14" s="1"/>
  <c r="I19" i="14"/>
  <c r="K19" i="14"/>
  <c r="C20" i="14"/>
  <c r="D20" i="14"/>
  <c r="E20" i="14"/>
  <c r="F20" i="14"/>
  <c r="B22" i="14"/>
  <c r="C22" i="14"/>
  <c r="D22" i="14"/>
  <c r="E22" i="14"/>
  <c r="G22" i="14"/>
  <c r="J22" i="14" s="1"/>
  <c r="H22" i="14"/>
  <c r="I22" i="14"/>
  <c r="K22" i="14"/>
  <c r="B23" i="14"/>
  <c r="C23" i="14"/>
  <c r="D23" i="14"/>
  <c r="E23" i="14"/>
  <c r="G23" i="14"/>
  <c r="H23" i="14"/>
  <c r="I23" i="14"/>
  <c r="J23" i="14"/>
  <c r="K23" i="14"/>
  <c r="B24" i="14"/>
  <c r="C24" i="14"/>
  <c r="D24" i="14"/>
  <c r="E24" i="14"/>
  <c r="G24" i="14"/>
  <c r="J24" i="14" s="1"/>
  <c r="H24" i="14"/>
  <c r="I24" i="14"/>
  <c r="K24" i="14"/>
  <c r="B25" i="14"/>
  <c r="C25" i="14"/>
  <c r="D25" i="14"/>
  <c r="E25" i="14"/>
  <c r="G25" i="14"/>
  <c r="H25" i="14"/>
  <c r="J25" i="14" s="1"/>
  <c r="I25" i="14"/>
  <c r="K25" i="14"/>
  <c r="B26" i="14"/>
  <c r="C26" i="14"/>
  <c r="D26" i="14"/>
  <c r="E26" i="14"/>
  <c r="G26" i="14"/>
  <c r="J26" i="14" s="1"/>
  <c r="H26" i="14"/>
  <c r="I26" i="14"/>
  <c r="K26" i="14"/>
  <c r="B27" i="14"/>
  <c r="C27" i="14"/>
  <c r="D27" i="14"/>
  <c r="E27" i="14"/>
  <c r="G27" i="14"/>
  <c r="H27" i="14"/>
  <c r="I27" i="14"/>
  <c r="J27" i="14"/>
  <c r="K27" i="14"/>
  <c r="B28" i="14"/>
  <c r="C28" i="14"/>
  <c r="D28" i="14"/>
  <c r="E28" i="14"/>
  <c r="G28" i="14"/>
  <c r="J28" i="14" s="1"/>
  <c r="H28" i="14"/>
  <c r="I28" i="14"/>
  <c r="K28" i="14"/>
  <c r="B29" i="14"/>
  <c r="C29" i="14"/>
  <c r="D29" i="14"/>
  <c r="E29" i="14"/>
  <c r="G29" i="14"/>
  <c r="H29" i="14"/>
  <c r="J29" i="14" s="1"/>
  <c r="I29" i="14"/>
  <c r="K29" i="14"/>
  <c r="B30" i="14"/>
  <c r="C30" i="14"/>
  <c r="D30" i="14"/>
  <c r="E30" i="14"/>
  <c r="G30" i="14"/>
  <c r="J30" i="14" s="1"/>
  <c r="H30" i="14"/>
  <c r="I30" i="14"/>
  <c r="K30" i="14"/>
  <c r="B31" i="14"/>
  <c r="C31" i="14"/>
  <c r="D31" i="14"/>
  <c r="E31" i="14"/>
  <c r="G31" i="14"/>
  <c r="H31" i="14"/>
  <c r="I31" i="14"/>
  <c r="J31" i="14"/>
  <c r="K31" i="14"/>
  <c r="B32" i="14"/>
  <c r="C32" i="14"/>
  <c r="D32" i="14"/>
  <c r="E32" i="14"/>
  <c r="G32" i="14"/>
  <c r="J32" i="14" s="1"/>
  <c r="H32" i="14"/>
  <c r="I32" i="14"/>
  <c r="K32" i="14"/>
  <c r="B33" i="14"/>
  <c r="C33" i="14"/>
  <c r="D33" i="14"/>
  <c r="E33" i="14"/>
  <c r="G33" i="14"/>
  <c r="H33" i="14"/>
  <c r="J33" i="14" s="1"/>
  <c r="I33" i="14"/>
  <c r="K33" i="14"/>
  <c r="B34" i="14"/>
  <c r="C34" i="14"/>
  <c r="D34" i="14"/>
  <c r="E34" i="14"/>
  <c r="G34" i="14"/>
  <c r="J34" i="14" s="1"/>
  <c r="H34" i="14"/>
  <c r="I34" i="14"/>
  <c r="K34" i="14"/>
  <c r="B35" i="14"/>
  <c r="C35" i="14"/>
  <c r="D35" i="14"/>
  <c r="E35" i="14"/>
  <c r="G35" i="14"/>
  <c r="H35" i="14"/>
  <c r="I35" i="14"/>
  <c r="J35" i="14"/>
  <c r="K35" i="14"/>
  <c r="B36" i="14"/>
  <c r="C36" i="14"/>
  <c r="D36" i="14"/>
  <c r="E36" i="14"/>
  <c r="G36" i="14"/>
  <c r="J36" i="14" s="1"/>
  <c r="H36" i="14"/>
  <c r="I36" i="14"/>
  <c r="K36" i="14"/>
  <c r="B37" i="14"/>
  <c r="C37" i="14"/>
  <c r="D37" i="14"/>
  <c r="E37" i="14"/>
  <c r="G37" i="14"/>
  <c r="H37" i="14"/>
  <c r="J37" i="14" s="1"/>
  <c r="I37" i="14"/>
  <c r="K37" i="14"/>
  <c r="B38" i="14"/>
  <c r="C38" i="14"/>
  <c r="D38" i="14"/>
  <c r="E38" i="14"/>
  <c r="G38" i="14"/>
  <c r="J38" i="14" s="1"/>
  <c r="H38" i="14"/>
  <c r="I38" i="14"/>
  <c r="K38" i="14"/>
  <c r="B39" i="14"/>
  <c r="C39" i="14"/>
  <c r="D39" i="14"/>
  <c r="E39" i="14"/>
  <c r="G39" i="14"/>
  <c r="H39" i="14"/>
  <c r="I39" i="14"/>
  <c r="J39" i="14"/>
  <c r="K39" i="14"/>
  <c r="B40" i="14"/>
  <c r="C40" i="14"/>
  <c r="D40" i="14"/>
  <c r="E40" i="14"/>
  <c r="G40" i="14"/>
  <c r="J40" i="14" s="1"/>
  <c r="H40" i="14"/>
  <c r="I40" i="14"/>
  <c r="K40" i="14"/>
  <c r="B41" i="14"/>
  <c r="C41" i="14"/>
  <c r="D41" i="14"/>
  <c r="E41" i="14"/>
  <c r="G41" i="14"/>
  <c r="H41" i="14"/>
  <c r="J41" i="14" s="1"/>
  <c r="I41" i="14"/>
  <c r="K41" i="14"/>
  <c r="B42" i="14"/>
  <c r="C42" i="14"/>
  <c r="D42" i="14"/>
  <c r="E42" i="14"/>
  <c r="G42" i="14"/>
  <c r="J42" i="14" s="1"/>
  <c r="H42" i="14"/>
  <c r="I42" i="14"/>
  <c r="K42" i="14"/>
  <c r="B43" i="14"/>
  <c r="C43" i="14"/>
  <c r="D43" i="14"/>
  <c r="E43" i="14"/>
  <c r="G43" i="14"/>
  <c r="H43" i="14"/>
  <c r="I43" i="14"/>
  <c r="J43" i="14"/>
  <c r="K43" i="14"/>
  <c r="C44" i="14"/>
  <c r="D44" i="14"/>
  <c r="E44" i="14"/>
  <c r="F44" i="14"/>
  <c r="K44" i="14"/>
  <c r="B46" i="14"/>
  <c r="C46" i="14"/>
  <c r="D46" i="14"/>
  <c r="E46" i="14"/>
  <c r="G46" i="14"/>
  <c r="H46" i="14"/>
  <c r="J46" i="14" s="1"/>
  <c r="I46" i="14"/>
  <c r="K46" i="14"/>
  <c r="B47" i="14"/>
  <c r="C47" i="14"/>
  <c r="D47" i="14"/>
  <c r="E47" i="14"/>
  <c r="G47" i="14"/>
  <c r="J47" i="14" s="1"/>
  <c r="H47" i="14"/>
  <c r="I47" i="14"/>
  <c r="K47" i="14"/>
  <c r="B48" i="14"/>
  <c r="C48" i="14"/>
  <c r="D48" i="14"/>
  <c r="E48" i="14"/>
  <c r="G48" i="14"/>
  <c r="H48" i="14"/>
  <c r="I48" i="14"/>
  <c r="J48" i="14"/>
  <c r="K48" i="14"/>
  <c r="B49" i="14"/>
  <c r="C49" i="14"/>
  <c r="D49" i="14"/>
  <c r="E49" i="14"/>
  <c r="G49" i="14"/>
  <c r="J49" i="14" s="1"/>
  <c r="H49" i="14"/>
  <c r="I49" i="14"/>
  <c r="K49" i="14"/>
  <c r="B50" i="14"/>
  <c r="C50" i="14"/>
  <c r="D50" i="14"/>
  <c r="E50" i="14"/>
  <c r="G50" i="14"/>
  <c r="H50" i="14"/>
  <c r="J50" i="14" s="1"/>
  <c r="I50" i="14"/>
  <c r="K50" i="14"/>
  <c r="B51" i="14"/>
  <c r="C51" i="14"/>
  <c r="D51" i="14"/>
  <c r="E51" i="14"/>
  <c r="G51" i="14"/>
  <c r="J51" i="14" s="1"/>
  <c r="H51" i="14"/>
  <c r="I51" i="14"/>
  <c r="K51" i="14"/>
  <c r="B52" i="14"/>
  <c r="C52" i="14"/>
  <c r="D52" i="14"/>
  <c r="E52" i="14"/>
  <c r="G52" i="14"/>
  <c r="H52" i="14"/>
  <c r="I52" i="14"/>
  <c r="J52" i="14"/>
  <c r="K52" i="14"/>
  <c r="B53" i="14"/>
  <c r="C53" i="14"/>
  <c r="D53" i="14"/>
  <c r="E53" i="14"/>
  <c r="G53" i="14"/>
  <c r="J53" i="14" s="1"/>
  <c r="H53" i="14"/>
  <c r="I53" i="14"/>
  <c r="K53" i="14"/>
  <c r="B54" i="14"/>
  <c r="C54" i="14"/>
  <c r="D54" i="14"/>
  <c r="E54" i="14"/>
  <c r="G54" i="14"/>
  <c r="H54" i="14"/>
  <c r="J54" i="14" s="1"/>
  <c r="I54" i="14"/>
  <c r="K54" i="14"/>
  <c r="B55" i="14"/>
  <c r="C55" i="14"/>
  <c r="D55" i="14"/>
  <c r="E55" i="14"/>
  <c r="G55" i="14"/>
  <c r="J55" i="14" s="1"/>
  <c r="H55" i="14"/>
  <c r="I55" i="14"/>
  <c r="K55" i="14"/>
  <c r="B56" i="14"/>
  <c r="C56" i="14"/>
  <c r="D56" i="14"/>
  <c r="E56" i="14"/>
  <c r="G56" i="14"/>
  <c r="H56" i="14"/>
  <c r="I56" i="14"/>
  <c r="J56" i="14"/>
  <c r="K56" i="14"/>
  <c r="B57" i="14"/>
  <c r="C57" i="14"/>
  <c r="D57" i="14"/>
  <c r="E57" i="14"/>
  <c r="G57" i="14"/>
  <c r="J57" i="14" s="1"/>
  <c r="H57" i="14"/>
  <c r="I57" i="14"/>
  <c r="K57" i="14"/>
  <c r="B58" i="14"/>
  <c r="C58" i="14"/>
  <c r="D58" i="14"/>
  <c r="E58" i="14"/>
  <c r="G58" i="14"/>
  <c r="H58" i="14"/>
  <c r="J58" i="14" s="1"/>
  <c r="I58" i="14"/>
  <c r="K58" i="14"/>
  <c r="B59" i="14"/>
  <c r="C59" i="14"/>
  <c r="D59" i="14"/>
  <c r="E59" i="14"/>
  <c r="G59" i="14"/>
  <c r="J59" i="14" s="1"/>
  <c r="H59" i="14"/>
  <c r="I59" i="14"/>
  <c r="K59" i="14"/>
  <c r="C60" i="14"/>
  <c r="D60" i="14"/>
  <c r="E60" i="14"/>
  <c r="F60" i="14"/>
  <c r="K60" i="14"/>
  <c r="B62" i="14"/>
  <c r="C62" i="14"/>
  <c r="D62" i="14"/>
  <c r="E62" i="14"/>
  <c r="G62" i="14"/>
  <c r="J62" i="14" s="1"/>
  <c r="H62" i="14"/>
  <c r="I62" i="14"/>
  <c r="K62" i="14"/>
  <c r="B63" i="14"/>
  <c r="C63" i="14"/>
  <c r="D63" i="14"/>
  <c r="E63" i="14"/>
  <c r="G63" i="14"/>
  <c r="H63" i="14"/>
  <c r="J63" i="14" s="1"/>
  <c r="I63" i="14"/>
  <c r="K63" i="14"/>
  <c r="B64" i="14"/>
  <c r="C64" i="14"/>
  <c r="D64" i="14"/>
  <c r="E64" i="14"/>
  <c r="G64" i="14"/>
  <c r="J64" i="14" s="1"/>
  <c r="H64" i="14"/>
  <c r="I64" i="14"/>
  <c r="K64" i="14"/>
  <c r="B65" i="14"/>
  <c r="C65" i="14"/>
  <c r="D65" i="14"/>
  <c r="E65" i="14"/>
  <c r="G65" i="14"/>
  <c r="H65" i="14"/>
  <c r="I65" i="14"/>
  <c r="J65" i="14"/>
  <c r="K65" i="14"/>
  <c r="B66" i="14"/>
  <c r="C66" i="14"/>
  <c r="D66" i="14"/>
  <c r="E66" i="14"/>
  <c r="G66" i="14"/>
  <c r="J66" i="14" s="1"/>
  <c r="H66" i="14"/>
  <c r="I66" i="14"/>
  <c r="K66" i="14"/>
  <c r="B67" i="14"/>
  <c r="C67" i="14"/>
  <c r="D67" i="14"/>
  <c r="E67" i="14"/>
  <c r="G67" i="14"/>
  <c r="H67" i="14"/>
  <c r="J67" i="14" s="1"/>
  <c r="I67" i="14"/>
  <c r="K67" i="14"/>
  <c r="B68" i="14"/>
  <c r="C68" i="14"/>
  <c r="D68" i="14"/>
  <c r="E68" i="14"/>
  <c r="G68" i="14"/>
  <c r="J68" i="14" s="1"/>
  <c r="H68" i="14"/>
  <c r="I68" i="14"/>
  <c r="K68" i="14"/>
  <c r="C69" i="14"/>
  <c r="D69" i="14"/>
  <c r="E69" i="14"/>
  <c r="F69" i="14"/>
  <c r="K69" i="14"/>
  <c r="B71" i="14"/>
  <c r="C71" i="14"/>
  <c r="D71" i="14"/>
  <c r="E71" i="14"/>
  <c r="G71" i="14"/>
  <c r="J71" i="14" s="1"/>
  <c r="H71" i="14"/>
  <c r="I71" i="14"/>
  <c r="K71" i="14"/>
  <c r="B72" i="14"/>
  <c r="C72" i="14"/>
  <c r="D72" i="14"/>
  <c r="E72" i="14"/>
  <c r="G72" i="14"/>
  <c r="H72" i="14"/>
  <c r="J72" i="14" s="1"/>
  <c r="I72" i="14"/>
  <c r="K72" i="14"/>
  <c r="B73" i="14"/>
  <c r="C73" i="14"/>
  <c r="D73" i="14"/>
  <c r="E73" i="14"/>
  <c r="G73" i="14"/>
  <c r="J73" i="14" s="1"/>
  <c r="H73" i="14"/>
  <c r="I73" i="14"/>
  <c r="K73" i="14"/>
  <c r="B74" i="14"/>
  <c r="C74" i="14"/>
  <c r="D74" i="14"/>
  <c r="E74" i="14"/>
  <c r="G74" i="14"/>
  <c r="H74" i="14"/>
  <c r="I74" i="14"/>
  <c r="J74" i="14"/>
  <c r="K74" i="14"/>
  <c r="B75" i="14"/>
  <c r="C75" i="14"/>
  <c r="D75" i="14"/>
  <c r="E75" i="14"/>
  <c r="G75" i="14"/>
  <c r="J75" i="14" s="1"/>
  <c r="H75" i="14"/>
  <c r="I75" i="14"/>
  <c r="K75" i="14"/>
  <c r="B76" i="14"/>
  <c r="C76" i="14"/>
  <c r="D76" i="14"/>
  <c r="E76" i="14"/>
  <c r="G76" i="14"/>
  <c r="H76" i="14"/>
  <c r="J76" i="14" s="1"/>
  <c r="I76" i="14"/>
  <c r="K76" i="14"/>
  <c r="C77" i="14"/>
  <c r="D77" i="14"/>
  <c r="E77" i="14"/>
  <c r="F77" i="14"/>
  <c r="K77" i="14"/>
  <c r="B79" i="14"/>
  <c r="C79" i="14"/>
  <c r="D79" i="14"/>
  <c r="E79" i="14"/>
  <c r="G79" i="14"/>
  <c r="H79" i="14"/>
  <c r="I79" i="14"/>
  <c r="J79" i="14"/>
  <c r="K79" i="14"/>
  <c r="B80" i="14"/>
  <c r="C80" i="14"/>
  <c r="D80" i="14"/>
  <c r="E80" i="14"/>
  <c r="G80" i="14"/>
  <c r="J80" i="14" s="1"/>
  <c r="H80" i="14"/>
  <c r="I80" i="14"/>
  <c r="K80" i="14"/>
  <c r="B81" i="14"/>
  <c r="C81" i="14"/>
  <c r="D81" i="14"/>
  <c r="E81" i="14"/>
  <c r="G81" i="14"/>
  <c r="H81" i="14"/>
  <c r="J81" i="14" s="1"/>
  <c r="I81" i="14"/>
  <c r="K81" i="14"/>
  <c r="B82" i="14"/>
  <c r="C82" i="14"/>
  <c r="D82" i="14"/>
  <c r="E82" i="14"/>
  <c r="G82" i="14"/>
  <c r="J82" i="14" s="1"/>
  <c r="H82" i="14"/>
  <c r="I82" i="14"/>
  <c r="K82" i="14"/>
  <c r="B83" i="14"/>
  <c r="C83" i="14"/>
  <c r="D83" i="14"/>
  <c r="E83" i="14"/>
  <c r="G83" i="14"/>
  <c r="H83" i="14"/>
  <c r="I83" i="14"/>
  <c r="J83" i="14"/>
  <c r="K83" i="14"/>
  <c r="B84" i="14"/>
  <c r="C84" i="14"/>
  <c r="D84" i="14"/>
  <c r="E84" i="14"/>
  <c r="G84" i="14"/>
  <c r="J84" i="14" s="1"/>
  <c r="H84" i="14"/>
  <c r="I84" i="14"/>
  <c r="K84" i="14"/>
  <c r="B85" i="14"/>
  <c r="C85" i="14"/>
  <c r="D85" i="14"/>
  <c r="E85" i="14"/>
  <c r="G85" i="14"/>
  <c r="H85" i="14"/>
  <c r="J85" i="14" s="1"/>
  <c r="I85" i="14"/>
  <c r="K85" i="14"/>
  <c r="B86" i="14"/>
  <c r="C86" i="14"/>
  <c r="D86" i="14"/>
  <c r="E86" i="14"/>
  <c r="G86" i="14"/>
  <c r="J86" i="14" s="1"/>
  <c r="H86" i="14"/>
  <c r="I86" i="14"/>
  <c r="K86" i="14"/>
  <c r="B87" i="14"/>
  <c r="C87" i="14"/>
  <c r="D87" i="14"/>
  <c r="E87" i="14"/>
  <c r="G87" i="14"/>
  <c r="H87" i="14"/>
  <c r="I87" i="14"/>
  <c r="J87" i="14"/>
  <c r="K87" i="14"/>
  <c r="B88" i="14"/>
  <c r="C88" i="14"/>
  <c r="D88" i="14"/>
  <c r="E88" i="14"/>
  <c r="G88" i="14"/>
  <c r="J88" i="14" s="1"/>
  <c r="H88" i="14"/>
  <c r="I88" i="14"/>
  <c r="K88" i="14"/>
  <c r="B89" i="14"/>
  <c r="C89" i="14"/>
  <c r="D89" i="14"/>
  <c r="E89" i="14"/>
  <c r="G89" i="14"/>
  <c r="H89" i="14"/>
  <c r="J89" i="14" s="1"/>
  <c r="I89" i="14"/>
  <c r="K89" i="14"/>
  <c r="B90" i="14"/>
  <c r="C90" i="14"/>
  <c r="D90" i="14"/>
  <c r="E90" i="14"/>
  <c r="G90" i="14"/>
  <c r="J90" i="14" s="1"/>
  <c r="H90" i="14"/>
  <c r="I90" i="14"/>
  <c r="K90" i="14"/>
  <c r="B91" i="14"/>
  <c r="C91" i="14"/>
  <c r="D91" i="14"/>
  <c r="E91" i="14"/>
  <c r="G91" i="14"/>
  <c r="H91" i="14"/>
  <c r="I91" i="14"/>
  <c r="J91" i="14"/>
  <c r="K91" i="14"/>
  <c r="B92" i="14"/>
  <c r="C92" i="14"/>
  <c r="D92" i="14"/>
  <c r="E92" i="14"/>
  <c r="G92" i="14"/>
  <c r="J92" i="14" s="1"/>
  <c r="H92" i="14"/>
  <c r="I92" i="14"/>
  <c r="K92" i="14"/>
  <c r="C93" i="14"/>
  <c r="D93" i="14"/>
  <c r="E93" i="14"/>
  <c r="F93" i="14"/>
  <c r="K93" i="14"/>
  <c r="B95" i="14"/>
  <c r="C95" i="14"/>
  <c r="D95" i="14"/>
  <c r="E95" i="14"/>
  <c r="G95" i="14"/>
  <c r="J95" i="14" s="1"/>
  <c r="H95" i="14"/>
  <c r="I95" i="14"/>
  <c r="K95" i="14"/>
  <c r="B96" i="14"/>
  <c r="C96" i="14"/>
  <c r="D96" i="14"/>
  <c r="E96" i="14"/>
  <c r="G96" i="14"/>
  <c r="H96" i="14"/>
  <c r="I96" i="14"/>
  <c r="J96" i="14"/>
  <c r="K96" i="14"/>
  <c r="C97" i="14"/>
  <c r="D97" i="14"/>
  <c r="E97" i="14"/>
  <c r="F97" i="14"/>
  <c r="K97" i="14"/>
  <c r="B99" i="14"/>
  <c r="C99" i="14"/>
  <c r="D99" i="14"/>
  <c r="E99" i="14"/>
  <c r="G99" i="14"/>
  <c r="H99" i="14"/>
  <c r="J99" i="14" s="1"/>
  <c r="I99" i="14"/>
  <c r="K99" i="14"/>
  <c r="B100" i="14"/>
  <c r="C100" i="14"/>
  <c r="D100" i="14"/>
  <c r="E100" i="14"/>
  <c r="G100" i="14"/>
  <c r="J100" i="14" s="1"/>
  <c r="H100" i="14"/>
  <c r="I100" i="14"/>
  <c r="K100" i="14"/>
  <c r="B101" i="14"/>
  <c r="C101" i="14"/>
  <c r="D101" i="14"/>
  <c r="E101" i="14"/>
  <c r="G101" i="14"/>
  <c r="H101" i="14"/>
  <c r="I101" i="14"/>
  <c r="J101" i="14"/>
  <c r="K101" i="14"/>
  <c r="B102" i="14"/>
  <c r="C102" i="14"/>
  <c r="D102" i="14"/>
  <c r="E102" i="14"/>
  <c r="G102" i="14"/>
  <c r="J102" i="14" s="1"/>
  <c r="H102" i="14"/>
  <c r="I102" i="14"/>
  <c r="K102" i="14"/>
  <c r="B103" i="14"/>
  <c r="C103" i="14"/>
  <c r="D103" i="14"/>
  <c r="E103" i="14"/>
  <c r="G103" i="14"/>
  <c r="H103" i="14"/>
  <c r="J103" i="14" s="1"/>
  <c r="I103" i="14"/>
  <c r="K103" i="14"/>
  <c r="B104" i="14"/>
  <c r="C104" i="14"/>
  <c r="D104" i="14"/>
  <c r="E104" i="14"/>
  <c r="G104" i="14"/>
  <c r="J104" i="14" s="1"/>
  <c r="H104" i="14"/>
  <c r="I104" i="14"/>
  <c r="K104" i="14"/>
  <c r="B105" i="14"/>
  <c r="C105" i="14"/>
  <c r="D105" i="14"/>
  <c r="E105" i="14"/>
  <c r="G105" i="14"/>
  <c r="H105" i="14"/>
  <c r="I105" i="14"/>
  <c r="J105" i="14"/>
  <c r="K105" i="14"/>
  <c r="C106" i="14"/>
  <c r="D106" i="14"/>
  <c r="E106" i="14"/>
  <c r="F106" i="14"/>
  <c r="K106" i="14"/>
  <c r="B108" i="14"/>
  <c r="C108" i="14"/>
  <c r="D108" i="14"/>
  <c r="E108" i="14"/>
  <c r="G108" i="14"/>
  <c r="H108" i="14"/>
  <c r="J108" i="14" s="1"/>
  <c r="I108" i="14"/>
  <c r="K108" i="14"/>
  <c r="B109" i="14"/>
  <c r="C109" i="14"/>
  <c r="D109" i="14"/>
  <c r="E109" i="14"/>
  <c r="G109" i="14"/>
  <c r="J109" i="14" s="1"/>
  <c r="H109" i="14"/>
  <c r="I109" i="14"/>
  <c r="K109" i="14"/>
  <c r="B110" i="14"/>
  <c r="C110" i="14"/>
  <c r="D110" i="14"/>
  <c r="E110" i="14"/>
  <c r="G110" i="14"/>
  <c r="H110" i="14"/>
  <c r="I110" i="14"/>
  <c r="J110" i="14"/>
  <c r="K110" i="14"/>
  <c r="B111" i="14"/>
  <c r="C111" i="14"/>
  <c r="D111" i="14"/>
  <c r="E111" i="14"/>
  <c r="G111" i="14"/>
  <c r="J111" i="14" s="1"/>
  <c r="H111" i="14"/>
  <c r="I111" i="14"/>
  <c r="K111" i="14"/>
  <c r="B112" i="14"/>
  <c r="C112" i="14"/>
  <c r="D112" i="14"/>
  <c r="E112" i="14"/>
  <c r="G112" i="14"/>
  <c r="H112" i="14"/>
  <c r="J112" i="14" s="1"/>
  <c r="I112" i="14"/>
  <c r="K112" i="14"/>
  <c r="B113" i="14"/>
  <c r="C113" i="14"/>
  <c r="D113" i="14"/>
  <c r="E113" i="14"/>
  <c r="G113" i="14"/>
  <c r="J113" i="14" s="1"/>
  <c r="H113" i="14"/>
  <c r="I113" i="14"/>
  <c r="K113" i="14"/>
  <c r="B114" i="14"/>
  <c r="C114" i="14"/>
  <c r="D114" i="14"/>
  <c r="E114" i="14"/>
  <c r="G114" i="14"/>
  <c r="H114" i="14"/>
  <c r="I114" i="14"/>
  <c r="J114" i="14"/>
  <c r="K114" i="14"/>
  <c r="B115" i="14"/>
  <c r="C115" i="14"/>
  <c r="D115" i="14"/>
  <c r="E115" i="14"/>
  <c r="G115" i="14"/>
  <c r="J115" i="14" s="1"/>
  <c r="H115" i="14"/>
  <c r="I115" i="14"/>
  <c r="K115" i="14"/>
  <c r="C116" i="14"/>
  <c r="D116" i="14"/>
  <c r="E116" i="14"/>
  <c r="F116" i="14"/>
  <c r="K116" i="14"/>
  <c r="B118" i="14"/>
  <c r="C118" i="14"/>
  <c r="D118" i="14"/>
  <c r="E118" i="14"/>
  <c r="G118" i="14"/>
  <c r="J118" i="14" s="1"/>
  <c r="H118" i="14"/>
  <c r="I118" i="14"/>
  <c r="K118" i="14"/>
  <c r="B119" i="14"/>
  <c r="C119" i="14"/>
  <c r="D119" i="14"/>
  <c r="E119" i="14"/>
  <c r="G119" i="14"/>
  <c r="H119" i="14"/>
  <c r="I119" i="14"/>
  <c r="J119" i="14"/>
  <c r="K119" i="14"/>
  <c r="B120" i="14"/>
  <c r="C120" i="14"/>
  <c r="D120" i="14"/>
  <c r="E120" i="14"/>
  <c r="G120" i="14"/>
  <c r="J120" i="14" s="1"/>
  <c r="H120" i="14"/>
  <c r="I120" i="14"/>
  <c r="K120" i="14"/>
  <c r="B121" i="14"/>
  <c r="C121" i="14"/>
  <c r="D121" i="14"/>
  <c r="E121" i="14"/>
  <c r="G121" i="14"/>
  <c r="H121" i="14"/>
  <c r="J121" i="14" s="1"/>
  <c r="I121" i="14"/>
  <c r="K121" i="14"/>
  <c r="B122" i="14"/>
  <c r="C122" i="14"/>
  <c r="D122" i="14"/>
  <c r="E122" i="14"/>
  <c r="G122" i="14"/>
  <c r="J122" i="14" s="1"/>
  <c r="H122" i="14"/>
  <c r="I122" i="14"/>
  <c r="K122" i="14"/>
  <c r="C123" i="14"/>
  <c r="D123" i="14"/>
  <c r="E123" i="14"/>
  <c r="F123" i="14"/>
  <c r="K123" i="14"/>
  <c r="B125" i="14"/>
  <c r="C125" i="14"/>
  <c r="D125" i="14"/>
  <c r="E125" i="14"/>
  <c r="G125" i="14"/>
  <c r="J125" i="14" s="1"/>
  <c r="H125" i="14"/>
  <c r="I125" i="14"/>
  <c r="K125" i="14"/>
  <c r="B126" i="14"/>
  <c r="C126" i="14"/>
  <c r="D126" i="14"/>
  <c r="E126" i="14"/>
  <c r="G126" i="14"/>
  <c r="H126" i="14"/>
  <c r="J126" i="14" s="1"/>
  <c r="I126" i="14"/>
  <c r="K126" i="14"/>
  <c r="B127" i="14"/>
  <c r="C127" i="14"/>
  <c r="D127" i="14"/>
  <c r="E127" i="14"/>
  <c r="G127" i="14"/>
  <c r="J127" i="14" s="1"/>
  <c r="H127" i="14"/>
  <c r="I127" i="14"/>
  <c r="K127" i="14"/>
  <c r="B128" i="14"/>
  <c r="C128" i="14"/>
  <c r="D128" i="14"/>
  <c r="E128" i="14"/>
  <c r="G128" i="14"/>
  <c r="H128" i="14"/>
  <c r="I128" i="14"/>
  <c r="J128" i="14"/>
  <c r="K128" i="14"/>
  <c r="B129" i="14"/>
  <c r="C129" i="14"/>
  <c r="D129" i="14"/>
  <c r="E129" i="14"/>
  <c r="G129" i="14"/>
  <c r="J129" i="14" s="1"/>
  <c r="H129" i="14"/>
  <c r="I129" i="14"/>
  <c r="K129" i="14"/>
  <c r="B130" i="14"/>
  <c r="C130" i="14"/>
  <c r="D130" i="14"/>
  <c r="E130" i="14"/>
  <c r="G130" i="14"/>
  <c r="H130" i="14"/>
  <c r="J130" i="14" s="1"/>
  <c r="I130" i="14"/>
  <c r="K130" i="14"/>
  <c r="C131" i="14"/>
  <c r="D131" i="14"/>
  <c r="E131" i="14"/>
  <c r="F131" i="14"/>
  <c r="K131" i="14"/>
  <c r="B133" i="14"/>
  <c r="C133" i="14"/>
  <c r="D133" i="14"/>
  <c r="E133" i="14"/>
  <c r="G133" i="14"/>
  <c r="H133" i="14"/>
  <c r="I133" i="14"/>
  <c r="J133" i="14"/>
  <c r="K133" i="14"/>
  <c r="B134" i="14"/>
  <c r="C134" i="14"/>
  <c r="D134" i="14"/>
  <c r="E134" i="14"/>
  <c r="G134" i="14"/>
  <c r="J134" i="14" s="1"/>
  <c r="H134" i="14"/>
  <c r="I134" i="14"/>
  <c r="K134" i="14"/>
  <c r="B135" i="14"/>
  <c r="C135" i="14"/>
  <c r="D135" i="14"/>
  <c r="E135" i="14"/>
  <c r="G135" i="14"/>
  <c r="H135" i="14"/>
  <c r="J135" i="14" s="1"/>
  <c r="I135" i="14"/>
  <c r="K135" i="14"/>
  <c r="C136" i="14"/>
  <c r="D136" i="14"/>
  <c r="E136" i="14"/>
  <c r="F136" i="14"/>
  <c r="K136" i="14"/>
  <c r="B138" i="14"/>
  <c r="C138" i="14"/>
  <c r="D138" i="14"/>
  <c r="E138" i="14"/>
  <c r="G138" i="14"/>
  <c r="H138" i="14"/>
  <c r="I138" i="14"/>
  <c r="J138" i="14"/>
  <c r="K138" i="14"/>
  <c r="B139" i="14"/>
  <c r="C139" i="14"/>
  <c r="D139" i="14"/>
  <c r="E139" i="14"/>
  <c r="G139" i="14"/>
  <c r="J139" i="14" s="1"/>
  <c r="H139" i="14"/>
  <c r="I139" i="14"/>
  <c r="K139" i="14"/>
  <c r="B140" i="14"/>
  <c r="C140" i="14"/>
  <c r="D140" i="14"/>
  <c r="E140" i="14"/>
  <c r="G140" i="14"/>
  <c r="H140" i="14"/>
  <c r="J140" i="14" s="1"/>
  <c r="I140" i="14"/>
  <c r="K140" i="14"/>
  <c r="B141" i="14"/>
  <c r="C141" i="14"/>
  <c r="D141" i="14"/>
  <c r="E141" i="14"/>
  <c r="G141" i="14"/>
  <c r="J141" i="14" s="1"/>
  <c r="H141" i="14"/>
  <c r="I141" i="14"/>
  <c r="K141" i="14"/>
  <c r="C142" i="14"/>
  <c r="D142" i="14"/>
  <c r="E142" i="14"/>
  <c r="F142" i="14"/>
  <c r="K142" i="14"/>
  <c r="B144" i="14"/>
  <c r="C144" i="14"/>
  <c r="D144" i="14"/>
  <c r="E144" i="14"/>
  <c r="G144" i="14"/>
  <c r="J144" i="14" s="1"/>
  <c r="H144" i="14"/>
  <c r="I144" i="14"/>
  <c r="K144" i="14"/>
  <c r="C145" i="14"/>
  <c r="D145" i="14"/>
  <c r="E145" i="14"/>
  <c r="F145" i="14"/>
  <c r="K145" i="14"/>
  <c r="B147" i="14"/>
  <c r="C147" i="14"/>
  <c r="D147" i="14"/>
  <c r="E147" i="14"/>
  <c r="G147" i="14"/>
  <c r="J147" i="14" s="1"/>
  <c r="H147" i="14"/>
  <c r="I147" i="14"/>
  <c r="K147" i="14"/>
  <c r="C148" i="14"/>
  <c r="D148" i="14"/>
  <c r="E148" i="14"/>
  <c r="F148" i="14"/>
  <c r="K148" i="14"/>
  <c r="B150" i="14"/>
  <c r="C150" i="14"/>
  <c r="D150" i="14"/>
  <c r="E150" i="14"/>
  <c r="G150" i="14"/>
  <c r="J150" i="14" s="1"/>
  <c r="H150" i="14"/>
  <c r="I150" i="14"/>
  <c r="K150" i="14"/>
  <c r="B151" i="14"/>
  <c r="C151" i="14"/>
  <c r="D151" i="14"/>
  <c r="E151" i="14"/>
  <c r="G151" i="14"/>
  <c r="H151" i="14"/>
  <c r="J151" i="14" s="1"/>
  <c r="I151" i="14"/>
  <c r="K151" i="14"/>
  <c r="B152" i="14"/>
  <c r="C152" i="14"/>
  <c r="D152" i="14"/>
  <c r="E152" i="14"/>
  <c r="G152" i="14"/>
  <c r="J152" i="14" s="1"/>
  <c r="H152" i="14"/>
  <c r="I152" i="14"/>
  <c r="K152" i="14"/>
  <c r="B153" i="14"/>
  <c r="C153" i="14"/>
  <c r="D153" i="14"/>
  <c r="E153" i="14"/>
  <c r="G153" i="14"/>
  <c r="H153" i="14"/>
  <c r="I153" i="14"/>
  <c r="J153" i="14"/>
  <c r="K153" i="14"/>
  <c r="B154" i="14"/>
  <c r="C154" i="14"/>
  <c r="D154" i="14"/>
  <c r="E154" i="14"/>
  <c r="G154" i="14"/>
  <c r="J154" i="14" s="1"/>
  <c r="H154" i="14"/>
  <c r="I154" i="14"/>
  <c r="K154" i="14"/>
  <c r="B155" i="14"/>
  <c r="C155" i="14"/>
  <c r="D155" i="14"/>
  <c r="E155" i="14"/>
  <c r="G155" i="14"/>
  <c r="H155" i="14"/>
  <c r="J155" i="14" s="1"/>
  <c r="I155" i="14"/>
  <c r="K155" i="14"/>
  <c r="B156" i="14"/>
  <c r="C156" i="14"/>
  <c r="D156" i="14"/>
  <c r="E156" i="14"/>
  <c r="G156" i="14"/>
  <c r="J156" i="14" s="1"/>
  <c r="H156" i="14"/>
  <c r="I156" i="14"/>
  <c r="K156" i="14"/>
  <c r="B157" i="14"/>
  <c r="C157" i="14"/>
  <c r="D157" i="14"/>
  <c r="E157" i="14"/>
  <c r="G157" i="14"/>
  <c r="H157" i="14"/>
  <c r="I157" i="14"/>
  <c r="J157" i="14"/>
  <c r="K157" i="14"/>
  <c r="B158" i="14"/>
  <c r="C158" i="14"/>
  <c r="D158" i="14"/>
  <c r="E158" i="14"/>
  <c r="G158" i="14"/>
  <c r="J158" i="14" s="1"/>
  <c r="H158" i="14"/>
  <c r="I158" i="14"/>
  <c r="K158" i="14"/>
  <c r="C159" i="14"/>
  <c r="D159" i="14"/>
  <c r="E159" i="14"/>
  <c r="F159" i="14"/>
  <c r="K159" i="14"/>
  <c r="B161" i="14"/>
  <c r="C161" i="14"/>
  <c r="D161" i="14"/>
  <c r="E161" i="14"/>
  <c r="G161" i="14"/>
  <c r="J161" i="14" s="1"/>
  <c r="H161" i="14"/>
  <c r="I161" i="14"/>
  <c r="K161" i="14"/>
  <c r="B162" i="14"/>
  <c r="C162" i="14"/>
  <c r="D162" i="14"/>
  <c r="E162" i="14"/>
  <c r="G162" i="14"/>
  <c r="H162" i="14"/>
  <c r="I162" i="14"/>
  <c r="J162" i="14"/>
  <c r="K162" i="14"/>
  <c r="B163" i="14"/>
  <c r="C163" i="14"/>
  <c r="D163" i="14"/>
  <c r="E163" i="14"/>
  <c r="G163" i="14"/>
  <c r="J163" i="14" s="1"/>
  <c r="H163" i="14"/>
  <c r="I163" i="14"/>
  <c r="K163" i="14"/>
  <c r="B164" i="14"/>
  <c r="C164" i="14"/>
  <c r="D164" i="14"/>
  <c r="E164" i="14"/>
  <c r="G164" i="14"/>
  <c r="H164" i="14"/>
  <c r="J164" i="14" s="1"/>
  <c r="I164" i="14"/>
  <c r="K164" i="14"/>
  <c r="B165" i="14"/>
  <c r="C165" i="14"/>
  <c r="D165" i="14"/>
  <c r="E165" i="14"/>
  <c r="G165" i="14"/>
  <c r="J165" i="14" s="1"/>
  <c r="H165" i="14"/>
  <c r="I165" i="14"/>
  <c r="K165" i="14"/>
  <c r="B166" i="14"/>
  <c r="C166" i="14"/>
  <c r="D166" i="14"/>
  <c r="E166" i="14"/>
  <c r="G166" i="14"/>
  <c r="H166" i="14"/>
  <c r="I166" i="14"/>
  <c r="J166" i="14"/>
  <c r="K166" i="14"/>
  <c r="B167" i="14"/>
  <c r="C167" i="14"/>
  <c r="D167" i="14"/>
  <c r="E167" i="14"/>
  <c r="G167" i="14"/>
  <c r="J167" i="14" s="1"/>
  <c r="H167" i="14"/>
  <c r="I167" i="14"/>
  <c r="K167" i="14"/>
  <c r="B168" i="14"/>
  <c r="C168" i="14"/>
  <c r="D168" i="14"/>
  <c r="E168" i="14"/>
  <c r="G168" i="14"/>
  <c r="H168" i="14"/>
  <c r="J168" i="14" s="1"/>
  <c r="I168" i="14"/>
  <c r="K168" i="14"/>
  <c r="B169" i="14"/>
  <c r="C169" i="14"/>
  <c r="D169" i="14"/>
  <c r="E169" i="14"/>
  <c r="G169" i="14"/>
  <c r="J169" i="14" s="1"/>
  <c r="H169" i="14"/>
  <c r="I169" i="14"/>
  <c r="K169" i="14"/>
  <c r="B170" i="14"/>
  <c r="C170" i="14"/>
  <c r="D170" i="14"/>
  <c r="E170" i="14"/>
  <c r="G170" i="14"/>
  <c r="H170" i="14"/>
  <c r="I170" i="14"/>
  <c r="J170" i="14"/>
  <c r="K170" i="14"/>
  <c r="B171" i="14"/>
  <c r="C171" i="14"/>
  <c r="D171" i="14"/>
  <c r="E171" i="14"/>
  <c r="G171" i="14"/>
  <c r="J171" i="14" s="1"/>
  <c r="H171" i="14"/>
  <c r="I171" i="14"/>
  <c r="K171" i="14"/>
  <c r="B172" i="14"/>
  <c r="C172" i="14"/>
  <c r="D172" i="14"/>
  <c r="E172" i="14"/>
  <c r="G172" i="14"/>
  <c r="H172" i="14"/>
  <c r="J172" i="14" s="1"/>
  <c r="I172" i="14"/>
  <c r="K172" i="14"/>
  <c r="B173" i="14"/>
  <c r="C173" i="14"/>
  <c r="D173" i="14"/>
  <c r="E173" i="14"/>
  <c r="G173" i="14"/>
  <c r="J173" i="14" s="1"/>
  <c r="H173" i="14"/>
  <c r="I173" i="14"/>
  <c r="K173" i="14"/>
  <c r="C174" i="14"/>
  <c r="D174" i="14"/>
  <c r="E174" i="14"/>
  <c r="F174" i="14"/>
  <c r="K174" i="14"/>
  <c r="B176" i="14"/>
  <c r="C176" i="14"/>
  <c r="D176" i="14"/>
  <c r="E176" i="14"/>
  <c r="G176" i="14"/>
  <c r="J176" i="14" s="1"/>
  <c r="H176" i="14"/>
  <c r="I176" i="14"/>
  <c r="K176" i="14"/>
  <c r="B177" i="14"/>
  <c r="C177" i="14"/>
  <c r="D177" i="14"/>
  <c r="E177" i="14"/>
  <c r="G177" i="14"/>
  <c r="H177" i="14"/>
  <c r="J177" i="14" s="1"/>
  <c r="I177" i="14"/>
  <c r="K177" i="14"/>
  <c r="B178" i="14"/>
  <c r="C178" i="14"/>
  <c r="D178" i="14"/>
  <c r="E178" i="14"/>
  <c r="G178" i="14"/>
  <c r="J178" i="14" s="1"/>
  <c r="H178" i="14"/>
  <c r="I178" i="14"/>
  <c r="K178" i="14"/>
  <c r="B179" i="14"/>
  <c r="C179" i="14"/>
  <c r="D179" i="14"/>
  <c r="E179" i="14"/>
  <c r="G179" i="14"/>
  <c r="H179" i="14"/>
  <c r="I179" i="14"/>
  <c r="J179" i="14"/>
  <c r="K179" i="14"/>
  <c r="B180" i="14"/>
  <c r="C180" i="14"/>
  <c r="D180" i="14"/>
  <c r="E180" i="14"/>
  <c r="G180" i="14"/>
  <c r="J180" i="14" s="1"/>
  <c r="H180" i="14"/>
  <c r="I180" i="14"/>
  <c r="K180" i="14"/>
  <c r="B181" i="14"/>
  <c r="C181" i="14"/>
  <c r="D181" i="14"/>
  <c r="E181" i="14"/>
  <c r="G181" i="14"/>
  <c r="H181" i="14"/>
  <c r="J181" i="14" s="1"/>
  <c r="I181" i="14"/>
  <c r="K181" i="14"/>
  <c r="B182" i="14"/>
  <c r="C182" i="14"/>
  <c r="D182" i="14"/>
  <c r="E182" i="14"/>
  <c r="G182" i="14"/>
  <c r="J182" i="14" s="1"/>
  <c r="H182" i="14"/>
  <c r="I182" i="14"/>
  <c r="K182" i="14"/>
  <c r="B183" i="14"/>
  <c r="C183" i="14"/>
  <c r="D183" i="14"/>
  <c r="E183" i="14"/>
  <c r="G183" i="14"/>
  <c r="H183" i="14"/>
  <c r="I183" i="14"/>
  <c r="J183" i="14"/>
  <c r="K183" i="14"/>
  <c r="B184" i="14"/>
  <c r="C184" i="14"/>
  <c r="D184" i="14"/>
  <c r="E184" i="14"/>
  <c r="G184" i="14"/>
  <c r="J184" i="14" s="1"/>
  <c r="H184" i="14"/>
  <c r="I184" i="14"/>
  <c r="K184" i="14"/>
  <c r="B185" i="14"/>
  <c r="C185" i="14"/>
  <c r="D185" i="14"/>
  <c r="E185" i="14"/>
  <c r="G185" i="14"/>
  <c r="H185" i="14"/>
  <c r="J185" i="14" s="1"/>
  <c r="I185" i="14"/>
  <c r="K185" i="14"/>
  <c r="B186" i="14"/>
  <c r="C186" i="14"/>
  <c r="D186" i="14"/>
  <c r="E186" i="14"/>
  <c r="G186" i="14"/>
  <c r="J186" i="14" s="1"/>
  <c r="H186" i="14"/>
  <c r="I186" i="14"/>
  <c r="K186" i="14"/>
  <c r="B187" i="14"/>
  <c r="C187" i="14"/>
  <c r="D187" i="14"/>
  <c r="E187" i="14"/>
  <c r="G187" i="14"/>
  <c r="H187" i="14"/>
  <c r="I187" i="14"/>
  <c r="J187" i="14"/>
  <c r="K187" i="14"/>
  <c r="C188" i="14"/>
  <c r="D188" i="14"/>
  <c r="E188" i="14"/>
  <c r="F188" i="14"/>
  <c r="K188" i="14"/>
  <c r="B190" i="14"/>
  <c r="C190" i="14"/>
  <c r="D190" i="14"/>
  <c r="E190" i="14"/>
  <c r="G190" i="14"/>
  <c r="H190" i="14"/>
  <c r="J190" i="14" s="1"/>
  <c r="I190" i="14"/>
  <c r="K190" i="14"/>
  <c r="B191" i="14"/>
  <c r="C191" i="14"/>
  <c r="D191" i="14"/>
  <c r="E191" i="14"/>
  <c r="G191" i="14"/>
  <c r="J191" i="14" s="1"/>
  <c r="H191" i="14"/>
  <c r="I191" i="14"/>
  <c r="K191" i="14"/>
  <c r="B192" i="14"/>
  <c r="C192" i="14"/>
  <c r="D192" i="14"/>
  <c r="E192" i="14"/>
  <c r="G192" i="14"/>
  <c r="H192" i="14"/>
  <c r="I192" i="14"/>
  <c r="J192" i="14"/>
  <c r="K192" i="14"/>
  <c r="B193" i="14"/>
  <c r="C193" i="14"/>
  <c r="D193" i="14"/>
  <c r="E193" i="14"/>
  <c r="G193" i="14"/>
  <c r="J193" i="14" s="1"/>
  <c r="H193" i="14"/>
  <c r="I193" i="14"/>
  <c r="K193" i="14"/>
  <c r="B194" i="14"/>
  <c r="C194" i="14"/>
  <c r="D194" i="14"/>
  <c r="E194" i="14"/>
  <c r="G194" i="14"/>
  <c r="H194" i="14"/>
  <c r="J194" i="14" s="1"/>
  <c r="I194" i="14"/>
  <c r="K194" i="14"/>
  <c r="B195" i="14"/>
  <c r="C195" i="14"/>
  <c r="D195" i="14"/>
  <c r="E195" i="14"/>
  <c r="G195" i="14"/>
  <c r="J195" i="14" s="1"/>
  <c r="H195" i="14"/>
  <c r="I195" i="14"/>
  <c r="K195" i="14"/>
  <c r="B196" i="14"/>
  <c r="C196" i="14"/>
  <c r="D196" i="14"/>
  <c r="E196" i="14"/>
  <c r="G196" i="14"/>
  <c r="H196" i="14"/>
  <c r="I196" i="14"/>
  <c r="J196" i="14"/>
  <c r="K196" i="14"/>
  <c r="C197" i="14"/>
  <c r="D197" i="14"/>
  <c r="E197" i="14"/>
  <c r="F197" i="14"/>
  <c r="K197" i="14"/>
  <c r="B199" i="14"/>
  <c r="C199" i="14"/>
  <c r="D199" i="14"/>
  <c r="E199" i="14"/>
  <c r="G199" i="14"/>
  <c r="J199" i="14" s="1"/>
  <c r="H199" i="14"/>
  <c r="I199" i="14"/>
  <c r="K199" i="14"/>
  <c r="B200" i="14"/>
  <c r="C200" i="14"/>
  <c r="D200" i="14"/>
  <c r="E200" i="14"/>
  <c r="G200" i="14"/>
  <c r="J200" i="14" s="1"/>
  <c r="H200" i="14"/>
  <c r="I200" i="14"/>
  <c r="K200" i="14"/>
  <c r="B201" i="14"/>
  <c r="C201" i="14"/>
  <c r="D201" i="14"/>
  <c r="E201" i="14"/>
  <c r="G201" i="14"/>
  <c r="H201" i="14"/>
  <c r="I201" i="14"/>
  <c r="J201" i="14"/>
  <c r="K201" i="14"/>
  <c r="B202" i="14"/>
  <c r="C202" i="14"/>
  <c r="D202" i="14"/>
  <c r="E202" i="14"/>
  <c r="G202" i="14"/>
  <c r="J202" i="14" s="1"/>
  <c r="H202" i="14"/>
  <c r="I202" i="14"/>
  <c r="K202" i="14"/>
  <c r="B203" i="14"/>
  <c r="C203" i="14"/>
  <c r="D203" i="14"/>
  <c r="E203" i="14"/>
  <c r="G203" i="14"/>
  <c r="J203" i="14" s="1"/>
  <c r="H203" i="14"/>
  <c r="I203" i="14"/>
  <c r="K203" i="14"/>
  <c r="B204" i="14"/>
  <c r="C204" i="14"/>
  <c r="D204" i="14"/>
  <c r="E204" i="14"/>
  <c r="G204" i="14"/>
  <c r="J204" i="14" s="1"/>
  <c r="H204" i="14"/>
  <c r="I204" i="14"/>
  <c r="K204" i="14"/>
  <c r="B205" i="14"/>
  <c r="C205" i="14"/>
  <c r="D205" i="14"/>
  <c r="E205" i="14"/>
  <c r="G205" i="14"/>
  <c r="H205" i="14"/>
  <c r="I205" i="14"/>
  <c r="J205" i="14"/>
  <c r="K205" i="14"/>
  <c r="B206" i="14"/>
  <c r="C206" i="14"/>
  <c r="D206" i="14"/>
  <c r="E206" i="14"/>
  <c r="G206" i="14"/>
  <c r="J206" i="14" s="1"/>
  <c r="H206" i="14"/>
  <c r="I206" i="14"/>
  <c r="K206" i="14"/>
  <c r="B207" i="14"/>
  <c r="C207" i="14"/>
  <c r="D207" i="14"/>
  <c r="E207" i="14"/>
  <c r="G207" i="14"/>
  <c r="J207" i="14" s="1"/>
  <c r="H207" i="14"/>
  <c r="I207" i="14"/>
  <c r="K207" i="14"/>
  <c r="C208" i="14"/>
  <c r="D208" i="14"/>
  <c r="E208" i="14"/>
  <c r="F208" i="14"/>
  <c r="K208" i="14"/>
  <c r="G37" i="1"/>
  <c r="G35" i="2"/>
  <c r="G46" i="3"/>
  <c r="G32" i="4"/>
  <c r="G40" i="6"/>
  <c r="G32" i="7"/>
  <c r="G32" i="8"/>
  <c r="G41" i="9"/>
  <c r="G42" i="11"/>
  <c r="G42" i="12"/>
  <c r="G26" i="12"/>
  <c r="G21" i="12"/>
  <c r="G16" i="12"/>
  <c r="G26" i="11"/>
  <c r="G21" i="11"/>
  <c r="G16" i="11"/>
  <c r="G44" i="11" s="1"/>
  <c r="G26" i="10"/>
  <c r="G21" i="10"/>
  <c r="G16" i="10"/>
  <c r="G33" i="10" s="1"/>
  <c r="G26" i="9"/>
  <c r="G21" i="9"/>
  <c r="G16" i="9"/>
  <c r="G26" i="8"/>
  <c r="G21" i="8"/>
  <c r="G16" i="8"/>
  <c r="G26" i="7"/>
  <c r="G21" i="7"/>
  <c r="G16" i="7"/>
  <c r="G26" i="6"/>
  <c r="G21" i="6"/>
  <c r="G16" i="6"/>
  <c r="G16" i="4"/>
  <c r="G34" i="4" s="1"/>
  <c r="G21" i="4"/>
  <c r="G26" i="4"/>
  <c r="G26" i="3"/>
  <c r="G21" i="3"/>
  <c r="G16" i="3"/>
  <c r="G26" i="2"/>
  <c r="G21" i="2"/>
  <c r="G16" i="2"/>
  <c r="G26" i="1"/>
  <c r="G21" i="1"/>
  <c r="G16" i="1"/>
  <c r="J234" i="26" l="1"/>
  <c r="J217" i="26"/>
  <c r="J200" i="26"/>
  <c r="J183" i="26"/>
  <c r="J166" i="26"/>
  <c r="J221" i="26"/>
  <c r="J204" i="26"/>
  <c r="J187" i="26"/>
  <c r="J170" i="26"/>
  <c r="J159" i="26"/>
  <c r="J158" i="26"/>
  <c r="J151" i="26"/>
  <c r="J150" i="26"/>
  <c r="J140" i="26"/>
  <c r="J138" i="26"/>
  <c r="J131" i="26"/>
  <c r="J130" i="26"/>
  <c r="J122" i="26"/>
  <c r="J121" i="26"/>
  <c r="J114" i="26"/>
  <c r="J112" i="26"/>
  <c r="J104" i="26"/>
  <c r="J103" i="26"/>
  <c r="J95" i="26"/>
  <c r="J94" i="26"/>
  <c r="J85" i="26"/>
  <c r="J84" i="26"/>
  <c r="J76" i="26"/>
  <c r="J75" i="26"/>
  <c r="J66" i="26"/>
  <c r="J65" i="26"/>
  <c r="J58" i="26"/>
  <c r="J57" i="26"/>
  <c r="J49" i="26"/>
  <c r="J48" i="26"/>
  <c r="J40" i="26"/>
  <c r="J39" i="26"/>
  <c r="J32" i="26"/>
  <c r="J31" i="26"/>
  <c r="J23" i="26"/>
  <c r="J22" i="26"/>
  <c r="J14" i="26"/>
  <c r="J13" i="26"/>
  <c r="J6" i="26"/>
  <c r="J5" i="26"/>
  <c r="J226" i="26"/>
  <c r="J208" i="26"/>
  <c r="J192" i="26"/>
  <c r="J175" i="26"/>
  <c r="G39" i="1"/>
  <c r="G37" i="2"/>
  <c r="G48" i="3"/>
  <c r="G42" i="6"/>
  <c r="G34" i="7"/>
  <c r="G34" i="8"/>
  <c r="G43" i="9"/>
  <c r="G44" i="12"/>
</calcChain>
</file>

<file path=xl/sharedStrings.xml><?xml version="1.0" encoding="utf-8"?>
<sst xmlns="http://schemas.openxmlformats.org/spreadsheetml/2006/main" count="11404" uniqueCount="10182">
  <si>
    <t>LINKOTEL S.A.</t>
  </si>
  <si>
    <t xml:space="preserve">                  PERÍODO: DICIEMBRE 2021</t>
  </si>
  <si>
    <t>SALDO SEGÚN ESTADO DE CUENTA AL 31 DE DICIEMBRE DEL 2021</t>
  </si>
  <si>
    <t>MENOS</t>
  </si>
  <si>
    <t>CHEQUES GIRADOS Y NO COBRADOS</t>
  </si>
  <si>
    <t>FECHA</t>
  </si>
  <si>
    <t xml:space="preserve">A LA ORDEN </t>
  </si>
  <si>
    <t>EG#</t>
  </si>
  <si>
    <t>CHEQUE</t>
  </si>
  <si>
    <t>VALOR</t>
  </si>
  <si>
    <t>MAS</t>
  </si>
  <si>
    <t>NOTAS DE DEBITOS NO REGISTRADAS</t>
  </si>
  <si>
    <t xml:space="preserve">DEPOSITOS NO REGISTRADOS EN LIBROS </t>
  </si>
  <si>
    <t>DEPOSITOS EN TRANSITO REGISTRADOS EN LIBROS</t>
  </si>
  <si>
    <t>SALDO SEGÚN LIBRO BANCOS AL 31 DE DICIEMBRE  DEL 2021</t>
  </si>
  <si>
    <t>PREPARADO</t>
  </si>
  <si>
    <t>APROBADO</t>
  </si>
  <si>
    <t xml:space="preserve">                  PERÍODO: NOVIEMBRE 2021</t>
  </si>
  <si>
    <t>SALDO SEGÚN ESTADO DE CUENTA AL 30 DE NOVIEMBRE DEL 2021</t>
  </si>
  <si>
    <t>SALDO SEGÚN LIBRO BANCOS AL 30 DE NOVIEMBRE DEL 2021</t>
  </si>
  <si>
    <t xml:space="preserve">                  PERÍODO: OCTUBRE 2021</t>
  </si>
  <si>
    <t>SALDO SEGÚN ESTADO DE CUENTA AL 31 DE OCTUBRE DEL 2021</t>
  </si>
  <si>
    <t>SALDO SEGÚN LIBRO BANCOS AL 31 DE OCTUBRE DEL 2021</t>
  </si>
  <si>
    <t>SALDO SEGÚN LIBRO BANCOS AL 30 DE SEPTIEMBRE DEL 2021</t>
  </si>
  <si>
    <t>SALDO SEGÚN ESTADO DE CUENTA AL 30 DE SEPTIEMBRE DEL 2021</t>
  </si>
  <si>
    <t xml:space="preserve">                  PERÍODO: SEPTIEMBRE 2021</t>
  </si>
  <si>
    <t xml:space="preserve">                  PERÍODO: AGOSTO 2021</t>
  </si>
  <si>
    <t>SALDO SEGÚN ESTADO DE CUENTA AL 31 DE AGOSTO DEL 2021</t>
  </si>
  <si>
    <t>SALDO SEGÚN LIBRO BANCOS AL 31 DE AGOSTO DEL 2021</t>
  </si>
  <si>
    <t xml:space="preserve">                  PERÍODO: JULIO 2021</t>
  </si>
  <si>
    <t>SALDO SEGÚN ESTADO DE CUENTA AL 31 DE JULIO DEL 2021</t>
  </si>
  <si>
    <t>SALDO SEGÚN LIBRO BANCOS AL 31 DE JULIO DEL 2021</t>
  </si>
  <si>
    <t xml:space="preserve">                  PERÍODO: JUNIO 2021</t>
  </si>
  <si>
    <t>SALDO SEGÚN ESTADO DE CUENTA AL 30 DE JUNIO DEL 2021</t>
  </si>
  <si>
    <t>SALDO SEGÚN LIBRO BANCOS AL 30 DE JUNIO DEL 2021</t>
  </si>
  <si>
    <t xml:space="preserve">                  PERÍODO: MAYO 2021</t>
  </si>
  <si>
    <t>SALDO SEGÚN ESTADO DE CUENTA AL 31 DE MAYO DEL 2021</t>
  </si>
  <si>
    <t>SALDO SEGÚN LIBRO BANCOS AL 31 DE MAYO DEL 2021</t>
  </si>
  <si>
    <t xml:space="preserve">                  PERÍODO: ABRIL 2021</t>
  </si>
  <si>
    <t>SALDO SEGÚN ESTADO DE CUENTA AL 30 DE ABRIL DEL 2021</t>
  </si>
  <si>
    <t>SALDO SEGÚN LIBRO BANCOS AL 30 DE ABRIL DEL 2021</t>
  </si>
  <si>
    <t xml:space="preserve">                  PERÍODO: MARZO 2021</t>
  </si>
  <si>
    <t>SALDO SEGÚN ESTADO DE CUENTA AL 31 DE MARZO DEL 2021</t>
  </si>
  <si>
    <t>SALDO SEGÚN LIBRO BANCOS AL 31 DE MARZO DEL 2021</t>
  </si>
  <si>
    <t xml:space="preserve">                  PERÍODO: FEBRERO 2021</t>
  </si>
  <si>
    <t>SALDO SEGÚN ESTADO DE CUENTA AL 28 DE FEBRERO DEL 2021</t>
  </si>
  <si>
    <t>SALDO SEGÚN LIBRO BANCOS AL 28 DE FEBRERO DEL 2021</t>
  </si>
  <si>
    <t xml:space="preserve">                  PERÍODO: ENERO 2021</t>
  </si>
  <si>
    <t>SALDO SEGÚN ESTADO DE CUENTA AL 31 DE ENERO DEL 2021</t>
  </si>
  <si>
    <t>SALDO SEGÚN LIBRO BANCOS AL 31 DE ENERO DEL 2021</t>
  </si>
  <si>
    <t xml:space="preserve">                  GUAYAQUIL CTA. CTE.#000267834-9</t>
  </si>
  <si>
    <t>Fact#: 348907-351096 Rec#: 21048 LAURA SOFIA VILLACIS QUEVEDO</t>
  </si>
  <si>
    <t>IC-1572</t>
  </si>
  <si>
    <t>Fact#: 351179 Rec#: 21049 LEONARDO EDUARDO  CALDERON VALDIVIEZO</t>
  </si>
  <si>
    <t>IC-1573</t>
  </si>
  <si>
    <t>Fact#: 350779 Rec#: 21050 ASOCIACION FE Y ALEGRIA ECUADOR</t>
  </si>
  <si>
    <t>IC-1574</t>
  </si>
  <si>
    <t>Fact#: 351856 Rec#: 21051 SALAZAR RICAURTE SONIA MARIA EUGENIA</t>
  </si>
  <si>
    <t>IC-1575</t>
  </si>
  <si>
    <t>Fact#: 351677 Rec#: 21047 JOSE ANDRES POMBO JURADO</t>
  </si>
  <si>
    <t>IC-1571</t>
  </si>
  <si>
    <t>Fact#: 352294 Rec#: 21052 CHAPALVAY DECIDERIO AGUSTIN ALFREDO</t>
  </si>
  <si>
    <t>IC-1576</t>
  </si>
  <si>
    <t>Fact#: 351659 Rec#: 21053 PABLO JAVIER BAQUE LOZANO</t>
  </si>
  <si>
    <t>IC-1577</t>
  </si>
  <si>
    <t>Fact#: 352724 Rec#: 21054 MAYORGA ASPIAZU DARWIN RODY</t>
  </si>
  <si>
    <t>IC-1578</t>
  </si>
  <si>
    <t>Fact#: 351750 Rec#: 21055 NAVARRETE CARPIO IVAN ANDRES</t>
  </si>
  <si>
    <t>IC-1579</t>
  </si>
  <si>
    <t>Fact#: 351258 Rec#: 21056 MUÑOZ ESPIN GINA ALICIA</t>
  </si>
  <si>
    <t>IC-1580</t>
  </si>
  <si>
    <t>Fact#: 352354 Rec#: 21057 CHOEZ SANTANA EUDOMAR AQUILES</t>
  </si>
  <si>
    <t>IC-1581</t>
  </si>
  <si>
    <t>Fact#: 352346 Rec#: 21058 CHOEZ SANTANA EUDOMAR AQUILES</t>
  </si>
  <si>
    <t>IC-1582</t>
  </si>
  <si>
    <t>IC-</t>
  </si>
  <si>
    <t>Fact#: 353560 Rec#: 21397 JIMENEZ FARFAN DENISE CRISTINA</t>
  </si>
  <si>
    <t>IC-3494</t>
  </si>
  <si>
    <t>Fact#: 351621-353950 Rec#: 21398 JESSICA RUIZ ANDRADE</t>
  </si>
  <si>
    <t>IC-3495</t>
  </si>
  <si>
    <t>Fact#: 353990 Rec#: 21395 PABLO JAVIER BAQUE LOZANO</t>
  </si>
  <si>
    <t>IC-3492</t>
  </si>
  <si>
    <t>Fact#: 354379 Rec#: 21399 PILLIGUA TORRES ADELAIDA DE LA CRUZ</t>
  </si>
  <si>
    <t>IC-3496</t>
  </si>
  <si>
    <t>Fact#: 354079 Rec#: 21400 BARRERA GALLEGOS MIGUEL LEONARDO</t>
  </si>
  <si>
    <t>IC-3497</t>
  </si>
  <si>
    <t>Fact#: 354582 Rec#: 21401 TORRES HERNANDEZ HECTOR BOLIVAR</t>
  </si>
  <si>
    <t>IC-3498</t>
  </si>
  <si>
    <t>Fact#: 353954 Rec#: 21402 GEOVANNY JAVIER LEON CHONILLO</t>
  </si>
  <si>
    <t>IC-3499</t>
  </si>
  <si>
    <t>Fact#: 354947 Rec#: 21403 RODRIGUEZ VALVERDE FELIX ALBERTO</t>
  </si>
  <si>
    <t>IC-3500</t>
  </si>
  <si>
    <t>Fact#: 353576 Rec#: 21404 SANCHEZ CAVIEDES KLEBER HENRY</t>
  </si>
  <si>
    <t>IC-3501</t>
  </si>
  <si>
    <t>Fact#: 352595-354941 Rec#: 21405 VARGAS FUENTEZ LADY LEONOR</t>
  </si>
  <si>
    <t>IC-3502</t>
  </si>
  <si>
    <t>Fact#: 354009 Rec#: 21396 JOSE ANDRES POMBO JURADO</t>
  </si>
  <si>
    <t>IC-3493</t>
  </si>
  <si>
    <t>Fact#: 351232-353562 Rec#: 21406 MATA ITURRALDE MARCOS ANTONIO</t>
  </si>
  <si>
    <t>IC-3503</t>
  </si>
  <si>
    <t>CONCILIACIÓN BANCARIA</t>
  </si>
  <si>
    <t>Fact#: 358655 Rec#: 21934 CARLOS ENRIQUE PEREZ REYES</t>
  </si>
  <si>
    <t>IC-5989</t>
  </si>
  <si>
    <t>Fact#: 358614 Rec#: 21932 JESSICA KATHERINE GALLARDO ARTEAGA</t>
  </si>
  <si>
    <t>IC-5987</t>
  </si>
  <si>
    <t>Fact#: 359412 Rec#: 21935 POLIT ALMEIDA CARLOS ALBERTO</t>
  </si>
  <si>
    <t>IC-5990</t>
  </si>
  <si>
    <t>Fact#: 358470 Rec#: 21936 JIMENEZ FARFAN DENISE CRISTINA</t>
  </si>
  <si>
    <t>IC-5991</t>
  </si>
  <si>
    <t>Fact#: 359560 Rec#: 21937 CHOEZ SANTANA EUDOMAR AQUILES</t>
  </si>
  <si>
    <t>IC-5992</t>
  </si>
  <si>
    <t>Fact#: 359555 Rec#: 21938 CHOEZ SANTANA EUDOMAR AQUILES</t>
  </si>
  <si>
    <t>IC-5993</t>
  </si>
  <si>
    <t>Fact#: 358785 Rec#: 21939 ROOSEVELT EDYM DELGADO TAMAYO</t>
  </si>
  <si>
    <t>IC-5994</t>
  </si>
  <si>
    <t>Fact#: 358493 Rec#: 21940 MUÑOZ ESPIN GINA ALICIA</t>
  </si>
  <si>
    <t>IC-5995</t>
  </si>
  <si>
    <t>Fact#: 358703 Rec#: 21941 RODRIGO DE JESUS CASTAÑO SALAZAR</t>
  </si>
  <si>
    <t>IC-5996</t>
  </si>
  <si>
    <t>Fact#: 357228-359693 Rec#: 21942 GUEVARA GUEVARA ORIOL FERNANDO</t>
  </si>
  <si>
    <t>IC-5997</t>
  </si>
  <si>
    <t>Fact#: 359894 Rec#: 21943 JALIL MORANTE CECILIO</t>
  </si>
  <si>
    <t>IC-5998</t>
  </si>
  <si>
    <t>Fact#: 362080 Rec#: 22259 RUIZ RUIZ RAUL EDGARDO</t>
  </si>
  <si>
    <t>IC-7641</t>
  </si>
  <si>
    <t>Fact#: 360470 Rec#: 22258 INDUSTRIA COLOMBO ECUATORIANA DE CARROCERIAS CARCE</t>
  </si>
  <si>
    <t>IC-8668</t>
  </si>
  <si>
    <t>Fact#: 364350 Rec#: 22568 GUZMAN TORRES MAURICIO ALEJANDRO</t>
  </si>
  <si>
    <t>IC-9244</t>
  </si>
  <si>
    <t>Fact#: 362911-365449 Rec#: 22569 FIERRO SALAZAR MANUEL KENNEDI</t>
  </si>
  <si>
    <t>IC-9245</t>
  </si>
  <si>
    <t xml:space="preserve">Fact#: 366149 Rec#: 22874 JIMENEZ FARFAN DENISE CRISTINA </t>
  </si>
  <si>
    <t>IC-10912</t>
  </si>
  <si>
    <t xml:space="preserve">Fact#: 367193 Rec#: 22875 CHOEZ SANTANA EUDOMAR AQUILES </t>
  </si>
  <si>
    <t>IC-10913</t>
  </si>
  <si>
    <t xml:space="preserve">Fact#: 367186 Rec#: 22876 CHOEZ SANTANA EUDOMAR AQUILES </t>
  </si>
  <si>
    <t>IC-10914</t>
  </si>
  <si>
    <t xml:space="preserve">Fact#: 366614 Rec#: 22877 JURADO QUINTERO JULIO ERNESTO </t>
  </si>
  <si>
    <t>IC-10915</t>
  </si>
  <si>
    <t xml:space="preserve">Fact#: 363973-366557 Rec#: 22878 LUIS BENIGNO ROMERO ABAD </t>
  </si>
  <si>
    <t>IC-10916</t>
  </si>
  <si>
    <t xml:space="preserve">Fact#: 368020 Rec#: 22879 CARRILLO CHAGCHA ROMMEL PATRICIO </t>
  </si>
  <si>
    <t>IC-10917</t>
  </si>
  <si>
    <t xml:space="preserve">Fact#: 366507 Rec#: 22880 JESSICA RUIZ ANDRADE </t>
  </si>
  <si>
    <t>IC-10918</t>
  </si>
  <si>
    <t xml:space="preserve">Fact#: 364875-367438 Rec#: 22881 BRIONES BAQUERIZO ALFREDO ROBERTO </t>
  </si>
  <si>
    <t>IC-10919</t>
  </si>
  <si>
    <t xml:space="preserve">Fact#: 363513-366106 Rec#: 22882 LEONARDO EDUARDO  CALDERON VALDIVIEZO </t>
  </si>
  <si>
    <t>IC-10920</t>
  </si>
  <si>
    <t xml:space="preserve">Fact#: 363477-366071 Rec#: 22883 LUZ LILIANA OSTAIZA LUCAS </t>
  </si>
  <si>
    <t>IC-10921</t>
  </si>
  <si>
    <t xml:space="preserve">Fact#: 370665 Rec#: 23209 POZO ORTIZ LEONARDO MANFRE </t>
  </si>
  <si>
    <t>IC-12558</t>
  </si>
  <si>
    <t xml:space="preserve">Fact#: 369155 Rec#: 23210 GEOVANNY JAVIER LEON CHONILLO </t>
  </si>
  <si>
    <t>IC-12559</t>
  </si>
  <si>
    <t xml:space="preserve">Fact#: 5260 Rec#: 23211 ARREDONDO GUZMAN BORIS ERNESTO </t>
  </si>
  <si>
    <t>IC-12560</t>
  </si>
  <si>
    <t xml:space="preserve">Fact#: 369365-372035 Rec#: 23545 BACA PATIÑO RAFAEL </t>
  </si>
  <si>
    <t>IC-14270</t>
  </si>
  <si>
    <t xml:space="preserve">Fact#: 369393-372064 Rec#: 23546 CUSME BENITES MIGUEL ANGEL </t>
  </si>
  <si>
    <t>IC-14271</t>
  </si>
  <si>
    <t xml:space="preserve">Fact#: 374152 Rec#: 23863 MUENTES VELEZ MARIANA DE JESUS </t>
  </si>
  <si>
    <t>IC-15917</t>
  </si>
  <si>
    <t xml:space="preserve">Fact#: 374321 Rec#: 23864 CARLOS ENRIQUE PEREZ REYES </t>
  </si>
  <si>
    <t>IC-15918</t>
  </si>
  <si>
    <t xml:space="preserve">Fact#: 372042-374712 Rec#: 23865 CHACHA MOREIRA SINTIA PAOLA </t>
  </si>
  <si>
    <t>IC-15919</t>
  </si>
  <si>
    <t xml:space="preserve">Fact#: 374538 Rec#: 23866 LUIS BENIGNO ROMERO ABAD </t>
  </si>
  <si>
    <t>IC-15920</t>
  </si>
  <si>
    <t xml:space="preserve">Fact#: 375813 Rec#: 23867 GAMARRA PERALTA BARBARA GISELLA </t>
  </si>
  <si>
    <t>IC-15921</t>
  </si>
  <si>
    <t xml:space="preserve">Fact#: 372318-374988 Rec#: 23868 LUCAS MERA ELI FRANCISCO </t>
  </si>
  <si>
    <t>IC-15922</t>
  </si>
  <si>
    <t xml:space="preserve">Fact#: 375220 Rec#: 23869 ALCIVAR PIN NORMA PEPITA </t>
  </si>
  <si>
    <t>IC-15923</t>
  </si>
  <si>
    <t xml:space="preserve">Fact#: 375130 Rec#: 23870 MACIAS ALCIVAR DAVID ESAU </t>
  </si>
  <si>
    <t>IC-15924</t>
  </si>
  <si>
    <t xml:space="preserve">Fact#: 375309 Rec#: 23871 RUIZ UNDA ROBERTO ANTONIO </t>
  </si>
  <si>
    <t>IC-15925</t>
  </si>
  <si>
    <t xml:space="preserve">Fact#: 371323-374007 Rec#: 23872 ORLANDO BOLIVAR RAMOS CRUZ </t>
  </si>
  <si>
    <t>IC-15926</t>
  </si>
  <si>
    <t xml:space="preserve">Fact#: 369363-372033-374703 Rec#: 23873 ACOSTA HERNANDEZ MARITZA NOEMI </t>
  </si>
  <si>
    <t>IC-15927</t>
  </si>
  <si>
    <t xml:space="preserve">Fact#: 375126 Rec#: 23874 PITA PENAFIEL ALISON CAROLINA </t>
  </si>
  <si>
    <t>IC-15928</t>
  </si>
  <si>
    <t xml:space="preserve">Fact#: 375244 Rec#: 23875 ANNIE ANDREA CARRERA MOROCHO </t>
  </si>
  <si>
    <t>IC-15929</t>
  </si>
  <si>
    <t xml:space="preserve">Fact#: 375038 Rec#: 23876 DUEÑAS VALASEK SERGIO </t>
  </si>
  <si>
    <t>IC-15930</t>
  </si>
  <si>
    <t xml:space="preserve">Fact#: 375037 Rec#: 23877 DUEÑAS VALASEK SERGIO </t>
  </si>
  <si>
    <t>IC-15931</t>
  </si>
  <si>
    <t xml:space="preserve">Fact#: 373949 Rec#: 23878 CALDERON DE LA TORRE ERIKA SOLANGE </t>
  </si>
  <si>
    <t>IC-15932</t>
  </si>
  <si>
    <t xml:space="preserve">Fact#: 378623 Rec#: 24200 CARRILLO CHAGCHA ROMMEL PATRICIO </t>
  </si>
  <si>
    <t>IC-17544</t>
  </si>
  <si>
    <t xml:space="preserve">Fact#: 377238 Rec#: 24201 MARIA KARINA FIGUEROA CAÑARTE </t>
  </si>
  <si>
    <t>IC-17545</t>
  </si>
  <si>
    <t xml:space="preserve">Fact#: 376839 Rec#: 24202 MATA ITURRALDE MARCOS ANTONIO </t>
  </si>
  <si>
    <t>IC-17546</t>
  </si>
  <si>
    <t xml:space="preserve">Fact#: 377170 Rec#: 24203 JESSICA RUIZ ANDRADE </t>
  </si>
  <si>
    <t>IC-17547</t>
  </si>
  <si>
    <t xml:space="preserve">Fact#: 372539-375206-377874 Rec#: 24204 BARAHONA CEVALLOS MIGUEL ANGEL </t>
  </si>
  <si>
    <t>IC-17548</t>
  </si>
  <si>
    <t xml:space="preserve">Fact#: 381287 Rec#: 24575 POZO ORTIZ LEONARDO MANFRE </t>
  </si>
  <si>
    <t>IC-19367</t>
  </si>
  <si>
    <t xml:space="preserve">Fact#: 376713-379404 Rec#: 24576 HELENA ESTHER TAMAYO RIGAIL </t>
  </si>
  <si>
    <t>IC-19368</t>
  </si>
  <si>
    <t xml:space="preserve">Fact#: 380717 Rec#: 24577 MALDONADO SEGURA MARIA DANIELA </t>
  </si>
  <si>
    <t>IC-19369</t>
  </si>
  <si>
    <t xml:space="preserve">Fact#: 380590 Rec#: 24578 BURBANO VARGAS LUIS ALEJANDRO </t>
  </si>
  <si>
    <t>IC-19370</t>
  </si>
  <si>
    <t xml:space="preserve">Fact#: 380044 Rec#: 24579 ACOSTA HERNANDEZ MARITZA NOEMI </t>
  </si>
  <si>
    <t>IC-19371</t>
  </si>
  <si>
    <t xml:space="preserve">Fact#: 380566 Rec#: 24580 CLEMENTE MAGALLANES ROBERTO CARLOS  </t>
  </si>
  <si>
    <t>IC-19372</t>
  </si>
  <si>
    <t xml:space="preserve">Fact#: 381500 Rec#: 24581 ZEVALLOS GUERRERO MARIA ESTELA </t>
  </si>
  <si>
    <t>IC-19373</t>
  </si>
  <si>
    <t>rptConsContMayor.rpt</t>
  </si>
  <si>
    <t>N</t>
  </si>
  <si>
    <t>Saldo Final</t>
  </si>
  <si>
    <t>Crédito</t>
  </si>
  <si>
    <t>Débito</t>
  </si>
  <si>
    <t>Saldo Inicial</t>
  </si>
  <si>
    <t>N/D CANCELACIÓN DE FACTURA#2833434 BANCO DE GUAYAQUIL POR GASTOS BANCARIOS MES DE ENERO 2021</t>
  </si>
  <si>
    <t>NDL-61</t>
  </si>
  <si>
    <t>Fact#: 352276 Rec#: 21045 NAULA ANZOATEGUI ANA MARIA</t>
  </si>
  <si>
    <t>IC-1410</t>
  </si>
  <si>
    <t>Fact#: 351871 Rec#: 21044 GARCIA ADUM SANDRA VERONICA</t>
  </si>
  <si>
    <t>IC-1409</t>
  </si>
  <si>
    <t>Fact#: 351559 Rec#: 21043 ROOSEVELT EDYM DELGADO TAMAYO</t>
  </si>
  <si>
    <t>IC-1408</t>
  </si>
  <si>
    <t>Fact#: 352018 Rec#: 21042 ESPINOSA VELARDE ALMA MARIA</t>
  </si>
  <si>
    <t>IC-1407</t>
  </si>
  <si>
    <t>Fact#: 350017-352251 Rec#: 21041 REYES ZAVALA CRISTOPHER DANIEL</t>
  </si>
  <si>
    <t>IC-1406</t>
  </si>
  <si>
    <t>Fact#: 352199 Rec#: 21040 POLIT ALMEIDA CARLOS ALBERTO</t>
  </si>
  <si>
    <t>IC-1405</t>
  </si>
  <si>
    <t>Fact#: 351425 Rec#: 21039 CARLOS ENRIQUE PEREZ REYES</t>
  </si>
  <si>
    <t>IC-1404</t>
  </si>
  <si>
    <t>Fact#: 351181 Rec#: 21037 MARIA ALEXANDRA  ECHEVERRIA VERA</t>
  </si>
  <si>
    <t>IC-1400</t>
  </si>
  <si>
    <t>Fact#: 348960-351150 Rec#: 21146 CESAR GALO MOTENEGRO PEÑA</t>
  </si>
  <si>
    <t>IC-1986</t>
  </si>
  <si>
    <t>Fact#: 3502-3690 Rec#: 21046 ARREDONDO GUZMAN BORIS ERNESTO</t>
  </si>
  <si>
    <t>IC-1411</t>
  </si>
  <si>
    <t>Fact#: 349824-352044 Rec#: 21038 PILLIGUA TORRES ADELAIDA DE LA CRUZ</t>
  </si>
  <si>
    <t>IC-1403</t>
  </si>
  <si>
    <t>Fact#: 351760 Rec#: 21036 EDUARDO GERMAN CORDOVA ROMERO</t>
  </si>
  <si>
    <t>IC-1399</t>
  </si>
  <si>
    <t>Fact#: 352641 Rec#: 21034 LOPEZ JIMENEZ ROSA MARGARITA</t>
  </si>
  <si>
    <t>IC-1356</t>
  </si>
  <si>
    <t>Fact#: 350907 Rec#: 21033 TAPIA CARDENAS CARLOS IVAN</t>
  </si>
  <si>
    <t>IC-1355</t>
  </si>
  <si>
    <t>Fact#: 351333 Rec#: 21032 SANTIAGO IVAN TOLEDO ECHEVERRIA</t>
  </si>
  <si>
    <t>IC-1354</t>
  </si>
  <si>
    <t>Fact#: 350320-352590 Rec#: 21031 CARPIO PORTILLA RAUL MOISES</t>
  </si>
  <si>
    <t>IC-1353</t>
  </si>
  <si>
    <t>Fact#: 352193 Rec#: 21030 VALENCIA GRAJALES MAURICIO</t>
  </si>
  <si>
    <t>IC-1352</t>
  </si>
  <si>
    <t>Fact#: 350772 Rec#: 21029 DANIEL ENRIQUE DURAN LAMA</t>
  </si>
  <si>
    <t>IC-1351</t>
  </si>
  <si>
    <t>Fact#: 311351-314090-316758 Rec#: 21026 ALENBRAC S.A.</t>
  </si>
  <si>
    <t>IC-1324</t>
  </si>
  <si>
    <t>Fact#: 352575 Rec#: 21025 GARCIA CEDENO ALFREDO ALBERTO</t>
  </si>
  <si>
    <t>IC-1323</t>
  </si>
  <si>
    <t>Fact#: 350815 Rec#: 21035 AGRICOLA BANANERA ECUATORIANA - AGBE S.A.</t>
  </si>
  <si>
    <t>IC-1357</t>
  </si>
  <si>
    <t>Fact#: 351327 Rec#: 21028 JENNY NATALIA MARTINEZ BAQUE</t>
  </si>
  <si>
    <t>IC-1350</t>
  </si>
  <si>
    <t>Fact#: 352243 Rec#: 21023 TORRES HERNANDEZ HECTOR BOLIVAR</t>
  </si>
  <si>
    <t>IC-1349</t>
  </si>
  <si>
    <t>Fact#: 348894-351081 Rec#: 21022 PETITA CECIBEL GUEVARA</t>
  </si>
  <si>
    <t>IC-1348</t>
  </si>
  <si>
    <t>Fact#: 351862 Rec#: 21021 GARCIA PEREZ  JORGE LUIS</t>
  </si>
  <si>
    <t>IC-1347</t>
  </si>
  <si>
    <t>Fact#: 351972 Rec#: 21020 WAN CHEN ZULEIKA</t>
  </si>
  <si>
    <t>IC-1346</t>
  </si>
  <si>
    <t>Fact#: 351343 Rec#: 21019 ZHU ZHIPENG</t>
  </si>
  <si>
    <t>IC-1345</t>
  </si>
  <si>
    <t>Fact#: 351151 Rec#: 21018 LUIS FERNANDO ECHEVERRIA ZAVALA</t>
  </si>
  <si>
    <t>IC-1344</t>
  </si>
  <si>
    <t>Fact#: 352156 Rec#: 21017 SORIANO PARRAGA ANA CRISTINA</t>
  </si>
  <si>
    <t>IC-1343</t>
  </si>
  <si>
    <t>Fact#: 351679 Rec#: 21016 LUIS BENIGNO ROMERO ABAD</t>
  </si>
  <si>
    <t>IC-1342</t>
  </si>
  <si>
    <t>Fact#: 349484-351687 Rec#: 21015 EVELYN SULEYKA ALCIVAR SOLEDISPA</t>
  </si>
  <si>
    <t>IC-1341</t>
  </si>
  <si>
    <t>Fact#: 352163 Rec#: 21014 LUCAS MERA ELI FRANCISCO</t>
  </si>
  <si>
    <t>IC-1340</t>
  </si>
  <si>
    <t>Fact#: 350193-352454 Rec#: 21013 VIZCAINO ARMIJOS FELIPE</t>
  </si>
  <si>
    <t>IC-1339</t>
  </si>
  <si>
    <t>Fact#: 351735 Rec#: 21012 JURADO QUINTERO JULIO ERNESTO</t>
  </si>
  <si>
    <t>IC-1338</t>
  </si>
  <si>
    <t>Fact#: 352866 Rec#: 21027 RUFINO NAPOLES FRANK</t>
  </si>
  <si>
    <t>IC-1337</t>
  </si>
  <si>
    <t>Fact#: 349282-351470 Rec#: 21011 RODRIGO DE JESUS CASTAÑO SALAZAR</t>
  </si>
  <si>
    <t>IC-1336</t>
  </si>
  <si>
    <t>Fact#: 351180 Rec#: 21010 LENNY MADRID  CANTOS SANDOYA</t>
  </si>
  <si>
    <t>IC-1335</t>
  </si>
  <si>
    <t>Fact#: 350699 Rec#: 21009 ASOCIACION FE Y ALEGRIA ECUADOR</t>
  </si>
  <si>
    <t>IC-1334</t>
  </si>
  <si>
    <t>Fact#: 350676 Rec#: 21008 ASOCIACION FE Y ALEGRIA ECUADOR</t>
  </si>
  <si>
    <t>IC-1333</t>
  </si>
  <si>
    <t>Fact#: 350675 Rec#: 21007 ASOCIACION FE Y ALEGRIA ECUADOR</t>
  </si>
  <si>
    <t>IC-1332</t>
  </si>
  <si>
    <t>Fact#: 352601 Rec#: 21006 RODRIGUEZ VALVERDE FELIX ALBERTO</t>
  </si>
  <si>
    <t>IC-1331</t>
  </si>
  <si>
    <t>Fact#: 351199 Rec#: 21005 CAROL ROSANNA  CARBO MORA</t>
  </si>
  <si>
    <t>IC-1330</t>
  </si>
  <si>
    <t>Fact#: 351601 Rec#: 21004 ALEXANDRA MARITZA CAYETANO MOREIRA</t>
  </si>
  <si>
    <t>IC-1329</t>
  </si>
  <si>
    <t>Fact#: 349062-351247 Rec#: 21003 SANCHEZ CAVIEDES KLEBER HENRY</t>
  </si>
  <si>
    <t>IC-1328</t>
  </si>
  <si>
    <t>Fact#: 352767 Rec#: 21000 SAMANIEGO VILLARROEL STEPHANY KATHERINE</t>
  </si>
  <si>
    <t>IC-1325</t>
  </si>
  <si>
    <t>Fact#: 351934 Rec#: 21024 TRIVINO LOPEZ WALTER ARMANDO</t>
  </si>
  <si>
    <t>IC-1322</t>
  </si>
  <si>
    <t>Fact#: 348367-350537-352832 Rec#: 20999 COSTA SISALIMA HECTOR ALCIVAR</t>
  </si>
  <si>
    <t>IC-1232</t>
  </si>
  <si>
    <t>Fact#: 332537-335460-338402 Rec#: 20989 SAMPEDRO BASURTO MARIA JULIANA</t>
  </si>
  <si>
    <t>IC-1200</t>
  </si>
  <si>
    <t>Fact#: 347729-352416 Rec#: 20986 BUSTAMANTE INIGA LUIS MAURICIO</t>
  </si>
  <si>
    <t>IC-1197</t>
  </si>
  <si>
    <t>Fact#: 351230 Rec#: 21002 JIMENEZ FARFAN DENISE CRISTINA</t>
  </si>
  <si>
    <t>IC-1327</t>
  </si>
  <si>
    <t>Fact#: 348976-351165 Rec#: 21001 MARCO TULIO ROMERO JARAMILLO</t>
  </si>
  <si>
    <t>IC-1326</t>
  </si>
  <si>
    <t>Fact#: 352220 Rec#: 20998 DUEÑAS VALASEK SERGIO</t>
  </si>
  <si>
    <t>IC-1210</t>
  </si>
  <si>
    <t>Fact#: 352222 Rec#: 20997 DUEÑAS VALASEK SERGIO</t>
  </si>
  <si>
    <t>IC-1209</t>
  </si>
  <si>
    <t>Fact#: 352088 Rec#: 20996 SAAVEDRA ROMERO ROBERTO RAFAEL</t>
  </si>
  <si>
    <t>IC-1208</t>
  </si>
  <si>
    <t>Fact#: 350184-352443 Rec#: 20995 CAMPOVERDE RAMIREZ ERIKA ELUDIA</t>
  </si>
  <si>
    <t>IC-1207</t>
  </si>
  <si>
    <t>Fact#: 351334 Rec#: 20994 SANTIAGO MAURICIO TOLEDO ROMERO</t>
  </si>
  <si>
    <t>IC-1206</t>
  </si>
  <si>
    <t>Fact#: 351890 Rec#: 20993 LOPEZ CORDERO JUAN ANTONIO</t>
  </si>
  <si>
    <t>IC-1205</t>
  </si>
  <si>
    <t>Fact#: 352122 Rec#: 20992 WIGTON TIMOTHY PATRICK</t>
  </si>
  <si>
    <t>IC-1204</t>
  </si>
  <si>
    <t>Fact#: 349988-352219 Rec#: 20991 ZARLENGA RAMIREZ MONICA GISELA</t>
  </si>
  <si>
    <t>IC-1203</t>
  </si>
  <si>
    <t>Fact#: 352483 Rec#: 20990 GUEVARA GUEVARA ORIOL FERNANDO</t>
  </si>
  <si>
    <t>IC-1202</t>
  </si>
  <si>
    <t>Fact#: 349176-351360 Rec#: 20987 MARIUXI ALEXANDRA AVILA MANRIQUE</t>
  </si>
  <si>
    <t>IC-1198</t>
  </si>
  <si>
    <t>Fact#: 349737-351956 Rec#: 20985 GOMEZ HIDALGO LUIS EDUARDO</t>
  </si>
  <si>
    <t>IC-1196</t>
  </si>
  <si>
    <t>Fact#: 352751 Rec#: 20984 PEREGRIN ALVAREZ NESTOR PAVEL</t>
  </si>
  <si>
    <t>IC-1169</t>
  </si>
  <si>
    <t>Fact#: 348338-350509 Rec#: 20983 CALERO ALMEIDA JAIME MAJIRUS</t>
  </si>
  <si>
    <t>IC-1163</t>
  </si>
  <si>
    <t>Fact#: 351205 Rec#: 20982 ELIAS EUGENIO  LINDAO CEDEÑO</t>
  </si>
  <si>
    <t>IC-1155</t>
  </si>
  <si>
    <t>Fact#: 349387-351585 Rec#: 20981 MANUEL DE JESUS JACHO CHAVEZ</t>
  </si>
  <si>
    <t>IC-1125</t>
  </si>
  <si>
    <t>Fact#: 3522-3709 Rec#: 20980 GUAMAN PADILLA HOLGER EFRAIN</t>
  </si>
  <si>
    <t>IC-1124</t>
  </si>
  <si>
    <t>Fact#: 355639-358102 Rec#: 21811 RAMOS YAGUAL FLABIO EDMUNDO</t>
  </si>
  <si>
    <t>IC-5451</t>
  </si>
  <si>
    <t>Fact#: 351051 Rec#: 20978 INSTALACION DE TUBOS DE HORMIGON S.A. INSTUGO</t>
  </si>
  <si>
    <t>IC-1115</t>
  </si>
  <si>
    <t>Fact#: 350692 Rec#: 20988 COMPAÑIA VERDU S.A.</t>
  </si>
  <si>
    <t>IC-1199</t>
  </si>
  <si>
    <t>Fact#: 348900 Rec#: 20979 PEDRO ANGEL JIMENEZ NOBOA</t>
  </si>
  <si>
    <t>IC-1118</t>
  </si>
  <si>
    <t>Fact#: 349488 Rec#: 20977 CARLOS ENRIQUE GALLO FLORES</t>
  </si>
  <si>
    <t>IC-1081</t>
  </si>
  <si>
    <t>Fact#: 350824 Rec#: 20976 INDUSTRIA ALUCAPS ECUADOR GA SA</t>
  </si>
  <si>
    <t>IC-1080</t>
  </si>
  <si>
    <t>Fact#: 347368-349847 Rec#: 20975 REYES TOMALA VILMA GIOCONDA</t>
  </si>
  <si>
    <t>IC-1079</t>
  </si>
  <si>
    <t>Fact#: 347095-349573 Rec#: 20974 CASAL WEISSON XAVIER GUSTAVO</t>
  </si>
  <si>
    <t>IC-1078</t>
  </si>
  <si>
    <t>Fact#: 351052 Rec#: 20972 PATRICIA DEL ROCIO  BRAVO SARMIENTO</t>
  </si>
  <si>
    <t>IC-1070</t>
  </si>
  <si>
    <t>JUAN JOSE SANTIAGO MEJIA ALVARADO ABONO PARA LA SIGUIENTE FACTURA DOC #121718382034</t>
  </si>
  <si>
    <t>AT-3213</t>
  </si>
  <si>
    <t>PLUA ALAY EDUARDO ANDRES TEL 3908316 ABONO PARA LA SIGUIENTE FACTURA</t>
  </si>
  <si>
    <t>AT-3212</t>
  </si>
  <si>
    <t>Fact#: 350656 Rec#: 20973 INSTALACION DE TUBOS DE HORMIGON S.A. INSTUGO</t>
  </si>
  <si>
    <t>IC-1072</t>
  </si>
  <si>
    <t>Fact#: 349220 Rec#: 20971 CARLOS EFREN COELLO PALADINES</t>
  </si>
  <si>
    <t>IC-1050</t>
  </si>
  <si>
    <t>Fact#: 350120 Rec#: 20970 SANCHEZ HERRERA TANIA VANESSA</t>
  </si>
  <si>
    <t>IC-1046</t>
  </si>
  <si>
    <t>Fact#: 349152 Rec#: 20969 CARLOS GUILLERMO MUÑOZ GUTIERREZ</t>
  </si>
  <si>
    <t>IC-1045</t>
  </si>
  <si>
    <t>Fact#: 348956 Rec#: 20968 ROSA PILAR LOPEZ CORNEJO</t>
  </si>
  <si>
    <t>IC-1044</t>
  </si>
  <si>
    <t>Fact#: 348467-350693 Rec#: 20966 INDUGLOBAL S.A</t>
  </si>
  <si>
    <t>IC-1042</t>
  </si>
  <si>
    <t>Fact#: 350670-350671 Rec#: 20965 CORPORACION VIVIENDAS DEL HOGAR DE CRISTO</t>
  </si>
  <si>
    <t>IC-1041</t>
  </si>
  <si>
    <t>Fact#: 348088-350369 Rec#: 20967 VERA DEL PEZO DOLORES VICTORIA</t>
  </si>
  <si>
    <t>IC-1043</t>
  </si>
  <si>
    <t>Fact#: 334927-337868-340859-344383 Rec#: 20963 CEDEÑO MURILLO ARIANA ANDREA</t>
  </si>
  <si>
    <t>IC-1039</t>
  </si>
  <si>
    <t>Fact#: 350674 Rec#: 20962 LIFE FOOD PRODUCT ECUADOR LIFPRODEC S.A.</t>
  </si>
  <si>
    <t>IC-1038</t>
  </si>
  <si>
    <t>Fact#: 350444 Rec#: 20961 MAYORGA ASPIAZU DARWIN RODY</t>
  </si>
  <si>
    <t>IC-975</t>
  </si>
  <si>
    <t>Fact#: 349021 Rec#: 20960 PATRICIA DEL ROCIO  BRAVO SARMIENTO</t>
  </si>
  <si>
    <t>IC-974</t>
  </si>
  <si>
    <t>Fact#: 350649 Rec#: 20964 DOLCA S.A</t>
  </si>
  <si>
    <t>IC-1040</t>
  </si>
  <si>
    <t>Fact#: 350374 Rec#: 20959 HERRERA ORTEGA JOHNNY ANDRES</t>
  </si>
  <si>
    <t>IC-973</t>
  </si>
  <si>
    <t>Fact#: 346727-349188 Rec#: 20956 LIDIA PATRICIA CHICAIZA AGUILAR</t>
  </si>
  <si>
    <t>IC-965</t>
  </si>
  <si>
    <t>Fact#: 346547-349007 Rec#: 20955 MAGALI ELIZABETH  CALDERON AVILA</t>
  </si>
  <si>
    <t>IC-964</t>
  </si>
  <si>
    <t>Fact#: 349172 Rec#: 20954 JOSE FERNANDO SARES REYES</t>
  </si>
  <si>
    <t>IC-963</t>
  </si>
  <si>
    <t>Fact#: 350469 Rec#: 20951 CORREA MURILLO NINFA IRENE</t>
  </si>
  <si>
    <t>IC-957</t>
  </si>
  <si>
    <t>Fact#: 348286-350469 Rec#: 20950 CORREA MURILLO NINFA IRENE</t>
  </si>
  <si>
    <t>IC-956</t>
  </si>
  <si>
    <t>Fact#: 349481 Rec#: 20949 RUTH ELIZABETH ZAMBRANO PERERO</t>
  </si>
  <si>
    <t>IC-955</t>
  </si>
  <si>
    <t>Fact#: 339843-343386-346422 Rec#: 20957 ELIZABETH PUICON ORTEGA</t>
  </si>
  <si>
    <t>IC-966</t>
  </si>
  <si>
    <t>Fact#: 348966 Rec#: 20953 BEATRIZ DEL PILAR GUERRERO YEPEZ</t>
  </si>
  <si>
    <t>IC-962</t>
  </si>
  <si>
    <t>Fact#: 348872 Rec#: 20952 JOSE LUIS ROSERO CABALLERO</t>
  </si>
  <si>
    <t>IC-961</t>
  </si>
  <si>
    <t>Fact#: 350723 Rec#: 20945 INDUSTRIA COLOMBO ECUATORIANA DE CARROCERIAS CARCE</t>
  </si>
  <si>
    <t>IC-2533</t>
  </si>
  <si>
    <t>Fact#: 350744 Rec#: 20958 SUPERGLOBAL S.A.</t>
  </si>
  <si>
    <t>IC-968</t>
  </si>
  <si>
    <t>Fact#: 348951 Rec#: 20948 LUPER GABRIEL MUÑOZ SARMIENTO</t>
  </si>
  <si>
    <t>IC-954</t>
  </si>
  <si>
    <t>Fact#: 349693 Rec#: 20946 LOPEZ SEGURA DIANA KATHERINE</t>
  </si>
  <si>
    <t>IC-881</t>
  </si>
  <si>
    <t>Fact#: 350473 Rec#: 20944 DECKER UBILLA ERNESTO RAMON</t>
  </si>
  <si>
    <t>IC-879</t>
  </si>
  <si>
    <t>Fact#: 350204 Rec#: 20943 ANNIE ANDREA CARRERA MOROCHO</t>
  </si>
  <si>
    <t>IC-878</t>
  </si>
  <si>
    <t>Fact#: 349009 Rec#: 20942 NELLY YOLANDA  SALCEDO BOWEN</t>
  </si>
  <si>
    <t>IC-877</t>
  </si>
  <si>
    <t>Fact#: 350739 Rec#: 20941 AFCO S.A.</t>
  </si>
  <si>
    <t>IC-876</t>
  </si>
  <si>
    <t>Fact#: 350814 Rec#: 20940 SECONRET S.A.</t>
  </si>
  <si>
    <t>IC-875</t>
  </si>
  <si>
    <t>Fact#: 346917-349387 Rec#: 20939 MANUEL DE JESUS JACHO CHAVEZ</t>
  </si>
  <si>
    <t>IC-874</t>
  </si>
  <si>
    <t>Fact#: 337078-340070-343601-346605 Rec#: 20938 RODRIGUEZ Y DUQUE JORGE</t>
  </si>
  <si>
    <t>IC-847</t>
  </si>
  <si>
    <t>Fact#: 348680-350914 Rec#: 20936 PEREZ SEMINARIO HECTOR JUNIOR</t>
  </si>
  <si>
    <t>IC-845</t>
  </si>
  <si>
    <t>Fact#: 349283 Rec#: 20935 JEAN PAOLO RAMOS SALAS</t>
  </si>
  <si>
    <t>IC-844</t>
  </si>
  <si>
    <t>Fact#: 350324 Rec#: 20934 VARGAS FUENTEZ LADY LEONOR</t>
  </si>
  <si>
    <t>IC-843</t>
  </si>
  <si>
    <t>Fact#: 350362 Rec#: 20933 CHOEZ BAQUE MARIA FERNANDA</t>
  </si>
  <si>
    <t>IC-842</t>
  </si>
  <si>
    <t>Fact#: 348652-350885 Rec#: 20932 IMPORT OSCAR S.A</t>
  </si>
  <si>
    <t>IC-841</t>
  </si>
  <si>
    <t>Fact#: 343519-346530 Rec#: 20930 MARIA FERNANDA  SALAZAR LLORENTE</t>
  </si>
  <si>
    <t>IC-836</t>
  </si>
  <si>
    <t>Fact#: 3056-3300-3525 Rec#: 20937 VELASCO ECHEVERRIA IVAN RAMIRO</t>
  </si>
  <si>
    <t>IC-846</t>
  </si>
  <si>
    <t>Fact#: 348992 Rec#: 20931 LEONARDO EDUARDO  CALDERON VALDIVIEZO</t>
  </si>
  <si>
    <t>IC-840</t>
  </si>
  <si>
    <t>Fact#: 350789 Rec#: 20929 ECUADORIANSHIMP S.A.</t>
  </si>
  <si>
    <t>IC-835</t>
  </si>
  <si>
    <t>Fact#: 322600-325358-328113-333820-336764-339757-343300-346328-348778 Rec#: 20928 MINGA ESPINOZA KEVIN GEOVANNY</t>
  </si>
  <si>
    <t>IC-795</t>
  </si>
  <si>
    <t>Fact#: 347984-350310 Rec#: 20927 PENA TIGRERO MARIA VICTORIA</t>
  </si>
  <si>
    <t>IC-794</t>
  </si>
  <si>
    <t>Fact#: 350902 Rec#: 20926 VERA JORDAN MARITZA GRACIELA</t>
  </si>
  <si>
    <t>IC-793</t>
  </si>
  <si>
    <t>Fact#: 347814-350209 Rec#: 20925 CABELLO GARCIA MARIA CONCEPCION</t>
  </si>
  <si>
    <t>IC-792</t>
  </si>
  <si>
    <t>Fact#: 349427 Rec#: 20924 EVA MARIA MONTUFAR SELLAN</t>
  </si>
  <si>
    <t>IC-791</t>
  </si>
  <si>
    <t>Fact#: 346599-349059 Rec#: 20923 CAMPUZANO GUERRERO EMMA IVON</t>
  </si>
  <si>
    <t>IC-790</t>
  </si>
  <si>
    <t>Fact#: 349114 Rec#: 20922 JOSE ALBERTO RODRIGUEZ LOPEZ</t>
  </si>
  <si>
    <t>IC-789</t>
  </si>
  <si>
    <t>Fact#: 330847-333740-336684-339677-343222-346250-348700 Rec#: 20921 SKYCELL.SA</t>
  </si>
  <si>
    <t>IC-788</t>
  </si>
  <si>
    <t>Fact#: 346490-348949 Rec#: 20920 MARTHA CECILIA  SANTOS BERMUDEZ</t>
  </si>
  <si>
    <t>IC-714</t>
  </si>
  <si>
    <t>Fact#: 349001 Rec#: 20919 INGRID JACQUELINE SEVILLA CAMPOVERDE</t>
  </si>
  <si>
    <t>IC-713</t>
  </si>
  <si>
    <t>Fact#: 350643 Rec#: 20878 CODEMET S.A.</t>
  </si>
  <si>
    <t>IC-665</t>
  </si>
  <si>
    <t>Fact#: 349523 Rec#: 20947 GLENDA ALEXANDRA NUGRA PEREZ</t>
  </si>
  <si>
    <t>IC-949</t>
  </si>
  <si>
    <t>Fact#: 343416-346447-348906 Rec#: 20918 JEFFREY LEE FRANCO CUMMINGS</t>
  </si>
  <si>
    <t>IC-712</t>
  </si>
  <si>
    <t>Fact#: 348115-350387 Rec#: 20877 VERA VELA ANA MARIA</t>
  </si>
  <si>
    <t>IC-659</t>
  </si>
  <si>
    <t>Fact#: 348901 Rec#: 20876 PAUL AMBROSIO MOLINA QUIMI</t>
  </si>
  <si>
    <t>IC-652</t>
  </si>
  <si>
    <t>Fact#: 348111-350384 Rec#: 20875 ENRIQUEZ LOMBEIDA ROSA ISABEL</t>
  </si>
  <si>
    <t>IC-651</t>
  </si>
  <si>
    <t>Fact#: 350920 Rec#: 20874 LEY VITERI LISSETTE MELISSA</t>
  </si>
  <si>
    <t>IC-650</t>
  </si>
  <si>
    <t>Fact#: 346611-349071 Rec#: 20873 HUGO RENE LUNA</t>
  </si>
  <si>
    <t>IC-649</t>
  </si>
  <si>
    <t>Fact#: 350266 Rec#: 20872 VELEZ OSORIO JHON EDILKER</t>
  </si>
  <si>
    <t>IC-648</t>
  </si>
  <si>
    <t>Fact#: 346938-349408 Rec#: 20871 FELIX WILFRIDO CORDOVA JUANAZO</t>
  </si>
  <si>
    <t>IC-647</t>
  </si>
  <si>
    <t>Fact#: 349195 Rec#: 20868 JESSICA KATHERINE GALLARDO ARTEAGA</t>
  </si>
  <si>
    <t>IC-644</t>
  </si>
  <si>
    <t>Fact#: 348463-350689 Rec#: 20862 FRANCO PORRAS JOSE JOAQUIN</t>
  </si>
  <si>
    <t>IC-611</t>
  </si>
  <si>
    <t>Fact#: 350991 Rec#: 20861 KARBOLEM S.A.</t>
  </si>
  <si>
    <t>IC-604</t>
  </si>
  <si>
    <t>Fact#: 3459 Rec#: 20859 LEON RIVERA PABLO FERNANDO</t>
  </si>
  <si>
    <t>IC-602</t>
  </si>
  <si>
    <t>Fact#: 350942 Rec#: 20858 ALBAN DEL SALTO KARLA FERNANDA</t>
  </si>
  <si>
    <t>IC-601</t>
  </si>
  <si>
    <t>Fact#: 350347 Rec#: 20870 FLOREZ QUINTERO DIEGO ERNESTO</t>
  </si>
  <si>
    <t>IC-646</t>
  </si>
  <si>
    <t>Fact#: 350961 Rec#: 20869 SILVA CHIQUITO JOSE LUIS</t>
  </si>
  <si>
    <t>IC-645</t>
  </si>
  <si>
    <t>Fact#: 350386 Rec#: 20867 BALDA VELASQUEZ CARLOS ALBERTO</t>
  </si>
  <si>
    <t>IC-643</t>
  </si>
  <si>
    <t>Fact#: 350430 Rec#: 20866 ACUNA MARQUEZ PATRICIA ROSARIO</t>
  </si>
  <si>
    <t>IC-642</t>
  </si>
  <si>
    <t>Fact#: 350327 Rec#: 20865 MOROCHO AGURTO VIVIANA MANUELA</t>
  </si>
  <si>
    <t>IC-641</t>
  </si>
  <si>
    <t>Fact#: 350001 Rec#: 20864 ZARUMA ROMERO GENESIS MERCEDES</t>
  </si>
  <si>
    <t>IC-640</t>
  </si>
  <si>
    <t>Fact#: 344776-347404-349885 Rec#: 20863 CARRILLO QUEZADA VERONICA MELINA</t>
  </si>
  <si>
    <t>IC-639</t>
  </si>
  <si>
    <t>Fact#: 348774-350975 Rec#: 20856 INTERBANANAEXPORT S.A.</t>
  </si>
  <si>
    <t>IC-638</t>
  </si>
  <si>
    <t>Fact#: 347313-349791 Rec#: 20855 NARANJO BENITES LUIS ALBERTO</t>
  </si>
  <si>
    <t>IC-637</t>
  </si>
  <si>
    <t>Fact#: 1512-2769-3083-3327 Rec#: 20860 TAPIA ARAQUE MARCELA  PATRICIA</t>
  </si>
  <si>
    <t>IC-603</t>
  </si>
  <si>
    <t>Fact#: 347786 Rec#: 20857 CENTENO YEPEZ MARIA FERNANDA</t>
  </si>
  <si>
    <t>IC-600</t>
  </si>
  <si>
    <t>Fact#: 349163 Rec#: 20851 GALINDO ALVAREZ ANA MARIA</t>
  </si>
  <si>
    <t>IC-546</t>
  </si>
  <si>
    <t>Fact#: 346702 Rec#: 20850 GALINDO ALVAREZ ANA MARIA</t>
  </si>
  <si>
    <t>IC-536</t>
  </si>
  <si>
    <t>Fact#: 350903 Rec#: 20849 AGROSIGAL SA</t>
  </si>
  <si>
    <t>IC-535</t>
  </si>
  <si>
    <t>Fact#: 350348 Rec#: 20917 JULIA JUSTINA MORAN JIMENEZ</t>
  </si>
  <si>
    <t>IC-711</t>
  </si>
  <si>
    <t>Fact#: 348877 Rec#: 20916 JAZMIN ALEXANDRA LINDAO GALLO</t>
  </si>
  <si>
    <t>IC-710</t>
  </si>
  <si>
    <t>Fact#: 349080 Rec#: 20915 BURGOS SANTANA JACINTA TRANCITO</t>
  </si>
  <si>
    <t>IC-709</t>
  </si>
  <si>
    <t>Fact#: 348995 Rec#: 20914 CARLOS JULIO  CENTENO HENK</t>
  </si>
  <si>
    <t>IC-705</t>
  </si>
  <si>
    <t>Fact#: 349049 Rec#: 20913 FANNY MAGDALENA MOLINA ANDRADE DE CHERREZ</t>
  </si>
  <si>
    <t>IC-704</t>
  </si>
  <si>
    <t>Fact#: 349595 Rec#: 20912 ARELLANO ROJAS ELIEZER DE JESUS</t>
  </si>
  <si>
    <t>IC-703</t>
  </si>
  <si>
    <t>Fact#: 349033 Rec#: 20911 JORGE HERNAN LEDESMA PRADO</t>
  </si>
  <si>
    <t>IC-702</t>
  </si>
  <si>
    <t>Fact#: 349908 Rec#: 20910 JARAMILLO MEJIA EDGAR PATRICIO</t>
  </si>
  <si>
    <t>IC-701</t>
  </si>
  <si>
    <t>Fact#: 349227 Rec#: 20909 JULIO OSWALDO CADENA RODRIGUEZ</t>
  </si>
  <si>
    <t>IC-700</t>
  </si>
  <si>
    <t>Fact#: 350613 Rec#: 20908 LOPEZ DOYLE PAOLA ANDREA</t>
  </si>
  <si>
    <t>IC-699</t>
  </si>
  <si>
    <t>Fact#: 350612 Rec#: 20907 SOLEDISPA CARRASCO DIEGO JAFET</t>
  </si>
  <si>
    <t>IC-698</t>
  </si>
  <si>
    <t>Fact#: 350550 Rec#: 20906 PONCE REINADO MARIA DE LOURDES</t>
  </si>
  <si>
    <t>IC-697</t>
  </si>
  <si>
    <t>Fact#: 350534 Rec#: 20905 MONGE GARCIA FRANK ANDRES</t>
  </si>
  <si>
    <t>IC-696</t>
  </si>
  <si>
    <t>Fact#: 350531 Rec#: 20904 SALTOS PONCE ENMA CARINA</t>
  </si>
  <si>
    <t>IC-695</t>
  </si>
  <si>
    <t>Fact#: 350513 Rec#: 20903 RAMIREZ FLORES JOSE MIGUEL</t>
  </si>
  <si>
    <t>IC-694</t>
  </si>
  <si>
    <t>Fact#: 350496 Rec#: 20902 ESTACIO NAPA HECTOR RICARDO</t>
  </si>
  <si>
    <t>IC-693</t>
  </si>
  <si>
    <t>Fact#: 350495 Rec#: 20901 LOOR BARREZUETA JAVIER ANTONIO</t>
  </si>
  <si>
    <t>IC-692</t>
  </si>
  <si>
    <t>Fact#: 350489 Rec#: 20900 CHAVEZ AVILES FELIX EDGAR</t>
  </si>
  <si>
    <t>IC-691</t>
  </si>
  <si>
    <t>Fact#: 350486 Rec#: 20899 FARIAS ERIQUE JOEL EDUARDO</t>
  </si>
  <si>
    <t>IC-690</t>
  </si>
  <si>
    <t>Fact#: 350382 Rec#: 20898 MOREIRA DELGADO JOSE ANTONIO</t>
  </si>
  <si>
    <t>IC-689</t>
  </si>
  <si>
    <t>Fact#: 349344 Rec#: 20897 STEFANIE MARIA MOELLER GILBERT</t>
  </si>
  <si>
    <t>IC-688</t>
  </si>
  <si>
    <t>Fact#: 349859 Rec#: 20896 MENDIETA CANELO SANDRA ANGELICA</t>
  </si>
  <si>
    <t>IC-687</t>
  </si>
  <si>
    <t>Fact#: 349117 Rec#: 20895 FANNY PIEDAD JIMENEZ MOSQUERA</t>
  </si>
  <si>
    <t>IC-686</t>
  </si>
  <si>
    <t>Fact#: 350702 Rec#: 20894 NODIEN S.A.</t>
  </si>
  <si>
    <t>IC-685</t>
  </si>
  <si>
    <t>Fact#: 349706 Rec#: 20893 JARAMILLO MENDOZA KAROL RODRIGO</t>
  </si>
  <si>
    <t>IC-684</t>
  </si>
  <si>
    <t>Fact#: 349588 Rec#: 20892 JORGE ALCIDES MORENO CASTRO</t>
  </si>
  <si>
    <t>IC-683</t>
  </si>
  <si>
    <t>Fact#: 349082 Rec#: 20891 LUCIO GARCIA SAMUEL ENRIQUE</t>
  </si>
  <si>
    <t>IC-682</t>
  </si>
  <si>
    <t>Fact#: 350690 Rec#: 20890 SERVICIOS JURIDICOS JURISA S.A.</t>
  </si>
  <si>
    <t>IC-681</t>
  </si>
  <si>
    <t>Fact#: 350946 Rec#: 20889 OCAMPO VILLACIS FRANKLIN GEOFREDO</t>
  </si>
  <si>
    <t>IC-680</t>
  </si>
  <si>
    <t>Fact#: 349031 Rec#: 20888 NICOLAS BELISARIO  RIVERA HERRERA</t>
  </si>
  <si>
    <t>IC-679</t>
  </si>
  <si>
    <t>Fact#: 349686 Rec#: 20887 LOZANO VELIZ PAMELA ALEXANDRA</t>
  </si>
  <si>
    <t>IC-678</t>
  </si>
  <si>
    <t>Fact#: 349471 Rec#: 20886 MARCELO RODOLFO MASCIALINO ALVAREZ</t>
  </si>
  <si>
    <t>IC-677</t>
  </si>
  <si>
    <t>Fact#: 349897 Rec#: 20885 LASCANO BRIONES JENNY IRLANDA</t>
  </si>
  <si>
    <t>IC-676</t>
  </si>
  <si>
    <t>Fact#: 350153 Rec#: 20884 GONZALEZ VASQUEZ ANA LUCIA</t>
  </si>
  <si>
    <t>IC-675</t>
  </si>
  <si>
    <t>Fact#: 350795 Rec#: 20883 VEOLIA ECUADOR S.A.</t>
  </si>
  <si>
    <t>IC-674</t>
  </si>
  <si>
    <t>Fact#: 350036 Rec#: 20882 GOMEZ CALERO LUIS GERVACIO</t>
  </si>
  <si>
    <t>IC-673</t>
  </si>
  <si>
    <t>Fact#: 350479 Rec#: 20881 PIGUAVE ARAMBULO RONALD FABRICIO</t>
  </si>
  <si>
    <t>IC-672</t>
  </si>
  <si>
    <t>Fact#: 350939 Rec#: 20880 DEPODECON S.A.</t>
  </si>
  <si>
    <t>IC-671</t>
  </si>
  <si>
    <t>Fact#: 3566 Rec#: 20879 BUENO QUEZADA JAIRO JAVIER</t>
  </si>
  <si>
    <t>IC-670</t>
  </si>
  <si>
    <t>Fact#: 350181 Rec#: 20854 CHIQUITO SANCHEZ RAMON ALBERTO</t>
  </si>
  <si>
    <t>IC-636</t>
  </si>
  <si>
    <t>Fact#: 348009-350321 Rec#: 20853 ESPINEL MOLINA CARLINA TATIANA</t>
  </si>
  <si>
    <t>IC-635</t>
  </si>
  <si>
    <t>Fact#: 349889 Rec#: 20852 WENDY PRISCILLA SALAZAR SALAZAR</t>
  </si>
  <si>
    <t>IC-634</t>
  </si>
  <si>
    <t>Fact#: 325126-327886-330695-333586-336532-339527-343073-346100 Rec#: 20847 PAZMIÑO FALCONES KAROLINA LEONOR</t>
  </si>
  <si>
    <t>IC-485</t>
  </si>
  <si>
    <t>Fact#: 346381-348831-351012 Rec#: 20846 DML TECNOLOGIA DMLT S.A.</t>
  </si>
  <si>
    <t>IC-484</t>
  </si>
  <si>
    <t>Fact#: 350797 Rec#: 20845 CALIZAS Y MINERALES CALMOSACORP CIA. LTDA.</t>
  </si>
  <si>
    <t>IC-483</t>
  </si>
  <si>
    <t>Fact#: 342032-345555-348058 Rec#: 20844 MALDONADO SEGURA MARIA DANIELA</t>
  </si>
  <si>
    <t>IC-476</t>
  </si>
  <si>
    <t>Fact#: 349251 Rec#: 20843 FARID RENE DIAZ FARAH</t>
  </si>
  <si>
    <t>IC-475</t>
  </si>
  <si>
    <t>Fact#: 350303 Rec#: 20842 PONCE VICTORES MARICELA YOLANDA</t>
  </si>
  <si>
    <t>IC-474</t>
  </si>
  <si>
    <t>Fact#: 349855 Rec#: 20841 LOPEZ RUIZ MARIA DEL CARMEN</t>
  </si>
  <si>
    <t>IC-473</t>
  </si>
  <si>
    <t>Fact#: 346587-349047 Rec#: 20840 MATA ITURRALDE MARCOS ANTONIO</t>
  </si>
  <si>
    <t>IC-472</t>
  </si>
  <si>
    <t>Fact#: 350070 Rec#: 20839 RODRIGUEZ BODERO ANA SHIRLEY</t>
  </si>
  <si>
    <t>IC-471</t>
  </si>
  <si>
    <t>Fact#: 350370 Rec#: 20838 LOPEZ JIMENEZ ROSA MARGARITA</t>
  </si>
  <si>
    <t>IC-470</t>
  </si>
  <si>
    <t>Fact#: 343547-346557-349017 Rec#: 20837 MARIA PATRICIA  RODRIGUEZ SANCHEZ</t>
  </si>
  <si>
    <t>IC-469</t>
  </si>
  <si>
    <t>Fact#: 347155-349631 Rec#: 20835 GUTIERREZ CAJIAS ANDREA YOLANDA</t>
  </si>
  <si>
    <t>IC-468</t>
  </si>
  <si>
    <t>Fact#: 347068-349542 Rec#: 20834 MONCAYO LARREA JOHANN LEONARDO</t>
  </si>
  <si>
    <t>IC-467</t>
  </si>
  <si>
    <t>Fact#: 350279 Rec#: 20833 MEDINA ALVARADO CARLOS VICENTE</t>
  </si>
  <si>
    <t>IC-466</t>
  </si>
  <si>
    <t>Fact#: 350997 Rec#: 20832 VERA AREVALO JESSICA ELIZABETH</t>
  </si>
  <si>
    <t>IC-465</t>
  </si>
  <si>
    <t>Fact#: 347771-350185 Rec#: 20831 TANDAZO ROLDAN RONALD MANUEL</t>
  </si>
  <si>
    <t>IC-464</t>
  </si>
  <si>
    <t>Fact#: 348608-350838 Rec#: 20830 CAMBA COELLO ROMMEL ANTONIO</t>
  </si>
  <si>
    <t>IC-463</t>
  </si>
  <si>
    <t>Fact#: 350052 Rec#: 20829 ASENCIO PARRALES ANDREA CAROLINA</t>
  </si>
  <si>
    <t>IC-462</t>
  </si>
  <si>
    <t>Fact#: 348659-350894 Rec#: 20828 VELIZ RAMOS JOHN JIMMY</t>
  </si>
  <si>
    <t>IC-461</t>
  </si>
  <si>
    <t>Fact#: 346700-349161 Rec#: 20836 MARCOS ANTONIO MIRANDA MORAN</t>
  </si>
  <si>
    <t>IC-451</t>
  </si>
  <si>
    <t>Fact#: 322541-325298-328056-330863-333755-336699-339692-343237-346265-348715 Rec#: 20817 ACTIVASPORT S A</t>
  </si>
  <si>
    <t>IC-365</t>
  </si>
  <si>
    <t>Fact#: 348399-350569 Rec#: 20816 IANNUZZELLI PUGA MARIA DE LOURDES</t>
  </si>
  <si>
    <t>IC-329</t>
  </si>
  <si>
    <t>Fact#: 348385-350554 Rec#: 20815 SUAREZ MARIN HECTOR FELIX</t>
  </si>
  <si>
    <t>IC-285</t>
  </si>
  <si>
    <t>Fact#: 343745-346723 Rec#: 20814 Maria Cecilia Orrantia Medina</t>
  </si>
  <si>
    <t>IC-284</t>
  </si>
  <si>
    <t>Fact#: 350305 Rec#: 20813 GARCIA CEDENO ALFREDO ALBERTO</t>
  </si>
  <si>
    <t>IC-283</t>
  </si>
  <si>
    <t>Fact#: 347724 Rec#: 20810 GARAY MAUCHY RAUL ANDRES</t>
  </si>
  <si>
    <t>IC-280</t>
  </si>
  <si>
    <t>Fact#: 348273 Rec#: 20827 FIALLOS CUMBE ROSA MATILDE</t>
  </si>
  <si>
    <t>IC-460</t>
  </si>
  <si>
    <t>Fact#: 349967 Rec#: 20826 POVEDA VACA ANDRES EDUARDO</t>
  </si>
  <si>
    <t>IC-459</t>
  </si>
  <si>
    <t>Fact#: 349639 Rec#: 20825 BACA PATIÑO RAFAEL</t>
  </si>
  <si>
    <t>IC-458</t>
  </si>
  <si>
    <t>Fact#: 350093 Rec#: 20824 NAVARRETE TORRES WALTER FORTUNATO</t>
  </si>
  <si>
    <t>IC-457</t>
  </si>
  <si>
    <t>Fact#: 347694-350140 Rec#: 20823 CHALEN MATAMOROS RICARDO ALEJANDRO</t>
  </si>
  <si>
    <t>IC-456</t>
  </si>
  <si>
    <t>Fact#: 344541-347254-349732 Rec#: 20822 ZAMBRANO GARCIA FRANZ BADIH</t>
  </si>
  <si>
    <t>IC-379</t>
  </si>
  <si>
    <t>Fact#: 344004-346896-349364 Rec#: 20821 ANGEL ALEX PASHMA GUADALUPE</t>
  </si>
  <si>
    <t>IC-378</t>
  </si>
  <si>
    <t>Fact#: 346160-348640-350874 Rec#: 20820 ETHERIA S.A.</t>
  </si>
  <si>
    <t>IC-377</t>
  </si>
  <si>
    <t>Fact#: 348440 Rec#: 20818 SER.TRANSPORTE Y LOGISTICA INTEGRADO TRANSLOINTEG.</t>
  </si>
  <si>
    <t>IC-368</t>
  </si>
  <si>
    <t>Fact#: 3249-3485 Rec#: 20812 SIERRA PADRON JUAN ALBERTO</t>
  </si>
  <si>
    <t>IC-282</t>
  </si>
  <si>
    <t>Fact#: 2784 Rec#: 20811 LARREA PAEZ ALBERTO JOSE</t>
  </si>
  <si>
    <t>IC-281</t>
  </si>
  <si>
    <t>Fact#: 3285 Rec#: 20809 ASTUDILLO PIURI DOLORES LUZMILA</t>
  </si>
  <si>
    <t>IC-279</t>
  </si>
  <si>
    <t>Fact#: 349353 Rec#: 20808 DAVID GONZALO BENAVIDES LOPEZ</t>
  </si>
  <si>
    <t>IC-164</t>
  </si>
  <si>
    <t>Fact#: 347475-349959 Rec#: 20807 GARCIA BAJANA NAYITH ALEJANDRO</t>
  </si>
  <si>
    <t>IC-163</t>
  </si>
  <si>
    <t>Fact#: 348826-351007 Rec#: 20806 GARCIA BAJANA NAYITH ALEJANDRO</t>
  </si>
  <si>
    <t>IC-162</t>
  </si>
  <si>
    <t>Fact#: 347574-350060 Rec#: 20805 JURADO VELEZ JONNY EUGENIO</t>
  </si>
  <si>
    <t>IC-161</t>
  </si>
  <si>
    <t>Fact#: 349554 Rec#: 20804 SORNOZA MARQUEZ ROLANDO CLAUDIO</t>
  </si>
  <si>
    <t>IC-160</t>
  </si>
  <si>
    <t>Fact#: 346461-348919 Rec#: 20803 CESAR AUGUSTO  RADA AGUIRRE</t>
  </si>
  <si>
    <t>IC-159</t>
  </si>
  <si>
    <t>Fact#: 346953-349428 Rec#: 20802 GUSTAVO ALBERTO CASTILLO SALTOS</t>
  </si>
  <si>
    <t>IC-158</t>
  </si>
  <si>
    <t>Fact#: 349499 Rec#: 20801 MARIA KARINA FIGUEROA CAÑARTE</t>
  </si>
  <si>
    <t>IC-157</t>
  </si>
  <si>
    <t>Fact#: 348481-350709 Rec#: 20800 ASOCIACION DE PROPIETARIOS DE LA URBANIZACION PUER</t>
  </si>
  <si>
    <t>IC-156</t>
  </si>
  <si>
    <t>Fact#: 348802-350988 Rec#: 20799 ARAUJO FIGUEROA WASHINGTON SALVADOR</t>
  </si>
  <si>
    <t>IC-155</t>
  </si>
  <si>
    <t>Fact#: 349218 Rec#: 20798 LUIS ALFONSO OLANO MACHANO</t>
  </si>
  <si>
    <t>IC-154</t>
  </si>
  <si>
    <t>Fact#: 350137 Rec#: 20797 TORO SANCHEZ MONICA ELIZABETH</t>
  </si>
  <si>
    <t>IC-153</t>
  </si>
  <si>
    <t>Fact#: 349800 Rec#: 20796 ESPINOSA VELARDE ALMA MARIA</t>
  </si>
  <si>
    <t>IC-152</t>
  </si>
  <si>
    <t>Fact#: 349072 Rec#: 20795 MUÑOZ ESPIN GINA ALICIA</t>
  </si>
  <si>
    <t>IC-151</t>
  </si>
  <si>
    <t>Fact#: 350891 Rec#: 20794 VARGAS HERRERA LUIS DANIEL</t>
  </si>
  <si>
    <t>IC-150</t>
  </si>
  <si>
    <t>Fact#: 350889 Rec#: 20793 VARGAS HERRERA LUIS DANIEL</t>
  </si>
  <si>
    <t>IC-149</t>
  </si>
  <si>
    <t>Fact#: 348592-350820 Rec#: 20790 ENJOYCHANNEL S A</t>
  </si>
  <si>
    <t>IC-121</t>
  </si>
  <si>
    <t>Fact#: 347273-349750 Rec#: 20789 CHIMBORAZO ROBLES OLIVER JOSE</t>
  </si>
  <si>
    <t>IC-115</t>
  </si>
  <si>
    <t>CLIENTE NO IDENTIFICADO BCO GUAYAQUIL DOC #728365</t>
  </si>
  <si>
    <t>DR-1269</t>
  </si>
  <si>
    <t>Fact#: 3514 Rec#: 20819 TIXILIMA CARANQUI MARIO ROBERTO</t>
  </si>
  <si>
    <t>IC-376</t>
  </si>
  <si>
    <t>Fact#: 347831-350218 Rec#: 20792 BURBANO VARGAS LUIS ALEJANDRO</t>
  </si>
  <si>
    <t>IC-148</t>
  </si>
  <si>
    <t>Fact#: 347222-349696 Rec#: 20791 CALLE LOFFREDO LUIS DANIEL</t>
  </si>
  <si>
    <t>IC-147</t>
  </si>
  <si>
    <t>Fact#: 348669 Rec#: 20788 AGROSIGAL SA</t>
  </si>
  <si>
    <t>IC-114</t>
  </si>
  <si>
    <t>Fact#: 344455-347196-349671 Rec#: 20769 CERCADO ERAZO GALO ENRIQUE</t>
  </si>
  <si>
    <t>IC-33</t>
  </si>
  <si>
    <t>Fact#: 349466 Rec#: 20768 JUAN JOSE SANTIAGO MEJIA ALVARADO</t>
  </si>
  <si>
    <t>IC-32</t>
  </si>
  <si>
    <t>Fact#: 349386 Rec#: 20767 ROBERTO DAVID BARANDEARAN OYAGUE</t>
  </si>
  <si>
    <t>IC-31</t>
  </si>
  <si>
    <t>Fact#: 349564 Rec#: 20784 ANDRADE ECHEVERRIA ANA CECILIA</t>
  </si>
  <si>
    <t>IC-45</t>
  </si>
  <si>
    <t>Fact#: 349441 Rec#: 20783 MARIA ROBERTA MORENO DIAZ</t>
  </si>
  <si>
    <t>IC-44</t>
  </si>
  <si>
    <t>Fact#: 350100 Rec#: 20782 CHOEZ SANTANA EUDOMAR AQUILES</t>
  </si>
  <si>
    <t>IC-43</t>
  </si>
  <si>
    <t>Fact#: 350109 Rec#: 20781 CHOEZ SANTANA EUDOMAR AQUILES</t>
  </si>
  <si>
    <t>IC-42</t>
  </si>
  <si>
    <t>Fact#: 349085 Rec#: 20779 FAYTONG MOREIRA SANDRA MARIA</t>
  </si>
  <si>
    <t>IC-40</t>
  </si>
  <si>
    <t>Fact#: 344479-347215-349689 Rec#: 20780 CRUZ NAVARRETE HENRY GABRIEL</t>
  </si>
  <si>
    <t>IC-41</t>
  </si>
  <si>
    <t>Fact#: 334964-337906-340897-344422 Rec#: 20787 GARCIA ADUM SANDRA VERONICA</t>
  </si>
  <si>
    <t>IC-46</t>
  </si>
  <si>
    <t>Fact#: 349805 Rec#: 20778 ZAMBRANO IZQUIERDO CATALINA MARIA ELENA</t>
  </si>
  <si>
    <t>IC-39</t>
  </si>
  <si>
    <t>Fact#: 349027 Rec#: 20777 CLEMENTE ANTONIO  CALDERON LOZANO</t>
  </si>
  <si>
    <t>IC-38</t>
  </si>
  <si>
    <t>Fact#: 349236 Rec#: 20776 CARLOS ENRIQUE PEREZ REYES</t>
  </si>
  <si>
    <t>IC-37</t>
  </si>
  <si>
    <t>BL   B1701   BANCO GUAYAQUIL CTA CTE.# 000267834-9</t>
  </si>
  <si>
    <t>Auxiliar</t>
  </si>
  <si>
    <t>110201   BANCOS LOCALES</t>
  </si>
  <si>
    <t>Cuenta</t>
  </si>
  <si>
    <t>Saldo</t>
  </si>
  <si>
    <t>Detalle Movimiento</t>
  </si>
  <si>
    <t>F. Contab.</t>
  </si>
  <si>
    <t>Compr</t>
  </si>
  <si>
    <t>CC-Fase</t>
  </si>
  <si>
    <t>01 GUAYAQUIL</t>
  </si>
  <si>
    <t>Sucursal:</t>
  </si>
  <si>
    <t>División:</t>
  </si>
  <si>
    <t>03 LINKOTEL</t>
  </si>
  <si>
    <t>Compañía:</t>
  </si>
  <si>
    <t>TSANCHEZ</t>
  </si>
  <si>
    <t>Usuario:</t>
  </si>
  <si>
    <t>Ene/2021</t>
  </si>
  <si>
    <t>Hasta:</t>
  </si>
  <si>
    <t>Desde:</t>
  </si>
  <si>
    <t>Fecha:</t>
  </si>
  <si>
    <t>Página:</t>
  </si>
  <si>
    <t>LIBRO MAYOR - CUENTA</t>
  </si>
  <si>
    <t>0205000000043900616NAULA ANZOATEGUI ANA MARIA              000000038029991231000000000000000000000918953662     20210101000000038020210129202101290000000000000000BMP 00016496358140</t>
  </si>
  <si>
    <t>0205000000043930263GARCIA ADUM SANDRA VERONICA             000000016829991231000000000000000000001201818885     20210101000000016820210129202101290000000000000000BMP 00016488676640</t>
  </si>
  <si>
    <t>0205000000043908853ROOSEVELT EDYM DELGADO TAMAYO           000000024129991231000000000000000000000911244127     20210101000000024120210129202101290000000000000000BMP 00016487444140</t>
  </si>
  <si>
    <t>0205000000043907962ESPINOSA VELARDE ALMA MARIA             000000053529991231000000000000000000000910786664     20210101000000053520210129202101290000000000000000BVP 00016480664950</t>
  </si>
  <si>
    <t>0205000000043900546REYES ZAVALA CRISTOPHER DANIEL          000000065320210222000000000000000000000954861712     20210101000000065320210129202101290000000000000000VENT01036475874210</t>
  </si>
  <si>
    <t>0205000000043900354POLIT ALMEIDA CARLOS ALBERTO            000000061229991231000000000000000000000911074714     20210101000000061220210129202101290000000000000000BMP 00016473543540</t>
  </si>
  <si>
    <t>0205000000043909926CARLOS ENRIQUE PEREZ REYES              000000022429991231000000000000000000000920332988     20210101000000022420210129202101290000000000000000BMP 00016464239060</t>
  </si>
  <si>
    <t>0205000000043908058PILLIGUA TORRES ADELAIDA DE LA          000000033629991231000000000000000000000915929913     20210101000000033620210128202101290000000000000000BVP 00016462466540</t>
  </si>
  <si>
    <t>0205000000023923175ARREDONDO GUZMAN BORIS ERNESTO          000000048929991231000000000000000000001757382393     20210101000000048920210128202101290000000000000000BMP 00016462430640</t>
  </si>
  <si>
    <t>0205000000043908116LOPEZ JIMENEZ ROSA MARGARITA            000000101629991231000000000000000000000920389558     20210101000000101620210128202101280000000000000000BMP 00016450714040</t>
  </si>
  <si>
    <t>0205000000043900305TAPIA CARDENAS CARLOS IVAN              000000017229991231000000000000000000000916244262001  20201201000000017220210128202101280000000000000000BMP 00016448897850</t>
  </si>
  <si>
    <t>0205000000043908584SANTIAGO IVAN TOLEDO ECHEVERRI          000000016529991231000000000000000000000100086958     20210101000000016520210128202101280000000000000000BVP 00016441988340</t>
  </si>
  <si>
    <t>0205000000043906020CARPIO PORTILLA RAUL MOISES             000000195329991231000000000000000000000900091372     20210101000000195320210128202101280000000000000000BVP 00016440774250</t>
  </si>
  <si>
    <t>0205000000043900332VALENCIA GRAJALES MAURICIO              000000018129991231000000000000000000000926200965     20210101000000018120210128202101280000000000000000BVP 00016425242240</t>
  </si>
  <si>
    <t>0205000000043907804DANIEL ENRIQUE DURAN LAMA               000000031229991231000000000000000000000915817761001  20201201000000031220210128202101280000000000000000BMP 00016423599050</t>
  </si>
  <si>
    <t>0205000000043907487JENNY NATALIA MARTINEZ BAQUE            000000047529991231000000000000000000001306361054     20210101000000047520210127202101280000000000000000BVP 00016420425940</t>
  </si>
  <si>
    <t>0205000000043900513TORRES HERNANDEZ HECTOR BOLIVA          000000018029991231000000000000000000000922954904     20210101000000018020210127202101270000000000000000BMP 00016413417250</t>
  </si>
  <si>
    <t>0205000000043960290PETITA CECIBEL GUEVARA                  000000159320210222000000000000000000000908415391     20210101000000159320210127202101270000000000000000VENT01156412691710</t>
  </si>
  <si>
    <t>0205000000043909082GARCIA PEREZ  JORGE LUIS                000000035829991231000000000000000000000921353553     20210101000000035820210127202101270000000000000000BVP 00016410728540</t>
  </si>
  <si>
    <t>0205000000043930318WAN CHEN ZULEIKA                        000000016820210222000000000000000000000927918128     20210101000000016820210127202101270000000000000000VENT00416405856710</t>
  </si>
  <si>
    <t>0205000000043903179ZHU ZHIPENG                             000000040820210222000000000000000000000925824583     20210101000000040820210127202101270000000000000000VENT00416405872610</t>
  </si>
  <si>
    <t>0205000000043945426LUIS FERNANDO ECHEVERRIA ZAVAL          000000083829991231000000000000000000000907242036     20210101000000083820210127202101270000000000000000BVP 00016405360750</t>
  </si>
  <si>
    <t>0205000000043900197SORIANO PARRAGA ANA CRISTINA            000000081629991231000000000000000000000914764329     20210101000000081620210127202101270000000000000000BMP 00016390967550</t>
  </si>
  <si>
    <t>0205000000043930137LUIS BENIGNO ROMERO ABAD                000000036629991231000000000000000000000102779592     20210101000000036620210126202101270000000000000000BVP 00016383565140</t>
  </si>
  <si>
    <t>0205000000043907826EVELYN SULEYKA ALCIVAR SOLEDIS          000000075429991231000000000000000000000930762984     20210101000000075420210126202101270000000000000000BMP 00016383342940</t>
  </si>
  <si>
    <t>0205000000043900217LUCAS MERA ELI FRANCISCO                000000017829991231000000000000000000001311414989     20210101000000017820210126202101270000000000000000BMP 00016382651940</t>
  </si>
  <si>
    <t>0205000000043903729VIZCAINO ARMIJOS FELIPE                 000000041829991231000000000000000000001709495517     20210101000000041820210126202101270000000000000000BMP 00016379223640</t>
  </si>
  <si>
    <t>0205000000043901176JURADO QUINTERO JULIO ERNESTO           000000016829991231000000000000000000000915131247     20210101000000016820210126202101270000000000000000BMP 00016379157840</t>
  </si>
  <si>
    <t>0205000000043907594RODRIGO DE JESUS CASTANO SALAZ          000000042529991231000000000000000000000925288300     20210101000000042520210126202101260000000000000000BVP 00016378006950</t>
  </si>
  <si>
    <t>0205000000043960385LENNY MADRID  CANTOS SANDOYA            000000083829991231000000000000000000000916256100     20210101000000083820210126202101260000000000000000BMP 00016370191950</t>
  </si>
  <si>
    <t>0205000000023924101RUFINO NAPOLES FRANK                    000000022529991231000000000000000000000960460970     20210101000000022520210126202101260000000000000000BMP 00016364380240</t>
  </si>
  <si>
    <t>0205000000043906672ASOCIACION FE Y ALEGRIA ECUADO          000000195129991231000000000000000000001790100634001  20201201000000195120210126202101260000000000000000BVI 00016361595850</t>
  </si>
  <si>
    <t>0205000000043904581ASOCIACION FE Y ALEGRIA ECUADO          000000153029991231000000000000000000001790100634001  20201201000000153020210126202101260000000000000000BVI 00016361564350</t>
  </si>
  <si>
    <t>0205000000043904580ASOCIACION FE Y ALEGRIA ECUADO          000000153029991231000000000000000000001790100634001  20201201000000153020210126202101260000000000000000BVI 00016361520450</t>
  </si>
  <si>
    <t>0205000000043907459RODRIGUEZ VALVERDE FELIX ALBER          000000024329991231000000000000000000000901332932     20210101000000024320210126202101260000000000000000BVP 00016357586540</t>
  </si>
  <si>
    <t>0205000000043960329CAROL ROSANNA  CARBO MORA               000000078229991231000000000000000000000918135443     20210101000000078220210126202101260000000000000000BMP 00016355698450</t>
  </si>
  <si>
    <t>0205000000043903342ALEXANDRA MARITZA CAYETANO MOR          000000048729991231000000000000000000000911606507     20210101000000048720210126202101260000000000000000BVP 00016355387350</t>
  </si>
  <si>
    <t>0205000000043906363SANCHEZ CAVIEDES KLEBER HENRY           000000167629991231000000000000000000000912127768     20210101000000167620210126202101260000000000000000BVP 00016350390150</t>
  </si>
  <si>
    <t>0205000000043946887JIMENEZ FARFAN DENISE CRISTINA          000000083829991231000000000000000000000909187239     20210101000000083820210125202101260000000000000000BVP 00016344671940</t>
  </si>
  <si>
    <t>0205000000043945149MARCO TULIO ROMERO JARAMILLO            000000167629991231000000000000000000000911992212     20210101000000167620210125202101260000000000000000BMP 00016341474150</t>
  </si>
  <si>
    <t>0205000000043908339SAMANIEGO VILLARROEL STEPHANY           000000030529991231000000000000000000000916800097     20210101000000030520210126202101260000000000000000BMP 00016349155740</t>
  </si>
  <si>
    <t>0205000000043900415DUENAS VALASEK SERGIO                   000000016829991231000000000000000000001702575604     20210101000000016820210125202101250000000000000000BMP 00016338383350</t>
  </si>
  <si>
    <t>0205000000043900419DUENAS VALASEK SERGIO                   000000016929991231000000000000000000001702575604     20210101000000016920210125202101250000000000000000BMP 00016338372150</t>
  </si>
  <si>
    <t>0205000000043908626ROBERTO SAAVEDRA                        000000069129991231000000000000000000000908994304     20210101000000069120210125202101250000000000000000DPR 00016337622850</t>
  </si>
  <si>
    <t>0205000000043903195CAMPOVERDE RAMIREZ ERIKA ELUDI          000000033629991231000000000000000000000918460593     20210101000000033620210125202101250000000000000000BMP 00016337614550</t>
  </si>
  <si>
    <t>0205000000043908585SANTIAGO MAURICIO TOLEDO ROMER          000000016829991231000000000000000000000908892680     20210101000000016820210125202101250000000000000000DPR 00016336893760</t>
  </si>
  <si>
    <t>0205000000043901239LOPEZ CORDERO JUAN ANTONIO              000000034629991231000000000000000000000911744860     20210101000000034620210125202101250000000000000000BVP 00016336631250</t>
  </si>
  <si>
    <t>0205000000043900943WIGTON TIMOTHY PATRICK                  000000019829991231000000000000000000000932984784     20210101000000019820210125202101250000000000000000BMP 00016335189040</t>
  </si>
  <si>
    <t>0205000000043900414ZARLENGA RAMIREZ MONICA GISELA          000000123220210222000000000000000000000909302895     20210101000000123220210125202101250000000000000000VENT00656320636310</t>
  </si>
  <si>
    <t>0205000000043906002GUEVARA GUEVARA ORIOL FERNANDO          000000043829991231000000000000000000000903881233     20210101000000043820210125202101250000000000000000BMP 00016316089650</t>
  </si>
  <si>
    <t>0205000000043945019PEDRO ANGEL JIMENEZ NOBOA               000000246029991231000000000000000000000908947617     20201201000000246020210121202101220000000000000000BMP 00016232105340</t>
  </si>
  <si>
    <t>0205000000043907851CARLOS ENRIQUE GALLO FLORES             000000030529991231000000000000000000000903381234     20201201000000030520210121202101210000000000000000BVP 00016221303640</t>
  </si>
  <si>
    <t>0205000000043901744SANCHEZ HERRERA TANIA VANESSA           000000045529991231000000000000000000000923237135     20201201000000045520210120202101200000000000000000BMP 00016187077850</t>
  </si>
  <si>
    <t>0205000000043908631CARLOS GUILLERMO MUNOZ GUTIERR          000000017920210121000000000000000000000903190395     20201201000000017920210120202101200000000000000000VENT01816169988710</t>
  </si>
  <si>
    <t>0205000000043960249ROSA PILAR LOPEZ CORNEJO                000000083829991231000000000000000000000901595025     20201201000000083820210120202101200000000000000000BMP 00016163561740</t>
  </si>
  <si>
    <t>0205000000043906838VERA DEL PEZO DOLORES VICTORIA          000000157729991231000000000000000000000907008726     20201201000000157720210119202101200000000000000000BVP 00016151540140</t>
  </si>
  <si>
    <t>0205000000043901219MAYORGA ASPIAZU DARWIN RODY             000000018129991231000000000000000000000913907697     20201201000000018120210119202101190000000000000000BVP 00016142627240</t>
  </si>
  <si>
    <t>0205000000043902050PATRICIA DEL ROCIO  BRAVO SARM          000000083829991231000000000000000000000701671257     20201201000000083820210119202101190000000000000000BMP 00016138248340</t>
  </si>
  <si>
    <t>0205000000043908135HERRERA ORTEGA JOHNNY ANDRES            000000032929991231000000000000000000000926781337     20201201000000032920210118202101190000000000000000BMP 00016115623560</t>
  </si>
  <si>
    <t>0205000000043907520LIDIA PATRICIA CHICAIZA AGUILA          000000033629991231000000000000000000000918283524     20201201000000033620210118202101180000000000000000BVP 00016103473150</t>
  </si>
  <si>
    <t>0205000000043903401MAGALI ELIZABETH  CALDERON AVI          000000167629991231000000000000000000000908876063     20201201000000167620210118202101180000000000000000BVP 00016086636040</t>
  </si>
  <si>
    <t>0205000000043909855JOSE FERNANDO SARES REYES               000000017229991231000000000000000000000930719158     20201201000000017220210118202101180000000000000000BMP 00016079041440</t>
  </si>
  <si>
    <t>0205000000043945463BEATRIZ DEL PILAR GUERRERO YEP          000000083829991231000000000000000000000906751045     20201201000000083820210117202101180000000000000000BMP 00016066247250</t>
  </si>
  <si>
    <t>0205000000043960251ELIZABETH PUICON ORTEGA                 000000537029991231000000000000000000000908617129     20201101000000537020210117202101180000000000000000BVP 00016061663140</t>
  </si>
  <si>
    <t>0205000000043920056JOSE LUIS ROSERO CABALLERO              000000083829991231000000000000000000000909753998     20201201000000083820210116202101180000000000000000BMP 00016059428040</t>
  </si>
  <si>
    <t>0205000000043903560LOPEZ SEGURA DIANA KATHERINE            000000023629991231000000000000000000000917303000     20201201000000023620210115202101150000000000000000BVP 00016001161240</t>
  </si>
  <si>
    <t>0205000000043900747INDUSTRIA COLOMBO ECUATORIANA           000000176329991231000000000000000000000992803428001  20201201000000176320210115202101150000000000000000BVI 00015999181750</t>
  </si>
  <si>
    <t>0205000000043900137DECKER UBILLA ERNESTO RAMON             000000030229991231000000000000000000000102776226     20201201000000030220210115202101150000000000000000BVP 00015993784050</t>
  </si>
  <si>
    <t>0205000000043903861ANNIE ANDREA CARRERA MOROCHO            000000057729991231000000000000000000000922720669     20201201000000057720210115202101150000000000000000BMP 00015978441960</t>
  </si>
  <si>
    <t>0205000000043945202NELLY YOLANDA  SALCEDO BOWEN            000000083820210121000000000000000000000903277895     20201201000000083820210115202101150000000000000000VENT00015977793610</t>
  </si>
  <si>
    <t>0205000000043904491RODRIGUEZ Y DUQUE JORGE                 000000335229991231000000000000000000000916020084     20201101000000335220210114202101140000000000000000BVP 00015964503750</t>
  </si>
  <si>
    <t>0205000000043900508PEREZ SEMINARIO HECTOR JUNIOR           000000038829991231000000000000000000000932593775001  20201201000000038820210114202101140000000000000000BMP 00015963219640</t>
  </si>
  <si>
    <t>0205000000043907617JEAN PAOLO RAMOS SALAS                  000000016829991231000000000000000000000916974017     20201201000000016820210114202101140000000000000000BMP 00015961360950</t>
  </si>
  <si>
    <t>0205000000043907451VARGAS FUENTEZ LADY LEONOR              000000021429991231000000000000000000000940292576     20201201000000021420210114202101140000000000000000BMP 00015956686140</t>
  </si>
  <si>
    <t>0205000000043908106CHOEZ BAQUE MARIA FERNANDA              000000037629991231000000000000000000000922390604     20201201000000037620210114202101140000000000000000BMP 00015953271540</t>
  </si>
  <si>
    <t>0205000000043908588IMPORT OSCAR SA                         000000040929991231000000000000000000000992922303001  20201201000000040920210114202101140000000000000000BVI 00015941474850</t>
  </si>
  <si>
    <t>0205000000023923223VELASCO ECHEVERRIA IVAN RAMIRO          000000052929991231000000000000000000001801418383     20201201000000052920210113202101140000000000000000BVP 00015929752940</t>
  </si>
  <si>
    <t>0205000000043960304LEONARDO EDUARDO  CALDERON VAL          000000083829991231000000000000000000000917830382     20201201000000083820210113202101140000000000000000BMP 00015924473140</t>
  </si>
  <si>
    <t>0205000000043907414PENA TIGRERO MARIA VICTORIA             000000037029991231000000000000000000000916710726     20201201000000037020210113202101130000000000000000BMP 00015924151140</t>
  </si>
  <si>
    <t>0205000000043908225MINGA ESPINOZA KEVIN GEOVANNY           000000109129991231000000000000000000000950132043001  20201101000000109120210113202101130000000000000000BVP 00015923758740</t>
  </si>
  <si>
    <t>0205000000043900234VERA JORDAN MARITZA GRACIELA            000000085729991231000000000000000000000917299752001  20201201000000085720210113202101130000000000000000BVP 00015914663560</t>
  </si>
  <si>
    <t>0205000000043903875CABELLO GARCIA MARIA CONCEPCIO          000000039920210121000000000000000000000912231792     20201201000000039920210113202101130000000000000000VENT01755910955640</t>
  </si>
  <si>
    <t>0205000000043908902EVA MARIA MONTUFAR SELLAN               000000088420210121000000000000000000000907466130     20201201000000088420210113202101130000000000000000VENT00015909483110</t>
  </si>
  <si>
    <t>0205000000043960395CAMPUZANO GUERRERO EMMA IVON            000000167620210121000000000000000000000910431170     20201201000000167620210113202101130000000000000000VENT00945906769310</t>
  </si>
  <si>
    <t>0205000000043907186JOSE ALBERTO RODRIGUEZ LOPEZ            000000019629991231000000000000000000000905351789     20201201000000019620210113202101130000000000000000BVP 00015896691540</t>
  </si>
  <si>
    <t>0205000000043960340MARTHA CECILIA  SANTOS BERMUDE          000000179620210121000000000000000000001702920842     20201201000000179620210112202101120000000000000000VENT00165865536010</t>
  </si>
  <si>
    <t>0205000000043945177INGRID JACQUELINE SEVILLA CAMP          000000083829991231000000000000000000000910963941     20201201000000083820210112202101120000000000000000BVP 00015863742550</t>
  </si>
  <si>
    <t>0205000000043960174PAUL AMBROSIO MOLINA QUIMI              000000123029991231000000000000000000000916895592     20201201000000123020210111202101110000000000000000BMP 00015834606140</t>
  </si>
  <si>
    <t>0205000000043940857JEFFREY LEE FRANCO CUMMINGS             000000369020210121000000000000000000000901986414     20201201000000369020210111202101110000000000000000VENT01845823317110</t>
  </si>
  <si>
    <t>0205000000043908154ENRIQUEZ LOMBEIDA ROSA ISABEL           000000122520210121000000000000000000000916396617     20201201000000122520210111202101110000000000000000VENT00015817801710</t>
  </si>
  <si>
    <t>0205000000043900623LEY VITERI LISSETTE MELISSA             000000021529991231000000000000000000000924794811001  20201201000000021520210111202101110000000000000000BMP 00015817405140</t>
  </si>
  <si>
    <t>0205000000043945304HUGO RENE LUNA                          000000425129991231000000000000000000001100604543     20201201000000425120210111202101110000000000000000BVP 00015812816740</t>
  </si>
  <si>
    <t>0205000000043907212VELEZ OSORIO JHON EDILKER               000000017829991231000000000000000000000925964017     20201201000000017820210111202101110000000000000000BVP 00015810400550</t>
  </si>
  <si>
    <t>0205000000043903359FELIX WILFRIDO CORDOVA JUANAZO          000000040129991231000000000000000000000907055768     20201201000000040120210111202101110000000000000000BMP 00015807826140</t>
  </si>
  <si>
    <t>0205000000043909143FLOREZ QUINTERO DIEGO ERNESTO           000000016829991231000000000000000000000959757758     20201201000000016820210110202101110000000000000000BMP 00015801459440</t>
  </si>
  <si>
    <t>0205000000043907530SILVA CHIQUITO JOSE LUIS                000000039929991231000000000000000000000920994175001  20201201000000039920210110202101110000000000000000BMP 00015800635240</t>
  </si>
  <si>
    <t>0205000000043908632JESSICA KATHERINE GALLARDO ART          000000016829991231000000000000000000001310406168     20201201000000016820210111202101110000000000000000BMP 00015837351850</t>
  </si>
  <si>
    <t>0205000000043908159BALDA VELASQUEZ CARLOS ALBERTO          000000016829991231000000000000000000000919694208     20201201000000016820210109202101110000000000000000BMP 00015788863840</t>
  </si>
  <si>
    <t>0205000000043908270ACUNA MARQUEZ PATRICIA ROSARIO          000000190729991231000000000000000000000912326154     20201201000000190720210109202101110000000000000000BVP 00015782239640</t>
  </si>
  <si>
    <t>0205000000043907455MOROCHO AGURTO VIVIANA MANUELA          000000046829991231000000000000000000001722985940     20201201000000046820210109202101110000000000000000BMP 00015773001840</t>
  </si>
  <si>
    <t>0205000000043900473ZARUMA ROMERO GENESIS MERCEDES          000000030629991231000000000000000000000930845367     20201201000000030620210108202101110000000000000000BMP 00015769029440</t>
  </si>
  <si>
    <t>0205000000043908203INTERBANANAEXPORT SA                    000000043829991231000000000000000000000993235008001  20201201000000043820210108202101080000000000000000BMP 00015738735540</t>
  </si>
  <si>
    <t>0205000000043909822CARRILLO QUEZADA VERONICA MELI          000000052529991231000000000000000000000922147699     20201201000000052520210108202101080000000000000000BVP 00015738530940</t>
  </si>
  <si>
    <t>0205000000043907960NARANJO BENITES LUIS ALBERTO            000000033829991231000000000000000000000910737667     20201201000000033820210108202101080000000000000000BVP 00015735444740</t>
  </si>
  <si>
    <t>0205000000043903103CHIQUITO SANCHEZ RAMON ALBERTO          000000016829991231000000000000000000000918702234     20201201000000016820210107202101080000000000000000BVP 00015730819640</t>
  </si>
  <si>
    <t>0205000000043907438ESPINEL MOLINA CARLINA TATIANA          000000067829991231000000000000000000001707173561     20201201000000067820210107202101080000000000000000BMP 00015730410450</t>
  </si>
  <si>
    <t>0205000000043909859WENDY PRISCILLA SALAZAR SALAZA          000000000229991231000000000000000000000915434989     20201201000000000220210107202101080000000000000000BMP 00015725889040</t>
  </si>
  <si>
    <t>0205000000043909935FARID RENE DIAZ FARAH                   000000075320210121000000000000000000000907823181     20201201000000075320210107202101070000000000000000VENT00655721544010</t>
  </si>
  <si>
    <t>0205000000043907398PONCE VICTORES MARICELA YOLAND          000000018329991231000000000000000000000917053084     20201201000000018320210107202101070000000000000000BMP 00015716437550</t>
  </si>
  <si>
    <t>0205000000043907949MALDONADO SEGURA MARIA DANIELA          000000052129991231000000000000000000001206000513     20201101000000052120210107202101070000000000000000BMP 00015693137840</t>
  </si>
  <si>
    <t>0205000000043903070LOPEZ RUIZ MARIA DEL CARMEN             000000110129991231000000000000000000000913873535     20201201000000110120210106202101070000000000000000BMP 00015690994650</t>
  </si>
  <si>
    <t>0205000000043906300MATA ITURRALDE MARCOS ANTONIO           000000167629991231000000000000000000000914659784     20201201000000167620210106202101070000000000000000BMP 00015690885740</t>
  </si>
  <si>
    <t>0205000000043901409RODRIGUEZ BODERO ANA SHIRLEY            000000082529991231000000000000000000000930077706     20201201000000082520210106202101070000000000000000BVP 00015690062540</t>
  </si>
  <si>
    <t>0205000000043908116LOPEZ JIMENEZ ROSA MARGARITA            000000071529991231000000000000000000000920389558     20201201000000071520210106202101070000000000000000BVP 00015687767440</t>
  </si>
  <si>
    <t>0205000000043909067GUTIERREZ CAJIAS ANDREA YOLAND          000000305829991231000000000000000000000912117314     20201201000000305820210106202101060000000000000000BVP 00015683877840</t>
  </si>
  <si>
    <t>0205000000043900046MONCAYO LARREA JOHANN LEONARDO          000000040329991231000000000000000000000916649700     20201201000000040320210106202101060000000000000000BVP 00015667976550</t>
  </si>
  <si>
    <t>0205000000043907349MEDINA ALVARADO CARLOS VICENTE          000000016829991231000000000000000000000923639538     20201201000000016820210106202101060000000000000000BMP 00015662395050</t>
  </si>
  <si>
    <t>0205000000043911200VERA AREVALO JESSICA ELIZABETH          000000189520210121000000000000000000001203965726001  20201201000000189520210106202101060000000000000000VENT00025658287210</t>
  </si>
  <si>
    <t>0205000000043903408MARIA PATRICIA  RODRIGUEZ SANC          000000262120210121000000000000000000000914509690     20201201000000262120210106202101060000000000000000VENT01045655531810</t>
  </si>
  <si>
    <t>0205000000043903293TANDAZO ROLDAN RONALD MANUEL            000000056829991231000000000000000000000915086839     20201201000000056820210106202101060000000000000000BMP 00015652782850</t>
  </si>
  <si>
    <t>0205000000043903567CAMBA COELLO ROMMEL ANTONIO             000000048529991231000000000000000000000914704051001  20201201000000048520210106202101060000000000000000BVP 00015649544140</t>
  </si>
  <si>
    <t>0205000000043900669ASENCIO PARRALES ANDREA CAROLI          000000018329991231000000000000000000000924195704     20201201000000018320210106202101060000000000000000BMP 00015647537640</t>
  </si>
  <si>
    <t>0205000000043908664VELIZ RAMOS JOHN JIMMY                  000000103629991231000000000000000000000922888078001  20201201000000103620210106202101060000000000000000BMP 00015647491740</t>
  </si>
  <si>
    <t>0205000000043903264FIALLOS CUMBE ROSA MATILDE              000000002529991231000000000000000000000921939591     20201101000000002520210105202101060000000000000000BMP 00015646106550</t>
  </si>
  <si>
    <t>0205000000043900345POVEDA VACA ANDRES EDUARDO              000000068429991231000000000000000000000913009734     20201201000000068420210105202101060000000000000000BMP 00015645280450</t>
  </si>
  <si>
    <t>0205000000043930248BACA PATINO RAFAEL                      000000016829991231000000000000000000000915790984     20201201000000016820210105202101060000000000000000BMP 00015643265540</t>
  </si>
  <si>
    <t>0205000000043901569NAVARRETE TORRES WALTER FORTUN          000000016929991231000000000000000000000912815586     20201201000000016920210105202101060000000000000000BVP 00015642655150</t>
  </si>
  <si>
    <t>0205000000043902635CHALEN MATAMOROS RICARDO ALEJA          000000055629991231000000000000000000000920124054     20201201000000055620210105202101060000000000000000BVP 00015636233140</t>
  </si>
  <si>
    <t>0205000000043909118ZAMBRANO GARCIA FRANZ BADIH             000000057029991231000000000000000000001306995547     20201201000000057020210105202101050000000000000000BMP 00015633008050</t>
  </si>
  <si>
    <t>0205000000043908812DAVID GONZALO BENAVIDES LOPEZ           000000016829991231000000000000000000000918495870     20201201000000016820210105202101050000000000000000BVP 00015633006050</t>
  </si>
  <si>
    <t>0205000000043908860ANGEL ALEX PASHMA GUADALUPE             000000050420210121000000000000000000000910973734     20201201000000050420210105202101050000000000000000VENT01815631451710</t>
  </si>
  <si>
    <t>0205000000043900321GARCIA BAJANA NAYITH ALEJANDRO          000000158429991231000000000000000000000941640955     20201201000000158420210105202101050000000000000000BMP 00015631009140</t>
  </si>
  <si>
    <t>0205000000043907415GARCIA BAJANA NAYITH ALEJANDRO          000000001729991231000000000000000000000941640955001  20201201000000001720210105202101050000000000000000BMP 00015630983540</t>
  </si>
  <si>
    <t>0205000000043900938JURADO VELEZ JONNY EUGENIO              000000033620210121000000000000000000001307954543     20201201000000033620210105202101050000000000000000VENT00725629888010</t>
  </si>
  <si>
    <t>0205000000043903491SORNOZA MARQUEZ ROLANDO CLAUDI          000000093629991231000000000000000000000910441310     20201201000000093620210105202101050000000000000000BMP 00015628853450</t>
  </si>
  <si>
    <t>0205000000043960345CESAR AUGUSTO  RADA AGUIRRE             000000167629991231000000000000000000000912030939     20201201000000167620210105202101050000000000000000BMP 00015627555640</t>
  </si>
  <si>
    <t>0205000000043908917GUSTAVO ALBERTO CASTILLO SALTO          000000064920210121000000000000000000001203466154     20201201000000064920210105202101050000000000000000VENT00945625925610</t>
  </si>
  <si>
    <t>0205000000043908079ETHERIA SA                              000000096020210121000000000000000000000993088234001  20201201000000096020210105202101050000000000000000VENT00765625515710</t>
  </si>
  <si>
    <t>0205000000043907828MARIA KARINA FIGUEROA CANARTE           000000016929991231000000000000000000000910773415     20201201000000016920210105202101050000000000000000BVI 00015621428250</t>
  </si>
  <si>
    <t>0205000000043907144ASOCIACION DE PROPIETARIOS DE           000000262920210121000000000000000000000992977930001  20201201000000262920210105202101050000000000000000VENT00765617458410</t>
  </si>
  <si>
    <t>0205000000043908140ARAUJO FIGUEROA WASHINGTON SAL          000000071229991231000000000000000000000912873825001  20201201000000071220210105202101050000000000000000BVP 00015604271750</t>
  </si>
  <si>
    <t>0205000000043908696LUIS ALFONSO OLANO MACHANO              000000016829991231000000000000000000001757472210     20201201000000016820210105202101050000000000000000DPR 00015601667640</t>
  </si>
  <si>
    <t>0205000000043902609MONICA TORO                             000000016829991231000000000000000000000703337253     20201201000000016820210105202101050000000000000000DPR 00015601612650</t>
  </si>
  <si>
    <t>0205000000043907962ESPINOSA VELARDE ALMA MARIA             000000071329991231000000000000000000000910786664     20201201000000071320210105202101050000000000000000BVP 00015601532050</t>
  </si>
  <si>
    <t>0205000000043945894MUNOZ ESPIN GINA ALICIA                 000000083829991231000000000000000000000907114516     20201201000000083820210105202101050000000000000000BMP 00015601205340</t>
  </si>
  <si>
    <t>0205000000043907507VARGAS HERRERA LUIS DANIEL              000000016829991231000000000000000000003050258932001  20201201000000016820210105202101050000000000000000DPR 00015601160440</t>
  </si>
  <si>
    <t>0205000000043902956VARGAS HERRERA LUIS DANIEL              000000033729991231000000000000000000003050258932001  20201201000000033720210105202101050000000000000000DPR 00015601022050</t>
  </si>
  <si>
    <t>0205000000043903898BURBANO VARGAS LUIS ALEJANDRO           000000181129991231000000000000000000000913207064     20201201000000181120210104202101050000000000000000BVP 00015598269340</t>
  </si>
  <si>
    <t>0205000000043903607CALLE LOFFREDO LUIS DANIEL              000000036929991231000000000000000000001710532480     20201201000000036920210104202101050000000000000000BVP 00015597325150</t>
  </si>
  <si>
    <t>0205000000023923202TIXILIMA CARANQUI MARIO ROBERT          000000028829991231000000000000000000001002145207     20201201000000028820210104202101050000000000000000BVP 00015596811440</t>
  </si>
  <si>
    <t>0205000000043902677ANDRADE ECHEVERRIA ANA CECILIA          000000016829991231000000000000000000001002489613     20201201000000016820210103202101040000000000000000BMP 00015541276940</t>
  </si>
  <si>
    <t>0205000000043903233MARIA ROBERTA MORENO DIAZ               000000023529991231000000000000000000000908330426     20201201000000023520210103202101040000000000000000BVP 00015541260860</t>
  </si>
  <si>
    <t>0205000000043901625CHOEZ SANTANA EUDOMAR AQUILES           000000016829991231000000000000000000000940636020     20201201000000016820210103202101040000000000000000BMP 00015533796540</t>
  </si>
  <si>
    <t>0205000000043901705CHOEZ SANTANA EUDOMAR AQUILES           000000053429991231000000000000000000000940636020     20201201000000053420210103202101040000000000000000BMP 00015533786340</t>
  </si>
  <si>
    <t>0205000000043903593CRUZ NAVARRETE HENRY GABRIEL            000000050429991231000000000000000000000919669564     20201201000000050420210102202101040000000000000000BMP 00015515329840</t>
  </si>
  <si>
    <t>0205000000043945311FAYTONG MOREIRA SANDRA MARIA            000000083829991231000000000000000000001201497011     20201201000000083820210103202101040000000000000000BMP 00015535929540</t>
  </si>
  <si>
    <t>0205000000043930263GARCIA ADUM SANDRA VERONICA             000000069229991231000000000000000000001201818885     20201001000000069220210101202101040000000000000000BMP 00015502835240</t>
  </si>
  <si>
    <t>0205000000043902421ZAMBRANO IZQUIERDO CATALINA MA          000000017829991231000000000000000000000908915978     20201201000000017820210101202101040000000000000000BMP 00015502236240</t>
  </si>
  <si>
    <t>0205000000043903425CLEMENTE ANTONIO  CALDERON LOZ          000000119829991231000000000000000000000908171531     20201201000000119820210101202101040000000000000000BMP 00015502196150</t>
  </si>
  <si>
    <t>0205000000043909926CARLOS ENRIQUE PEREZ REYES              000000023129991231000000000000000000000920332988     20201201000000023120210101202101040000000000000000BMP 00015491637260</t>
  </si>
  <si>
    <t>0205000000043907517ARIANA ELIZABETH GOMEZ SALAZAR          000000035029991231000000000000000000000931353155     20201201000000035020201231202101040000000000000000BMP 00015466328740</t>
  </si>
  <si>
    <t>0205000000043900408LOPEZ PISCOCAMA FREDDY ARMANDO          000000052029991231000000000000000000000930150859001  20201001000000052020201231202101040000000000000000BMP 00015465984140</t>
  </si>
  <si>
    <t>0205000000043902661WILSON GUILLERMO PINCAY CARPIO          000000065129991231000000000000000000000909182511     20201201000000065120201231202101040000000000000000BVP 00015464852750</t>
  </si>
  <si>
    <t>0205000000043908888JESSICA RUIZ ANDRADE                    000000019429991231000000000000000000000922724372     20201201000000019420201231202101040000000000000000BMP 00015457802750</t>
  </si>
  <si>
    <t>0205000000043930230BARRERA GALLEGOS MIGUEL LEONAR          000000028129991231000000000000000000000915329072     20201201000000028120201231202101040000000000000000BMP 00015454930240</t>
  </si>
  <si>
    <t>0205000000043909872LUIS ALBERTO BRAVO GUERRERO             000000016829991231000000000000000000002100141908     20201201000000016820201231202101040000000000000000BMP 00015454824740</t>
  </si>
  <si>
    <t>0205000000043903730EDUARDO MARTINEZ BARACALDO              000000078229991231000000000000000000001707594519     20201201000000078220201230202101040000000000000000BMP 00015439720040</t>
  </si>
  <si>
    <t>PAGOS GYE ENERO 2021</t>
  </si>
  <si>
    <t>N/D CANCELACIÓN DE FACTURA#2914713 BANCO DE GUAYAQUIL POR GASTOS BANCARIOS MES DE FEBRERO 2021</t>
  </si>
  <si>
    <t>NDL-65</t>
  </si>
  <si>
    <t>Fact#: 353886 Rec#: 21294 ROOSEVELT EDYM DELGADO TAMAYO</t>
  </si>
  <si>
    <t>IC-2730</t>
  </si>
  <si>
    <t>Fact#: 354222 Rec#: 21293 YUNGAN VELARDE ANDREA ESTEFANYA</t>
  </si>
  <si>
    <t>IC-2729</t>
  </si>
  <si>
    <t>Fact#: 354951 Rec#: 21292 BRIONES BAQUERIZO ALFREDO ROBERTO</t>
  </si>
  <si>
    <t>IC-2728</t>
  </si>
  <si>
    <t>Fact#: 349983-352214-354555 Rec#: 21291 CAMPUZANO BRAVO KAROLY ANDREA</t>
  </si>
  <si>
    <t>IC-2727</t>
  </si>
  <si>
    <t>Fact#: 352580-354924 Rec#: 21290 PENA TIGRERO MARIA VICTORIA</t>
  </si>
  <si>
    <t>IC-2726</t>
  </si>
  <si>
    <t>Fact#: 354798 Rec#: 21289 VIZCAINO ARMIJOS FELIPE</t>
  </si>
  <si>
    <t>IC-2725</t>
  </si>
  <si>
    <t>Fact#: 354197 Rec#: 21288 SALAZAR RICAURTE SONIA MARIA EUGENIA</t>
  </si>
  <si>
    <t>IC-2724</t>
  </si>
  <si>
    <t>Fact#: 355120 Rec#: 21283 SAMANIEGO VILLARROEL STEPHANY KATHERINE</t>
  </si>
  <si>
    <t>IC-2719</t>
  </si>
  <si>
    <t>Fact#: 353077 Rec#: 21282 SUPERGLOBAL S.A.</t>
  </si>
  <si>
    <t>IC-2682</t>
  </si>
  <si>
    <t>Fact#: 352364 Rec#: 21281 ARBOLEDA CHATTIN NESTOR RAUL</t>
  </si>
  <si>
    <t>IC-2681</t>
  </si>
  <si>
    <t>Fact#: 355101 Rec#: 21280 PEREGRIN ALVAREZ NESTOR PAVEL</t>
  </si>
  <si>
    <t>IC-2680</t>
  </si>
  <si>
    <t>Fact#: 354918 Rec#: 21279 GARCIA CEDENO ALFREDO ALBERTO</t>
  </si>
  <si>
    <t>IC-2679</t>
  </si>
  <si>
    <t>Fact#: 352114-354454 Rec#: 21278 FORESTIERI CUCALON GIANCARLO</t>
  </si>
  <si>
    <t>IC-2678</t>
  </si>
  <si>
    <t>Fact#: 354721 Rec#: 21277 VENTURA  CHANCAY JOSE LUIS</t>
  </si>
  <si>
    <t>IC-2677</t>
  </si>
  <si>
    <t>Fact#: 350647 Rec#: 21297 REFRESCO SIN GAS S.A. RE.S.GA.SA.</t>
  </si>
  <si>
    <t>IC-2731</t>
  </si>
  <si>
    <t>Fact#: 353480 Rec#: 21287 LUIS FERNANDO ECHEVERRIA ZAVALA</t>
  </si>
  <si>
    <t>IC-2723</t>
  </si>
  <si>
    <t>Fact#: 353110 Rec#: 21286 ASOCIACION FE Y ALEGRIA ECUADOR</t>
  </si>
  <si>
    <t>IC-2722</t>
  </si>
  <si>
    <t>Fact#: 351192-353523 Rec#: 21285 BOANERGES CUTHBERTO DE LA PARED COLOMA</t>
  </si>
  <si>
    <t>IC-2721</t>
  </si>
  <si>
    <t>Fact#: 351190-353521 Rec#: 21284 BOANERGES CUTHBERTO DE LA PARED COLOMA</t>
  </si>
  <si>
    <t>IC-2720</t>
  </si>
  <si>
    <t>Fact#: 353412 Rec#: 21275 PETITA CECIBEL GUEVARA</t>
  </si>
  <si>
    <t>IC-2718</t>
  </si>
  <si>
    <t>Fact#: 354202 Rec#: 21274 GARCIA PEREZ  JORGE LUIS</t>
  </si>
  <si>
    <t>IC-2717</t>
  </si>
  <si>
    <t>Fact#: 353929 Rec#: 21273 ALEXANDRA MARITZA CAYETANO MOREIRA</t>
  </si>
  <si>
    <t>IC-2716</t>
  </si>
  <si>
    <t>Fact#: 351761-354099 Rec#: 21272 SORNOZA MARQUEZ ROLANDO CLAUDIO</t>
  </si>
  <si>
    <t>IC-2715</t>
  </si>
  <si>
    <t>Fact#: 354463 Rec#: 21271 WIGTON TIMOTHY PATRICK</t>
  </si>
  <si>
    <t>IC-2714</t>
  </si>
  <si>
    <t>Fact#: 354368 Rec#: 21270 VELEZ VITERI LENIN ENRIQUE</t>
  </si>
  <si>
    <t>IC-2713</t>
  </si>
  <si>
    <t>Fact#: 351833-354173 Rec#: 21269 RESTREPO MALDONADO MARIA EUGENIA</t>
  </si>
  <si>
    <t>IC-2712</t>
  </si>
  <si>
    <t>Fact#: 354228 Rec#: 21268 LOPEZ CORDERO JUAN ANTONIO</t>
  </si>
  <si>
    <t>IC-2711</t>
  </si>
  <si>
    <t>Fact#: 354088 Rec#: 21267 NAVARRETE CARPIO IVAN ANDRES</t>
  </si>
  <si>
    <t>IC-2710</t>
  </si>
  <si>
    <t>Fact#: 354342 Rec#: 21276 PINO MAULME ENRIQUE GABRIEL</t>
  </si>
  <si>
    <t>IC-2676</t>
  </si>
  <si>
    <t>Fact#: 351369-353698 Rec#: 21265 Maria Cecilia Orrantia Medina</t>
  </si>
  <si>
    <t>IC-2627</t>
  </si>
  <si>
    <t>Fact#: 350576-352870-355231 Rec#: 21262 ROSALES BUSTAMANTE LUIS ALBERTO</t>
  </si>
  <si>
    <t>IC-2623</t>
  </si>
  <si>
    <t>Fact#: 354020 Rec#: 21266 EVELYN SULEYKA ALCIVAR SOLEDISPA</t>
  </si>
  <si>
    <t>IC-2709</t>
  </si>
  <si>
    <t>Fact#: 345544-348047-350345 Rec#: 21264 NEIRA CUENCA MAGNER RICHARD</t>
  </si>
  <si>
    <t>IC-2626</t>
  </si>
  <si>
    <t>Fact#: 353512 Rec#: 21263 MARIA ALEXANDRA  ECHEVERRIA VERA</t>
  </si>
  <si>
    <t>IC-2625</t>
  </si>
  <si>
    <t>Fact#: 354353 Rec#: 21261 ESPINOSA VELARDE ALMA MARIA</t>
  </si>
  <si>
    <t>IC-2568</t>
  </si>
  <si>
    <t>Fact#: 353511 Rec#: 21260 LENNY MADRID  CANTOS SANDOYA</t>
  </si>
  <si>
    <t>IC-2567</t>
  </si>
  <si>
    <t>Fact#: 353236 Rec#: 21259 LOPEZ PISCOCAMA FREDDY ARMANDO</t>
  </si>
  <si>
    <t>IC-2566</t>
  </si>
  <si>
    <t>Fact#: 351388-353716 Rec#: 21258 ARIANA ELIZABETH GOMEZ SALAZAR</t>
  </si>
  <si>
    <t>IC-2565</t>
  </si>
  <si>
    <t>Fact#: 354561 Rec#: 21257 DUEÑAS VALASEK SERGIO</t>
  </si>
  <si>
    <t>IC-2564</t>
  </si>
  <si>
    <t>Fact#: 354562 Rec#: 21256 DUEÑAS VALASEK SERGIO</t>
  </si>
  <si>
    <t>IC-2563</t>
  </si>
  <si>
    <t>Fact#: 354428 Rec#: 21255 SAAVEDRA ROMERO ROBERTO RAFAEL</t>
  </si>
  <si>
    <t>IC-2562</t>
  </si>
  <si>
    <t>Fact#: 353866 Rec#: 21254 YOFFRE TEODORO ROQUE APOLO</t>
  </si>
  <si>
    <t>IC-2561</t>
  </si>
  <si>
    <t>Fact#: 353663 Rec#: 21253 SANTIAGO MAURICIO TOLEDO ROMERO</t>
  </si>
  <si>
    <t>IC-2560</t>
  </si>
  <si>
    <t>Fact#: 353600 Rec#: 21252 FAYTONG MOREIRA SANDRA MARIA</t>
  </si>
  <si>
    <t>IC-2559</t>
  </si>
  <si>
    <t>Fact#: 349416-351614-353942 Rec#: 21251 JAVIER KEVIN CEDEÑO BASURTO</t>
  </si>
  <si>
    <t>IC-2558</t>
  </si>
  <si>
    <t>Fact#: 349184 Rec#: 21250 Maria Cecilia Orrantia Medina</t>
  </si>
  <si>
    <t>IC-2557</t>
  </si>
  <si>
    <t>Fact#: 342306-345828-348324 Rec#: 21249 OLVERA ALCIVAR JOEL DOMINGO</t>
  </si>
  <si>
    <t>IC-2539</t>
  </si>
  <si>
    <t>Fact#: 353536 Rec#: 21248 ELIAS EUGENIO  LINDAO CEDEÑO</t>
  </si>
  <si>
    <t>IC-2538</t>
  </si>
  <si>
    <t>Fact#: 347484-349968-352197 Rec#: 21245 GOMEZ BAHAMON PEDRO FELIPE</t>
  </si>
  <si>
    <t>IC-2515</t>
  </si>
  <si>
    <t>Fact#: 350726-353060 Rec#: 21244 JAVIER FERNANDO LEMA GUTIERREZ</t>
  </si>
  <si>
    <t>IC-2514</t>
  </si>
  <si>
    <t>Fact#: 350157 Rec#: 21243 GARAY MAUCHY RAUL ANDRES</t>
  </si>
  <si>
    <t>IC-2513</t>
  </si>
  <si>
    <t>Fact#: 352981 Rec#: 21242 CODEMET S.A.</t>
  </si>
  <si>
    <t>IC-2512</t>
  </si>
  <si>
    <t>Fact#: 352639 Rec#: 21247 REYES DESIDERIO ZOILA MARILIN</t>
  </si>
  <si>
    <t>IC-2553</t>
  </si>
  <si>
    <t>Fact#: 351146 Rec#: 21246 ROSA PILAR LOPEZ CORNEJO</t>
  </si>
  <si>
    <t>IC-2552</t>
  </si>
  <si>
    <t>Fact#: 351690 Rec#: 21238 CARLOS ENRIQUE GALLO FLORES</t>
  </si>
  <si>
    <t>IC-2551</t>
  </si>
  <si>
    <t>Fact#: 342290 Rec#: 21237 ESCALANTE BUSTAMANTE MARIA GABRIELA</t>
  </si>
  <si>
    <t>IC-2550</t>
  </si>
  <si>
    <t>Fact#: 353010 Rec#: 21236 ASOCIACION FE Y ALEGRIA ECUADOR</t>
  </si>
  <si>
    <t>IC-2549</t>
  </si>
  <si>
    <t>Fact#: 353011 Rec#: 21235 ASOCIACION FE Y ALEGRIA ECUADOR</t>
  </si>
  <si>
    <t>IC-2548</t>
  </si>
  <si>
    <t>Fact#: 353033 Rec#: 21234 ASOCIACION FE Y ALEGRIA ECUADOR</t>
  </si>
  <si>
    <t>IC-2547</t>
  </si>
  <si>
    <t>Fact#: 349815-352034 Rec#: 21233 VELEZ VITERI LENIN ENRIQUE</t>
  </si>
  <si>
    <t>IC-2546</t>
  </si>
  <si>
    <t>Fact#: 350289-352558 Rec#: 21241 HERRERA CASTRO HUGO ANDRES</t>
  </si>
  <si>
    <t>IC-2511</t>
  </si>
  <si>
    <t>Fact#: 344463-347202-349677 Rec#: 21240 DIAZ ARICA RANULFO IVAN</t>
  </si>
  <si>
    <t>IC-2510</t>
  </si>
  <si>
    <t>Fact#: 349168-351352 Rec#: 21239 JINSON ANTONIO SANTILLAN CONTRERAS</t>
  </si>
  <si>
    <t>IC-2508</t>
  </si>
  <si>
    <t>Fact#: 353009 Rec#: 21227 LIFE FOOD PRODUCT ECUADOR LIFPRODEC S.A.</t>
  </si>
  <si>
    <t>IC-2476</t>
  </si>
  <si>
    <t>Fact#: 353148-353299 Rec#: 21226 PRIMERA ETAPA DEL PROYECTO URBANISTICO AIRES DE BATAN</t>
  </si>
  <si>
    <t>IC-2471</t>
  </si>
  <si>
    <t>Fact#: 351410 Rec#: 21225 OLGA LIDIA POWELL BRIONES</t>
  </si>
  <si>
    <t>IC-2464</t>
  </si>
  <si>
    <t>Fact#: 351407 Rec#: 21224 CARLOS EFREN COELLO PALADINES</t>
  </si>
  <si>
    <t>IC-2450</t>
  </si>
  <si>
    <t>Fact#: 352987 Rec#: 21223 DOLCA S.A</t>
  </si>
  <si>
    <t>IC-2449</t>
  </si>
  <si>
    <t>Fact#: 351641 Rec#: 21232 MARIA ROBERTA MORENO DIAZ</t>
  </si>
  <si>
    <t>IC-2545</t>
  </si>
  <si>
    <t>Fact#: 348911-351100 Rec#: 21231 MIGUEL BLAS  CADENA BOLANOS</t>
  </si>
  <si>
    <t>IC-2544</t>
  </si>
  <si>
    <t>Fact#: 352744 Rec#: 21230 FIALLOS CUMBE ROSA MATILDE</t>
  </si>
  <si>
    <t>IC-2543</t>
  </si>
  <si>
    <t>Fact#: 352466 Rec#: 21229 ANNIE ANDREA CARRERA MOROCHO</t>
  </si>
  <si>
    <t>IC-2542</t>
  </si>
  <si>
    <t>Fact#: 352644 Rec#: 21228 HERRERA ORTEGA JOHNNY ANDRES</t>
  </si>
  <si>
    <t>IC-2541</t>
  </si>
  <si>
    <t>Fact#: 353026 Rec#: 21222 COMPAÑIA VERDU S.A.</t>
  </si>
  <si>
    <t>IC-2448</t>
  </si>
  <si>
    <t>Fact#: 352749 Rec#: 21221 PLUA ALAY EDUARDO ANDRES</t>
  </si>
  <si>
    <t>IC-2419</t>
  </si>
  <si>
    <t>Fact#: 351195 Rec#: 21220 NELLY YOLANDA  SALCEDO BOWEN</t>
  </si>
  <si>
    <t>IC-2417</t>
  </si>
  <si>
    <t>Fact#: 352390 Rec#: 21219 CHALEN MATAMOROS RICARDO ALEJANDRO</t>
  </si>
  <si>
    <t>IC-2416</t>
  </si>
  <si>
    <t>Fact#: 351923 Rec#: 21218 CAZAR ERAZO RODRIGO ARTURO</t>
  </si>
  <si>
    <t>IC-2415</t>
  </si>
  <si>
    <t>Fact#: 350802-353131 Rec#: 21217 CENTRO CARDIOLOGICO PREVENCARDIO CIA. LTDA.</t>
  </si>
  <si>
    <t>IC-2383</t>
  </si>
  <si>
    <t>Fact#: 351471 Rec#: 21216 JEAN PAOLO RAMOS SALAS</t>
  </si>
  <si>
    <t>IC-2382</t>
  </si>
  <si>
    <t>Fact#: 350172-352431 Rec#: 21215 BARAHONA CEVALLOS MIGUEL ANGEL</t>
  </si>
  <si>
    <t>IC-2381</t>
  </si>
  <si>
    <t>Fact#: 352381 Rec#: 21213 VENTURA  CHANCAY JOSE LUIS</t>
  </si>
  <si>
    <t>IC-2377</t>
  </si>
  <si>
    <t>Fact#: 353057 Rec#: 21210 INDUSTRIA COLOMBO ECUATORIANA DE CARROCERIAS CARCE</t>
  </si>
  <si>
    <t>IC-3679</t>
  </si>
  <si>
    <t>Fact#: 351872 Rec#: 21214 REYES MUÑOZ FRANCISCO XAVIER</t>
  </si>
  <si>
    <t>IC-2380</t>
  </si>
  <si>
    <t>Fact#: 321475-324228-327004-329772-332628-335552-338494-341486-345010 Rec#: 21212 RIVAS DE PENALOZA BEATRIZ ELENA</t>
  </si>
  <si>
    <t>IC-2339</t>
  </si>
  <si>
    <t>Fact#: 352547 Rec#: 21211 MEDINA ALVARADO CARLOS VICENTE</t>
  </si>
  <si>
    <t>IC-2338</t>
  </si>
  <si>
    <t>Fact#: 349950-352178 Rec#: 21209 CABRERA FREIRE ROXANA MAGALI DEL PILAR</t>
  </si>
  <si>
    <t>IC-2336</t>
  </si>
  <si>
    <t>Fact#: 352196 Rec#: 21208 POVEDA VACA ANDRES EDUARDO</t>
  </si>
  <si>
    <t>IC-2335</t>
  </si>
  <si>
    <t>Fact#: 352848 Rec#: 21204 SUAREZ MARIN HECTOR FELIX</t>
  </si>
  <si>
    <t>IC-2330</t>
  </si>
  <si>
    <t>Fact#: 339736-353290 Rec#: 21203 COBREXLEG SA</t>
  </si>
  <si>
    <t>IC-2329</t>
  </si>
  <si>
    <t>Fact#: 353143 Rec#: 21202 SECONRET S.A.</t>
  </si>
  <si>
    <t>IC-2312</t>
  </si>
  <si>
    <t>CLIENTE NO IDENTIFICADO BCO GUAYAQUIL DOC #438898</t>
  </si>
  <si>
    <t>DR-1577</t>
  </si>
  <si>
    <t>Fact#: 351913 Rec#: 21207 LOPEZ SEGURA DIANA KATHERINE</t>
  </si>
  <si>
    <t>IC-2334</t>
  </si>
  <si>
    <t>Fact#: 351356 Rec#: 21206 JOSE FERNANDO SARES REYES</t>
  </si>
  <si>
    <t>IC-2333</t>
  </si>
  <si>
    <t>Fact#: 352632 Rec#: 21205 CHOEZ BAQUE MARIA FERNANDA</t>
  </si>
  <si>
    <t>IC-2332</t>
  </si>
  <si>
    <t>Fact#: 348250-350445-352726 Rec#: 21201 RUGGIERO DIAZ GINO HECTOR</t>
  </si>
  <si>
    <t>IC-2311</t>
  </si>
  <si>
    <t>Fact#: 347631-350105-352351 Rec#: 21200 ZAMBRANO RONQUILLO MARIA AUXILIADORA</t>
  </si>
  <si>
    <t>IC-2259</t>
  </si>
  <si>
    <t>Fact#: 353252 Rec#: 21199 ZAMBRANO RONQUILLO MARIA AUXILIADORA</t>
  </si>
  <si>
    <t>IC-2258</t>
  </si>
  <si>
    <t>Fact#: 350949-353278 Rec#: 21198 RAMIREZ MACANCELA MARIA EUGENIA</t>
  </si>
  <si>
    <t>IC-2257</t>
  </si>
  <si>
    <t>Fact#: 352290 Rec#: 21197 ASENCIO PARRALES ANDREA CAROLINA</t>
  </si>
  <si>
    <t>IC-2256</t>
  </si>
  <si>
    <t>Fact#: 351139 Rec#: 21196 MARTHA CECILIA  SANTOS BERMUDEZ</t>
  </si>
  <si>
    <t>IC-2255</t>
  </si>
  <si>
    <t>Fact#: 351915 Rec#: 21195 CALLE LOFFREDO LUIS DANIEL</t>
  </si>
  <si>
    <t>IC-2254</t>
  </si>
  <si>
    <t>Fact#: 350466-352754 Rec#: 21194 ANDRADE ANDRADE RICARDO ALEJO</t>
  </si>
  <si>
    <t>IC-2253</t>
  </si>
  <si>
    <t>Fact#: 353240 Rec#: 21193 PEREZ SEMINARIO HECTOR JUNIOR</t>
  </si>
  <si>
    <t>IC-2252</t>
  </si>
  <si>
    <t>Fact#: 353072 Rec#: 21190 AFCO S.A.</t>
  </si>
  <si>
    <t>IC-2249</t>
  </si>
  <si>
    <t>Fact#: 353005-353006 Rec#: 21189 CORPORACION VIVIENDAS DEL HOGAR DE CRISTO</t>
  </si>
  <si>
    <t>IC-2248</t>
  </si>
  <si>
    <t>Fact#: 350119-352365 Rec#: 21192 DELGADO MACIAS HECTOR FABRICIO</t>
  </si>
  <si>
    <t>IC-2251</t>
  </si>
  <si>
    <t>Fact#: 352366 Rec#: 21191 SANCHEZ HERRERA TANIA VANESSA</t>
  </si>
  <si>
    <t>IC-2250</t>
  </si>
  <si>
    <t>Fact#: 350357-352627 Rec#: 21188 REVILLA MEZA ROBINSON JOSE</t>
  </si>
  <si>
    <t>IC-2247</t>
  </si>
  <si>
    <t>Fact#: 352471 Rec#: 21187 CABELLO GARCIA MARIA CONCEPCION</t>
  </si>
  <si>
    <t>IC-2230</t>
  </si>
  <si>
    <t>Fact#: 350268-352537 Rec#: 21186 RUIZ UNDA ROBERTO ANTONIO</t>
  </si>
  <si>
    <t>IC-2229</t>
  </si>
  <si>
    <t>Fact#: 353144 Rec#: 21185 AGRICOLA BANANERA ECUATORIANA - AGBE S.A.</t>
  </si>
  <si>
    <t>IC-2226</t>
  </si>
  <si>
    <t>Fact#: 350497-352796 Rec#: 21184 LOOR MENDOZA IRIS GABRIELA</t>
  </si>
  <si>
    <t>IC-2225</t>
  </si>
  <si>
    <t>Fact#: 351881 Rec#: 21183 JURADO QUINTERO ANDRES</t>
  </si>
  <si>
    <t>IC-2185</t>
  </si>
  <si>
    <t>Fact#: 351006-353335 Rec#: 21181 IMPORT &amp; EXPORT BRAMBILLA CARRENO S.A. IMEXBRAMCAR</t>
  </si>
  <si>
    <t>IC-2178</t>
  </si>
  <si>
    <t>Fact#: 350417-352693 Rec#: 21179 SALAZAR MARURI ROXANA ELIZABETH</t>
  </si>
  <si>
    <t>IC-2184</t>
  </si>
  <si>
    <t>Fact#: 353043 Rec#: 21178 ASOCIACION DE PROPIETARIOS DE LA URBANIZACION PUER</t>
  </si>
  <si>
    <t>IC-2183</t>
  </si>
  <si>
    <t>Fact#: 349011-351197 Rec#: 21177 ERWIN DARWIN  CHILUIZA RODRIGUEZ</t>
  </si>
  <si>
    <t>IC-2182</t>
  </si>
  <si>
    <t>Fact#: 351088 Rec#: 21176 PAUL AMBROSIO MOLINA QUIMI</t>
  </si>
  <si>
    <t>IC-2181</t>
  </si>
  <si>
    <t>Fact#: 351188 Rec#: 21175 INGRID JACQUELINE SEVILLA CAMPOVERDE</t>
  </si>
  <si>
    <t>IC-2180</t>
  </si>
  <si>
    <t>Fact#: 351417 Rec#: 21182 FRANKLIN DANIEL GONZALEZ REINA</t>
  </si>
  <si>
    <t>IC-2179</t>
  </si>
  <si>
    <t>Fact#: 347683-350133 Rec#: 21180 CREME DURAND YORDAN</t>
  </si>
  <si>
    <t>IC-2177</t>
  </si>
  <si>
    <t>Fact#: 351729 Rec#: 21299 GLENDA ALEXANDRA NUGRA PEREZ</t>
  </si>
  <si>
    <t>IC-2879</t>
  </si>
  <si>
    <t>Fact#: 353119 Rec#: 21174 ECUADORIANSHIMP S.A.</t>
  </si>
  <si>
    <t>IC-2145</t>
  </si>
  <si>
    <t>Fact#: 339286 Rec#: 21173 JORGE ARMANDO  LEON TORRES</t>
  </si>
  <si>
    <t>IC-2126</t>
  </si>
  <si>
    <t>Fact#: 351300 Rec#: 21169 JOSE ALBERTO RODRIGUEZ LOPEZ</t>
  </si>
  <si>
    <t>IC-2125</t>
  </si>
  <si>
    <t>Fact#: 352534 Rec#: 21168 VELEZ OSORIO JHON EDILKER</t>
  </si>
  <si>
    <t>IC-2124</t>
  </si>
  <si>
    <t>Fact#: 353226 Rec#: 21167 VERA JORDAN MARITZA GRACIELA</t>
  </si>
  <si>
    <t>IC-2123</t>
  </si>
  <si>
    <t>Fact#: 351354 Rec#: 21166 IVONN ROSARIO CARVAJAL ALARCON</t>
  </si>
  <si>
    <t>IC-2122</t>
  </si>
  <si>
    <t>Fact#: 350797-353126 Rec#: 21152 CALIZAS Y MINERALES CALMOSACORP CIA. LTDA.</t>
  </si>
  <si>
    <t>IC-2072</t>
  </si>
  <si>
    <t>Fact#: 351584 Rec#: 21151 ROBERTO DAVID BARANDEARAN OYAGUE</t>
  </si>
  <si>
    <t>IC-2071</t>
  </si>
  <si>
    <t>Fact#: 350168 Rec#: 21150 CABRERA ENDARA MARIA BELEN</t>
  </si>
  <si>
    <t>IC-2070</t>
  </si>
  <si>
    <t>CLIENTE NO IDENTIFICADO BCO GUAYAQUIL DOC #431183</t>
  </si>
  <si>
    <t>DR-1578</t>
  </si>
  <si>
    <t>JUAN JOSE SANTIAGO MEJIA ALVARADO CANCELA TEL 3902222 ABONO PARA LA SIGUIENTE FACTURA DOC #208442400283</t>
  </si>
  <si>
    <t>AT-3219</t>
  </si>
  <si>
    <t>Fact#: 353289 Rec#: 21165 SILVA CHIQUITO JOSE LUIS</t>
  </si>
  <si>
    <t>IC-2121</t>
  </si>
  <si>
    <t>Fact#: 353218 Rec#: 21164 VELIZ RAMOS JOHN JIMMY</t>
  </si>
  <si>
    <t>IC-2120</t>
  </si>
  <si>
    <t>Fact#: 352657 Rec#: 21163 BALDA VELASQUEZ CARLOS ALBERTO</t>
  </si>
  <si>
    <t>IC-2119</t>
  </si>
  <si>
    <t>Fact#: 352985 Rec#: 21298 REFRESCO SIN GAS S.A. RE.S.GA.SA.</t>
  </si>
  <si>
    <t>IC-2751</t>
  </si>
  <si>
    <t>Fact#: 349215-351401 Rec#: 21162 MARIA GUIOMAR BURGOS GARCIA</t>
  </si>
  <si>
    <t>IC-2118</t>
  </si>
  <si>
    <t>Fact#: 350932-353261 Rec#: 21161 PROMOTORA OCCIDENTAL PROCCIDENT S.A</t>
  </si>
  <si>
    <t>IC-2083</t>
  </si>
  <si>
    <t>Fact#: 351156 Rec#: 21160 BEATRIZ DEL PILAR GUERRERO YEPEZ</t>
  </si>
  <si>
    <t>IC-2082</t>
  </si>
  <si>
    <t>Fact#: 353325 Rec#: 21159 VERA AREVALO JESSICA ELIZABETH</t>
  </si>
  <si>
    <t>IC-2081</t>
  </si>
  <si>
    <t>Fact#: 351204 Rec#: 21158 EDUARDO MARTINEZ BARACALDO</t>
  </si>
  <si>
    <t>IC-2080</t>
  </si>
  <si>
    <t>Fact#: 352573 Rec#: 21157 PONCE VICTORES MARICELA YOLANDA</t>
  </si>
  <si>
    <t>IC-2079</t>
  </si>
  <si>
    <t>Fact#: 352313 Rec#: 21156 RODRIGUEZ BODERO ANA SHIRLEY</t>
  </si>
  <si>
    <t>IC-2078</t>
  </si>
  <si>
    <t>Fact#: 353272 Rec#: 21149 ALBAN DEL SALTO KARLA FERNANDA</t>
  </si>
  <si>
    <t>IC-2069</t>
  </si>
  <si>
    <t>Fact#: 353318 Rec#: 21148 KARBOLEM S.A.</t>
  </si>
  <si>
    <t>IC-1994</t>
  </si>
  <si>
    <t>Fact#: 353227 Rec#: 21147 AGROSIGAL SA</t>
  </si>
  <si>
    <t>IC-1993</t>
  </si>
  <si>
    <t>Fact#: 351826 Rec#: 21155 WILLS ESPINOSA NICOLA ELISA</t>
  </si>
  <si>
    <t>IC-2077</t>
  </si>
  <si>
    <t>Fact#: 351857 Rec#: 21154 BACA PATIÑO RAFAEL</t>
  </si>
  <si>
    <t>IC-2076</t>
  </si>
  <si>
    <t>Fact#: 351010-353338 Rec#: 21153 RADA AGUIRRE CESAR AUGUSTO</t>
  </si>
  <si>
    <t>IC-2075</t>
  </si>
  <si>
    <t>Fact#: 324848-333294-339192-342188-345712-348215 Rec#: 21103 SOLANO JIMENEZ PABLO EMILIO</t>
  </si>
  <si>
    <t>IC-1943</t>
  </si>
  <si>
    <t>Fact#: 350096-352342 Rec#: 21100 ABARCA PACHAY GEOVANNY ANDRES</t>
  </si>
  <si>
    <t>IC-1940</t>
  </si>
  <si>
    <t>Fact#: 352445 Rec#: 21099 TANDAZO ROLDAN RONALD MANUEL</t>
  </si>
  <si>
    <t>IC-1939</t>
  </si>
  <si>
    <t>Fact#: 351624 Rec#: 21098 GEOVANNY JAVIER LEON CHONILLO</t>
  </si>
  <si>
    <t>IC-1938</t>
  </si>
  <si>
    <t>Fact#: 353209 Rec#: 21097 IMPORT OSCAR S.A</t>
  </si>
  <si>
    <t>IC-1937</t>
  </si>
  <si>
    <t>Fact#: 352828 Rec#: 21096 WILSON GUILLERMO PINCAY CARPIO</t>
  </si>
  <si>
    <t>IC-1936</t>
  </si>
  <si>
    <t>Fact#: 349233-351422 Rec#: 21094 RAFAEL HUMBERTO SORIA AYON</t>
  </si>
  <si>
    <t>IC-1823</t>
  </si>
  <si>
    <t>Fact#: 328371-331192-349035-351219 Rec#: 21093 RODRIGUEZ PUGA JAIME ALFREDO</t>
  </si>
  <si>
    <t>IC-1822</t>
  </si>
  <si>
    <t>Fact#: 351185 Rec#: 21092 MARY ELENA  MONROY PAREDES</t>
  </si>
  <si>
    <t>IC-1821</t>
  </si>
  <si>
    <t>Fact#: 344349-347123-349600 Rec#: 21594 ANDRADE LABORDE NICOLAS EDUARDO</t>
  </si>
  <si>
    <t>IC-4241</t>
  </si>
  <si>
    <t>Fact#: 351415 Rec#: 21136 JULIO OSWALDO CADENA RODRIGUEZ</t>
  </si>
  <si>
    <t>IC-1976</t>
  </si>
  <si>
    <t>Fact#: 3702 Rec#: 21102 TIXILIMA CARANQUI MARIO ROBERTO</t>
  </si>
  <si>
    <t>IC-1942</t>
  </si>
  <si>
    <t>Fact#: 338314-341306-344831 Rec#: 21101 PAEZ TROYA JESSICA LISSETTE</t>
  </si>
  <si>
    <t>IC-1941</t>
  </si>
  <si>
    <t>Fact#: 352077 Rec#: 21095 LOPEZ RUIZ MARIA DEL CARMEN</t>
  </si>
  <si>
    <t>IC-1935</t>
  </si>
  <si>
    <t>Fact#: 347185-349661-351884 Rec#: 21091 YUNGAN VELARDE ANDREA ESTEFANYA</t>
  </si>
  <si>
    <t>IC-1658</t>
  </si>
  <si>
    <t>Fact#: 353213 Rec#: 21090 VARGAS HERRERA LUIS DANIEL</t>
  </si>
  <si>
    <t>IC-1657</t>
  </si>
  <si>
    <t>Fact#: 353215 Rec#: 21089 VARGAS HERRERA LUIS DANIEL</t>
  </si>
  <si>
    <t>IC-1656</t>
  </si>
  <si>
    <t>Fact#: 351702 Rec#: 21088 MARIA KARINA FIGUEROA CAÑARTE</t>
  </si>
  <si>
    <t>IC-1655</t>
  </si>
  <si>
    <t>Fact#: 351423 Rec#: 21087 LUIS ALBERTO BRAVO GUERRERO</t>
  </si>
  <si>
    <t>IC-1654</t>
  </si>
  <si>
    <t>Fact#: 349939-352166 Rec#: 21086 LAZARO CEVALLOS KEVIN JESUS</t>
  </si>
  <si>
    <t>IC-1653</t>
  </si>
  <si>
    <t>Fact#: 350588-352882 Rec#: 21085 MACIAS LOPEZ VICENTE ARCADIO</t>
  </si>
  <si>
    <t>IC-1652</t>
  </si>
  <si>
    <t>Fact#: 350276-352544 Rec#: 21084 GUANIN CAMPOVERDE MERCY JANET</t>
  </si>
  <si>
    <t>IC-1651</t>
  </si>
  <si>
    <t>Fact#: 350651 Rec#: 21083 ACCOUNTSERVS S.A</t>
  </si>
  <si>
    <t>IC-1650</t>
  </si>
  <si>
    <t>Fact#: 350816 Rec#: 21082 DULCES, PASTELES Y TORTAS RADU S.A.</t>
  </si>
  <si>
    <t>IC-1649</t>
  </si>
  <si>
    <t>Fact#: 350863 Rec#: 21081 DULCES, PASTELES Y TORTAS RADU S.A.</t>
  </si>
  <si>
    <t>IC-1648</t>
  </si>
  <si>
    <t>Fact#: 352598 Rec#: 21080 MOROCHO AGURTO VIVIANA MANUELA</t>
  </si>
  <si>
    <t>IC-1647</t>
  </si>
  <si>
    <t>Fact#: 349052-351237 Rec#: 21077 MUENTES VELEZ MARIANA DE JESUS</t>
  </si>
  <si>
    <t>IC-1644</t>
  </si>
  <si>
    <t>Fact#: 352617 Rec#: 21145 JULIA JUSTINA MORAN JIMENEZ</t>
  </si>
  <si>
    <t>IC-1985</t>
  </si>
  <si>
    <t>Fact#: 351061 Rec#: 21144 JAZMIN ALEXANDRA LINDAO GALLO</t>
  </si>
  <si>
    <t>IC-1984</t>
  </si>
  <si>
    <t>Fact#: 351266 Rec#: 21143 BURGOS SANTANA JACINTA TRANCITO</t>
  </si>
  <si>
    <t>IC-1983</t>
  </si>
  <si>
    <t>Fact#: 348886-351073 Rec#: 21142 MIRELA LEONOR ANZOATEGUI CASTRO</t>
  </si>
  <si>
    <t>IC-1982</t>
  </si>
  <si>
    <t>Fact#: 351182 Rec#: 21141 CARLOS JULIO  CENTENO HENK</t>
  </si>
  <si>
    <t>IC-1981</t>
  </si>
  <si>
    <t>Fact#: 351234 Rec#: 21140 FANNY MAGDALENA MOLINA ANDRADE DE CHERREZ</t>
  </si>
  <si>
    <t>IC-1980</t>
  </si>
  <si>
    <t>Fact#: 351808 Rec#: 21139 ARELLANO ROJAS ELIEZER DE JESUS</t>
  </si>
  <si>
    <t>IC-1979</t>
  </si>
  <si>
    <t>Fact#: 351217 Rec#: 21138 JORGE HERNAN LEDESMA PRADO</t>
  </si>
  <si>
    <t>IC-1978</t>
  </si>
  <si>
    <t>Fact#: 352133 Rec#: 21137 JARAMILLO MEJIA EDGAR PATRICIO</t>
  </si>
  <si>
    <t>IC-1977</t>
  </si>
  <si>
    <t>Fact#: 346695-349156-351341 Rec#: 21135 OSWALDO JAVIER VILLAO PALACIOS</t>
  </si>
  <si>
    <t>IC-1975</t>
  </si>
  <si>
    <t>Fact#: 352921 Rec#: 21134 CHAVEZ ZAMBRANO TEREZA MONSERRATE</t>
  </si>
  <si>
    <t>IC-1974</t>
  </si>
  <si>
    <t>Fact#: 352918 Rec#: 21133 ALBAN DEL SALTOS KARLA FERNANDA</t>
  </si>
  <si>
    <t>IC-1973</t>
  </si>
  <si>
    <t>Fact#: 352904 Rec#: 21132 SOLEDISPA CARRASCO DIEGO JAFET</t>
  </si>
  <si>
    <t>IC-1972</t>
  </si>
  <si>
    <t>Fact#: 352844 Rec#: 21131 PONCE REINADO MARIA DE LOURDES</t>
  </si>
  <si>
    <t>IC-1971</t>
  </si>
  <si>
    <t>Fact#: 352829 Rec#: 21130 MONGE GARCIA FRANK ANDRES</t>
  </si>
  <si>
    <t>IC-1970</t>
  </si>
  <si>
    <t>Fact#: 352827 Rec#: 21129 SALTOS PONCE ENMA CARINA</t>
  </si>
  <si>
    <t>IC-1969</t>
  </si>
  <si>
    <t>Fact#: 352810 Rec#: 21128 RAMIREZ FLORES JOSE MIGUEL</t>
  </si>
  <si>
    <t>IC-1968</t>
  </si>
  <si>
    <t>Fact#: 352795 Rec#: 21127 ESTACIO NAPA HECTOR RICARDO</t>
  </si>
  <si>
    <t>IC-1967</t>
  </si>
  <si>
    <t>Fact#: 352794 Rec#: 21126 LOOR BARREZUETA JAVIER ANTONIO</t>
  </si>
  <si>
    <t>IC-1966</t>
  </si>
  <si>
    <t>Fact#: 352773 Rec#: 21125 GONZALEZ BARRERA HENRY HUMBERTO</t>
  </si>
  <si>
    <t>IC-1965</t>
  </si>
  <si>
    <t>Fact#: 352779 Rec#: 21124 FARIAS ERIQUE JOEL EDUARDO</t>
  </si>
  <si>
    <t>IC-1964</t>
  </si>
  <si>
    <t>Fact#: 352653 Rec#: 21123 MOREIRA DELGADO JOSE ANTONIO</t>
  </si>
  <si>
    <t>IC-1963</t>
  </si>
  <si>
    <t>Fact#: 351540 Rec#: 21122 STEFANIE MARIA MOELLER GILBERT</t>
  </si>
  <si>
    <t>IC-1962</t>
  </si>
  <si>
    <t>Fact#: 352081 Rec#: 21121 MENDIETA CANELO SANDRA ANGELICA</t>
  </si>
  <si>
    <t>IC-1961</t>
  </si>
  <si>
    <t>Fact#: 351303 Rec#: 21120 FANNY PIEDAD JIMENEZ MOSQUERA</t>
  </si>
  <si>
    <t>IC-1960</t>
  </si>
  <si>
    <t>Fact#: 353036 Rec#: 21119 NODIEN S.A.</t>
  </si>
  <si>
    <t>IC-1959</t>
  </si>
  <si>
    <t>Fact#: 351926 Rec#: 21118 JARAMILLO MENDOZA KAROL RODRIGO</t>
  </si>
  <si>
    <t>IC-1958</t>
  </si>
  <si>
    <t>Fact#: 351800 Rec#: 21117 JORGE ALCIDES MORENO CASTRO</t>
  </si>
  <si>
    <t>IC-1957</t>
  </si>
  <si>
    <t>Fact#: 351268 Rec#: 21116 LUCIO GARCIA SAMUEL ENRIQUE</t>
  </si>
  <si>
    <t>IC-1956</t>
  </si>
  <si>
    <t>Fact#: 353024 Rec#: 21115 SERVICIOS JURIDICOS JURISA S.A.</t>
  </si>
  <si>
    <t>IC-1955</t>
  </si>
  <si>
    <t>Fact#: 353275 Rec#: 21114 OCAMPO VILLACIS FRANKLIN GEOFREDO</t>
  </si>
  <si>
    <t>IC-1954</t>
  </si>
  <si>
    <t>Fact#: 351215 Rec#: 21113 NICOLAS BELISARIO  RIVERA HERRERA</t>
  </si>
  <si>
    <t>IC-1953</t>
  </si>
  <si>
    <t>Fact#: 351673 Rec#: 21112 MARCELO RODOLFO MASCIALINO ALVAREZ</t>
  </si>
  <si>
    <t>IC-1952</t>
  </si>
  <si>
    <t>Fact#: 352121 Rec#: 21111 LASCANO BRIONES JENNY IRLANDA</t>
  </si>
  <si>
    <t>IC-1951</t>
  </si>
  <si>
    <t>Fact#: 353341 Rec#: 21110 DML TECNOLOGIA DMLT S.A.</t>
  </si>
  <si>
    <t>IC-1950</t>
  </si>
  <si>
    <t>Fact#: 352406 Rec#: 21109 GONZALEZ VASQUEZ ANA LUCIA</t>
  </si>
  <si>
    <t>IC-1949</t>
  </si>
  <si>
    <t>Fact#: 353124 Rec#: 21108 VEOLIA ECUADOR S.A.</t>
  </si>
  <si>
    <t>IC-1948</t>
  </si>
  <si>
    <t>Fact#: 352272 Rec#: 21107 GOMEZ CALERO LUIS GERVACIO</t>
  </si>
  <si>
    <t>IC-1947</t>
  </si>
  <si>
    <t>Fact#: 352770 Rec#: 21106 PIGUAVE ARAMBULO RONALD FABRICIO</t>
  </si>
  <si>
    <t>IC-1946</t>
  </si>
  <si>
    <t>Fact#: 349942-352169 Rec#: 21105 MARIA LORENA CENTENO ANDRADE</t>
  </si>
  <si>
    <t>IC-1945</t>
  </si>
  <si>
    <t>Fact#: 3760 Rec#: 21104 BUENO QUEZADA JAIRO JAVIER</t>
  </si>
  <si>
    <t>IC-1944</t>
  </si>
  <si>
    <t>Fact#: 351682 Rec#: 21079 DIGNA RAQUEL BARBERAN BRIONES</t>
  </si>
  <si>
    <t>IC-1646</t>
  </si>
  <si>
    <t>Fact#: 352360 Rec#: 21078 SANCHEZ AGUILAR SORAYA PATRICIA</t>
  </si>
  <si>
    <t>IC-1645</t>
  </si>
  <si>
    <t>Fact#: 349185-351370 Rec#: 21074 LUIS FERNANDO MORALES OLVERA</t>
  </si>
  <si>
    <t>IC-1596</t>
  </si>
  <si>
    <t>Fact#: 350081-352324 Rec#: 21073 PITA PENAFIEL ALISON CAROLINA</t>
  </si>
  <si>
    <t>IC-1595</t>
  </si>
  <si>
    <t>Fact#: 351380 Rec#: 21072 JESSICA KATHERINE GALLARDO ARTEAGA</t>
  </si>
  <si>
    <t>IC-1594</t>
  </si>
  <si>
    <t>Fact#: 350344-352614 Rec#: 21068 ROSA ANABEL VALERO SANCHEZ</t>
  </si>
  <si>
    <t>IC-1565</t>
  </si>
  <si>
    <t>Fact#: 350520-352817 Rec#: 21067 VELASTEGUI QUEZADA MARITZA LILIANA</t>
  </si>
  <si>
    <t>IC-1541</t>
  </si>
  <si>
    <t>Fact#: 321614-341635-345159-347659 Rec#: 21076 BARRIOS BAJANA JORGE ALEXIS</t>
  </si>
  <si>
    <t>IC-1597</t>
  </si>
  <si>
    <t>Fact#: 351271 Rec#: 21071 FAYTONG MOREIRA SANDRA MARIA</t>
  </si>
  <si>
    <t>IC-1593</t>
  </si>
  <si>
    <t>Fact#: 351549 Rec#: 21070 DAVID GONZALO BENAVIDES LOPEZ</t>
  </si>
  <si>
    <t>IC-1592</t>
  </si>
  <si>
    <t>Fact#: 351211 Rec#: 21069 CLEMENTE ANTONIO  CALDERON LOZANO</t>
  </si>
  <si>
    <t>IC-1591</t>
  </si>
  <si>
    <t>Fact#: 335632-338575-341567-345091 Rec#: 21075 MOELLER GOMEZ ROMMY LEE</t>
  </si>
  <si>
    <t>IC-1590</t>
  </si>
  <si>
    <t>Fact#: 346500-348959-351149 Rec#: 21065 FREDDY RENE VALLEJO MEDRANDA</t>
  </si>
  <si>
    <t>IC-1589</t>
  </si>
  <si>
    <t>Fact#: 351773 Rec#: 21064 ANDRADE ECHEVERRIA ANA CECILIA</t>
  </si>
  <si>
    <t>IC-1588</t>
  </si>
  <si>
    <t>Fact#: 351087 Rec#: 21063 PEDRO ANGEL JIMENEZ NOBOA</t>
  </si>
  <si>
    <t>IC-1587</t>
  </si>
  <si>
    <t>Fact#: 351110 Rec#: 21062 CESAR AUGUSTO  RADA AGUIRRE</t>
  </si>
  <si>
    <t>IC-1586</t>
  </si>
  <si>
    <t>Fact#: 352356 Rec#: 21061 RUIZ RUIZ RAUL EDGARDO</t>
  </si>
  <si>
    <t>IC-1585</t>
  </si>
  <si>
    <t>Fact#: 352387 Rec#: 21060 TORO SANCHEZ MONICA ELIZABETH</t>
  </si>
  <si>
    <t>IC-1584</t>
  </si>
  <si>
    <t>Fact#: 351741 Rec#: 21059 BARRERA GALLEGOS MIGUEL LEONARDO</t>
  </si>
  <si>
    <t>IC-1583</t>
  </si>
  <si>
    <t>Fact#: 350821-350973 Rec#: 21066 PRIMERA ETAPA DEL PROYECTO URBANISTICO AIRES DE BATAN</t>
  </si>
  <si>
    <t>IC-1538</t>
  </si>
  <si>
    <t>Feb/2021</t>
  </si>
  <si>
    <t/>
  </si>
  <si>
    <t>--</t>
  </si>
  <si>
    <t>BMP</t>
  </si>
  <si>
    <t>2021-02-26</t>
  </si>
  <si>
    <t xml:space="preserve">ROOSEVELT EDYM DELGADO TAMAYO          </t>
  </si>
  <si>
    <t xml:space="preserve">YUNGAN VELARDE ANDREA ESTEFANY         </t>
  </si>
  <si>
    <t xml:space="preserve">BRIONES BAQUERIZO ALFREDO ROBE         </t>
  </si>
  <si>
    <t xml:space="preserve">CAMPUZANO BRAVO KAROLY ANDREA          </t>
  </si>
  <si>
    <t xml:space="preserve">PENA TIGRERO MARIA VICTORIA            </t>
  </si>
  <si>
    <t xml:space="preserve">VIZCAINO ARMIJOS FELIPE                </t>
  </si>
  <si>
    <t xml:space="preserve">SALAZAR RICAURTE SONIA MARIA E         </t>
  </si>
  <si>
    <t>2021-02-25</t>
  </si>
  <si>
    <t xml:space="preserve">LUIS FERNANDO ECHEVERRIA ZAVAL         </t>
  </si>
  <si>
    <t>BVI</t>
  </si>
  <si>
    <t xml:space="preserve">ASOCIACION FE Y ALEGRIA ECUADO         </t>
  </si>
  <si>
    <t>BVP</t>
  </si>
  <si>
    <t xml:space="preserve">BOANERGES CUTHBERTO DE LA PARE         </t>
  </si>
  <si>
    <t xml:space="preserve">SAMANIEGO VILLARROEL STEPHANY          </t>
  </si>
  <si>
    <t>VEN</t>
  </si>
  <si>
    <t xml:space="preserve">PETITA CECIBEL GUEVARA                 </t>
  </si>
  <si>
    <t xml:space="preserve">GARCIA PEREZ  JORGE LUIS               </t>
  </si>
  <si>
    <t xml:space="preserve">ALEXANDRA MARITZA CAYETANO MOR         </t>
  </si>
  <si>
    <t xml:space="preserve">SORNOZA MARQUEZ ROLANDO CLAUDI         </t>
  </si>
  <si>
    <t xml:space="preserve">WIGTON TIMOTHY PATRICK                 </t>
  </si>
  <si>
    <t xml:space="preserve">VELEZ VITERI LENIN ENRIQUE             </t>
  </si>
  <si>
    <t xml:space="preserve">RESTREPO MALDONADO MARIA EUGEN         </t>
  </si>
  <si>
    <t xml:space="preserve">LOPEZ CORDERO JUAN ANTONIO             </t>
  </si>
  <si>
    <t xml:space="preserve">NAVARRETE CARPIO IVAN ANDRES           </t>
  </si>
  <si>
    <t>2021-02-24</t>
  </si>
  <si>
    <t xml:space="preserve">EVELYN SULEYKA ALCIVAR SOLEDIS         </t>
  </si>
  <si>
    <t xml:space="preserve">ESPINOSA VELARDE ALMA MARIA            </t>
  </si>
  <si>
    <t xml:space="preserve">LENNY MADRID  CANTOS SANDOYA           </t>
  </si>
  <si>
    <t xml:space="preserve">LOPEZ PISCOCAMA FREDDY ARMANDO         </t>
  </si>
  <si>
    <t xml:space="preserve">ARIANA ELIZABETH GOMEZ SALAZAR         </t>
  </si>
  <si>
    <t xml:space="preserve">DUENAS VALASEK SERGIO                  </t>
  </si>
  <si>
    <t>DPR</t>
  </si>
  <si>
    <t xml:space="preserve">ROBERTO SAAVEDRA                       </t>
  </si>
  <si>
    <t xml:space="preserve">YOFFRE TEODORO ROQUE APOLO             </t>
  </si>
  <si>
    <t xml:space="preserve">SANTIAGO MAURICIO TOLEDO ROMER         </t>
  </si>
  <si>
    <t xml:space="preserve">FAYTONG MOREIRA SANDRA MARIA           </t>
  </si>
  <si>
    <t>2021-02-22</t>
  </si>
  <si>
    <t xml:space="preserve">REYES DESIDERIO ZOILA MARILIN          </t>
  </si>
  <si>
    <t xml:space="preserve">ROSA PILAR LOPEZ CORNEJO               </t>
  </si>
  <si>
    <t xml:space="preserve">CARLOS ENRIQUE GALLO FLORES            </t>
  </si>
  <si>
    <t xml:space="preserve">ESCALANTE BUSTAMANTE MARIA GAB         </t>
  </si>
  <si>
    <t>2021-02-21</t>
  </si>
  <si>
    <t xml:space="preserve">MARIA ROBERTA MORENO DIAZ              </t>
  </si>
  <si>
    <t xml:space="preserve">MIGUEL BLAS  CADENA BOLANOS            </t>
  </si>
  <si>
    <t>2021-02-20</t>
  </si>
  <si>
    <t xml:space="preserve">FIALLOS CUMBE ROSA MATILDE             </t>
  </si>
  <si>
    <t xml:space="preserve">ANNIE ANDREA CARRERA MOROCHO           </t>
  </si>
  <si>
    <t>2021-02-19</t>
  </si>
  <si>
    <t xml:space="preserve">HERRERA ORTEGA JOHNNY ANDRES           </t>
  </si>
  <si>
    <t xml:space="preserve">NELLY YOLANDA  SALCEDO BOWEN           </t>
  </si>
  <si>
    <t xml:space="preserve">CHALEN MATAMOROS RICARDO ALEJA         </t>
  </si>
  <si>
    <t xml:space="preserve">CAZAR ERAZO RODRIGO ARTURO             </t>
  </si>
  <si>
    <t>2021-02-18</t>
  </si>
  <si>
    <t xml:space="preserve">CENTRO CARDIOLOGICO PREVENCARD         </t>
  </si>
  <si>
    <t xml:space="preserve">JEAN PAOLO RAMOS SALAS                 </t>
  </si>
  <si>
    <t xml:space="preserve">BARAHONA CEVALLOS MIGUEL ANGEL         </t>
  </si>
  <si>
    <t>2021-02-17</t>
  </si>
  <si>
    <t xml:space="preserve">REYES MUNOZ FRANCISCO XAVIER           </t>
  </si>
  <si>
    <t xml:space="preserve">MEDINA ALVARADO CARLOS VICENTE         </t>
  </si>
  <si>
    <t xml:space="preserve">INDUSTRIA COLOMBO ECUATORIANA          </t>
  </si>
  <si>
    <t xml:space="preserve">CABRERA FREIRE ROXANA MAGALI D         </t>
  </si>
  <si>
    <t xml:space="preserve">RIVAS DE PENALOZA BEATRIZ ELEN         </t>
  </si>
  <si>
    <t xml:space="preserve">POVEDA VACA ANDRES EDUARDO             </t>
  </si>
  <si>
    <t>2021-02-15</t>
  </si>
  <si>
    <t xml:space="preserve">LOPEZ SEGURA DIANA KATHERINE           </t>
  </si>
  <si>
    <t>2021-02-14</t>
  </si>
  <si>
    <t xml:space="preserve">JOSE FERNANDO SARES REYES              </t>
  </si>
  <si>
    <t>2021-02-12</t>
  </si>
  <si>
    <t xml:space="preserve">CHOEZ BAQUE MARIA FERNANDA             </t>
  </si>
  <si>
    <t xml:space="preserve">ZAMBRANO RONQUILLO MARIA AUXIL         </t>
  </si>
  <si>
    <t xml:space="preserve">RAMIREZ MACANCELA MARIA EUGENI         </t>
  </si>
  <si>
    <t xml:space="preserve">ASENCIO PARRALES ANDREA CAROLI         </t>
  </si>
  <si>
    <t xml:space="preserve">MARTHA CECILIA  SANTOS BERMUDE         </t>
  </si>
  <si>
    <t xml:space="preserve">CALLE LOFFREDO LUIS DANIEL             </t>
  </si>
  <si>
    <t xml:space="preserve">ANDRADE ANDRADE RICARDO ALEJO          </t>
  </si>
  <si>
    <t xml:space="preserve">PEREZ SEMINARIO HECTOR JUNIOR          </t>
  </si>
  <si>
    <t>2021-02-11</t>
  </si>
  <si>
    <t xml:space="preserve">DELGADO MACIAS HECTOR FABRICIO         </t>
  </si>
  <si>
    <t xml:space="preserve">SANCHEZ HERRERA TANIA VANESSA          </t>
  </si>
  <si>
    <t xml:space="preserve">CABELLO GARCIA MARIA CONCEPCIO         </t>
  </si>
  <si>
    <t xml:space="preserve">RUIZ UNDA ROBERTO ANTONIO              </t>
  </si>
  <si>
    <t>2021-02-10</t>
  </si>
  <si>
    <t xml:space="preserve">JURADO QUINTERO ANDRES                 </t>
  </si>
  <si>
    <t>2021-02-09</t>
  </si>
  <si>
    <t xml:space="preserve">SALAZAR MARURI ROXANA ELIZABET         </t>
  </si>
  <si>
    <t xml:space="preserve">ASOCIACION DE PROPIETARIOS DE          </t>
  </si>
  <si>
    <t xml:space="preserve">ERWIN DARWIN  CHILUIZA RODRIGU         </t>
  </si>
  <si>
    <t xml:space="preserve">PAUL AMBROSIO MOLINA QUIMI             </t>
  </si>
  <si>
    <t xml:space="preserve">INGRID JACQUELINE SEVILLA CAMP         </t>
  </si>
  <si>
    <t>2021-02-08</t>
  </si>
  <si>
    <t xml:space="preserve">JORGE ARMANDO  LEON TORRES             </t>
  </si>
  <si>
    <t xml:space="preserve">JOSE ALBERTO RODRIGUEZ LOPEZ           </t>
  </si>
  <si>
    <t xml:space="preserve">VELEZ OSORIO JHON EDILKER              </t>
  </si>
  <si>
    <t xml:space="preserve">VERA JORDAN MARITZA GRACIELA           </t>
  </si>
  <si>
    <t xml:space="preserve">IVONN ROSARIO CARVAJAL ALARCON         </t>
  </si>
  <si>
    <t>2021-02-07</t>
  </si>
  <si>
    <t xml:space="preserve">SILVA CHIQUITO JOSE LUIS               </t>
  </si>
  <si>
    <t xml:space="preserve">VELIZ RAMOS JOHN JIMMY                 </t>
  </si>
  <si>
    <t>2021-02-06</t>
  </si>
  <si>
    <t xml:space="preserve">BALDA VELASQUEZ CARLOS ALBERTO         </t>
  </si>
  <si>
    <t>2021-02-05</t>
  </si>
  <si>
    <t xml:space="preserve">MARIA GUIOMAR BURGOS GARCIA            </t>
  </si>
  <si>
    <t xml:space="preserve">PROMOTORA OCCIDENTAL PROCCIDEN         </t>
  </si>
  <si>
    <t xml:space="preserve">BEATRIZ DEL PILAR GUERRERO YEP         </t>
  </si>
  <si>
    <t xml:space="preserve">VERA AREVALO JESSICA ELIZABETH         </t>
  </si>
  <si>
    <t xml:space="preserve">EDUARDO MARTINEZ BARACALDO             </t>
  </si>
  <si>
    <t xml:space="preserve">PONCE VICTORES MARICELA YOLAND         </t>
  </si>
  <si>
    <t xml:space="preserve">RODRIGUEZ BODERO ANA SHIRLEY           </t>
  </si>
  <si>
    <t>2021-02-04</t>
  </si>
  <si>
    <t xml:space="preserve">WILLS ESPINOSA NICOLA ELISA            </t>
  </si>
  <si>
    <t xml:space="preserve">BACA PATINO RAFAEL                     </t>
  </si>
  <si>
    <t xml:space="preserve">RADA AGUIRRE CESAR AUGUSTO             </t>
  </si>
  <si>
    <t xml:space="preserve">ABARCA PACHAY GEOVANNY ANDRES          </t>
  </si>
  <si>
    <t xml:space="preserve">TANDAZO ROLDAN RONALD MANUEL           </t>
  </si>
  <si>
    <t xml:space="preserve">SOLANO JIMENEZ PABLO EMILIO            </t>
  </si>
  <si>
    <t xml:space="preserve">GEOVANNY JAVIER LEON CHONILLO          </t>
  </si>
  <si>
    <t xml:space="preserve">IMPORT OSCAR SA                        </t>
  </si>
  <si>
    <t xml:space="preserve">WILSON GUILLERMO PINCAY CARPIO         </t>
  </si>
  <si>
    <t>2021-02-03</t>
  </si>
  <si>
    <t xml:space="preserve">TIXILIMA CARANQUI MARIO ROBERT         </t>
  </si>
  <si>
    <t xml:space="preserve">PAEZ TROYA JESSICA LISSETTE            </t>
  </si>
  <si>
    <t xml:space="preserve">LOPEZ RUIZ MARIA DEL CARMEN            </t>
  </si>
  <si>
    <t xml:space="preserve">VARGAS HERRERA LUIS DANIEL             </t>
  </si>
  <si>
    <t xml:space="preserve">MARIA KARINA FIGUEROA CANARTE          </t>
  </si>
  <si>
    <t xml:space="preserve">LUIS ALBERTO BRAVO GUERRERO            </t>
  </si>
  <si>
    <t xml:space="preserve">LAZARO CEVALLOS KEVIN JESUS            </t>
  </si>
  <si>
    <t xml:space="preserve">MACIAS LOPEZ VICENTE ARCADIO           </t>
  </si>
  <si>
    <t xml:space="preserve">GUANIN CAMPOVERDE MERCY JANET          </t>
  </si>
  <si>
    <t xml:space="preserve">ACCOUNTSERVS SA                        </t>
  </si>
  <si>
    <t xml:space="preserve">DULCES PASTELES Y TORTAS RADU          </t>
  </si>
  <si>
    <t xml:space="preserve">MOROCHO AGURTO VIVIANA MANUELA         </t>
  </si>
  <si>
    <t>2021-02-02</t>
  </si>
  <si>
    <t xml:space="preserve">DIGNA RAQUEL BARBERAN BRIONES          </t>
  </si>
  <si>
    <t xml:space="preserve">SANCHEZ AGUILAR SORAYA PATRICI         </t>
  </si>
  <si>
    <t xml:space="preserve">MUENTES VELEZ MARIANA DE JESUS         </t>
  </si>
  <si>
    <t xml:space="preserve">LUIS FERNANDO MORALES OLVERA           </t>
  </si>
  <si>
    <t xml:space="preserve">PITA PENAFIEL ALISON CAROLINA          </t>
  </si>
  <si>
    <t xml:space="preserve">JESSICA KATHERINE GALLARDO ART         </t>
  </si>
  <si>
    <t>2021-02-01</t>
  </si>
  <si>
    <t xml:space="preserve">BARRIOS BAJANA JORGE ALEXIS            </t>
  </si>
  <si>
    <t xml:space="preserve">DAVID GONZALO BENAVIDES LOPEZ          </t>
  </si>
  <si>
    <t xml:space="preserve">CLEMENTE ANTONIO  CALDERON LOZ         </t>
  </si>
  <si>
    <t xml:space="preserve">FREDDY RENE VALLEJO MEDRANDA           </t>
  </si>
  <si>
    <t xml:space="preserve">ANDRADE ECHEVERRIA ANA CECILIA         </t>
  </si>
  <si>
    <t xml:space="preserve">MOELLER GOMEZ ROMMY LEE                </t>
  </si>
  <si>
    <t xml:space="preserve">PEDRO ANGEL JIMENEZ NOBOA              </t>
  </si>
  <si>
    <t xml:space="preserve">CESAR AUGUSTO  RADA AGUIRRE            </t>
  </si>
  <si>
    <t xml:space="preserve">RUIZ RUIZ RAUL EDGARDO                 </t>
  </si>
  <si>
    <t xml:space="preserve">MONICA TORO                            </t>
  </si>
  <si>
    <t xml:space="preserve">BARRERA GALLEGOS MIGUEL LEONAR         </t>
  </si>
  <si>
    <t>2021-01-31</t>
  </si>
  <si>
    <t xml:space="preserve">CHOEZ SANTANA EUDOMAR AQUILES          </t>
  </si>
  <si>
    <t xml:space="preserve">MUNOZ ESPIN GINA ALICIA                </t>
  </si>
  <si>
    <t>2021-01-30</t>
  </si>
  <si>
    <t xml:space="preserve">MAYORGA ASPIAZU DARWIN RODY            </t>
  </si>
  <si>
    <t xml:space="preserve">PABLO JAVIER BAQUE LOZANO              </t>
  </si>
  <si>
    <t xml:space="preserve">CHAPALVAY DECIDERIO AGUSTIN AL         </t>
  </si>
  <si>
    <t>2021-01-29</t>
  </si>
  <si>
    <t xml:space="preserve">LEONARDO EDUARDO  CALDERON VAL         </t>
  </si>
  <si>
    <t xml:space="preserve">LAURA SOFIA VILLACIS QUEVEDO           </t>
  </si>
  <si>
    <t xml:space="preserve">JOSE ANDRES POMBO JURADO               </t>
  </si>
  <si>
    <t>PAGOS GYE FEBRERO 2021</t>
  </si>
  <si>
    <t>N/D CANCELACIÓN DE FACTURA#3004565 BANCO DE GUAYAQUIL POR GASTOS BANCARIOS MES DE MARZO 2021</t>
  </si>
  <si>
    <t>NDL-66</t>
  </si>
  <si>
    <t>Fact#: 346496-348955-351145 Rec#: 21648 LUZ LILIANA OSTAIZA LUCAS</t>
  </si>
  <si>
    <t>IC-4423</t>
  </si>
  <si>
    <t>Fact#: 353528-355956 Rec#: 21635 ERWIN DARWIN  CHILUIZA RODRIGUEZ</t>
  </si>
  <si>
    <t>IC-4422</t>
  </si>
  <si>
    <t>Fact#: 355947 Rec#: 21634 INGRID JACQUELINE SEVILLA CAMPOVERDE</t>
  </si>
  <si>
    <t>IC-4421</t>
  </si>
  <si>
    <t>Fact#: 356307 Rec#: 21633 ROOSEVELT EDYM DELGADO TAMAYO</t>
  </si>
  <si>
    <t>IC-4420</t>
  </si>
  <si>
    <t>Fact#: 356172 Rec#: 21632 CARLOS ENRIQUE PEREZ REYES</t>
  </si>
  <si>
    <t>IC-4419</t>
  </si>
  <si>
    <t>Fact#: 357347 Rec#: 21631 BRIONES BAQUERIZO ALFREDO ROBERTO</t>
  </si>
  <si>
    <t>IC-4418</t>
  </si>
  <si>
    <t>Fact#: 353749-356171 Rec#: 21630 LUIS ALBERTO BRAVO GUERRERO</t>
  </si>
  <si>
    <t>IC-4417</t>
  </si>
  <si>
    <t>Fact#: 351554-353881-356302 Rec#: 21629 JUAN CARLOS ARROYO FASSIO</t>
  </si>
  <si>
    <t>IC-4416</t>
  </si>
  <si>
    <t>Fact#: 356131 Rec#: 21628 JESSICA KATHERINE GALLARDO ARTEAGA</t>
  </si>
  <si>
    <t>IC-4415</t>
  </si>
  <si>
    <t>Fact#: 353799-356221 Rec#: 21627 RODRIGO DE JESUS CASTAÑO SALAZAR</t>
  </si>
  <si>
    <t>IC-4414</t>
  </si>
  <si>
    <t>Fact#: 356784 Rec#: 21626 PILLIGUA TORRES ADELAIDA DE LA CRUZ</t>
  </si>
  <si>
    <t>IC-4412</t>
  </si>
  <si>
    <t>Fact#: 356867 Rec#: 21624 WIGTON TIMOTHY PATRICK</t>
  </si>
  <si>
    <t>IC-4334</t>
  </si>
  <si>
    <t>Fact#: 353720-356142 Rec#: 21623 JANETH CATALINA DAVILA TOMALA</t>
  </si>
  <si>
    <t>IC-4333</t>
  </si>
  <si>
    <t>Fact#: 357337 Rec#: 21622 VARGAS FUENTEZ LADY LEONOR</t>
  </si>
  <si>
    <t>IC-4332</t>
  </si>
  <si>
    <t>Fact#: 355909 Rec#: 21621 LUIS FERNANDO ECHEVERRIA ZAVALA</t>
  </si>
  <si>
    <t>IC-4331</t>
  </si>
  <si>
    <t>Fact#: 356095 Rec#: 21620 ZHU ZHIPENG</t>
  </si>
  <si>
    <t>IC-4330</t>
  </si>
  <si>
    <t>Fact#: 356714 Rec#: 21619 WAN CHEN ZULEIKA</t>
  </si>
  <si>
    <t>IC-4329</t>
  </si>
  <si>
    <t>Fact#: 353440-355870 Rec#: 21618 CESAR AUGUSTO  RADA AGUIRRE</t>
  </si>
  <si>
    <t>IC-4328</t>
  </si>
  <si>
    <t>Fact#: 355454 Rec#: 21617 ASOCIACION DE PROPIETARIOS DE LA URBANIZACION PUER</t>
  </si>
  <si>
    <t>IC-4327</t>
  </si>
  <si>
    <t>Fact#: 357314 Rec#: 21598 GARCIA CEDENO ALFREDO ALBERTO</t>
  </si>
  <si>
    <t>IC-4278</t>
  </si>
  <si>
    <t>CLIENTE NO IDENTIFICADO BCO GUAYAQUIL DOC #40364</t>
  </si>
  <si>
    <t>DR-1580</t>
  </si>
  <si>
    <t>Fact#: 356482 Rec#: 21616 JURADO QUINTERO JULIO ERNESTO</t>
  </si>
  <si>
    <t>IC-4326</t>
  </si>
  <si>
    <t>Fact#: 349384-351582-353912 Rec#: 21625 DOLORES MONSERRATE ZAMBRANO CHAVEZ</t>
  </si>
  <si>
    <t>IC-4325</t>
  </si>
  <si>
    <t>Fact#: 351737-354075-356484 Rec#: 21615 SUAREZ NARANJO LADY DIANA</t>
  </si>
  <si>
    <t>IC-4324</t>
  </si>
  <si>
    <t>Fact#: 357079 Rec#: 21614 NAVARRETE TORRES WALTER FORTUNATO</t>
  </si>
  <si>
    <t>IC-4323</t>
  </si>
  <si>
    <t>Fact#: 354772-357171 Rec#: 21613 BARAHONA CEVALLOS MIGUEL ANGEL</t>
  </si>
  <si>
    <t>IC-4322</t>
  </si>
  <si>
    <t>Fact#: 356821 Rec#: 21612 LOPEZ RUIZ MARIA DEL CARMEN</t>
  </si>
  <si>
    <t>IC-4321</t>
  </si>
  <si>
    <t>Fact#: 354590-356995 Rec#: 21611 REYES ZAVALA CRISTOPHER DANIEL</t>
  </si>
  <si>
    <t>IC-4320</t>
  </si>
  <si>
    <t>Fact#: 357540 Rec#: 21610 ESCALANTE BUSTAMANTE MARIA GABRIELA</t>
  </si>
  <si>
    <t>IC-4319</t>
  </si>
  <si>
    <t>Fact#: 357022 Rec#: 21609 NAULA ANZOATEGUI ANA MARIA</t>
  </si>
  <si>
    <t>IC-4318</t>
  </si>
  <si>
    <t>Fact#: 352067-354406-356810 Rec#: 21597 REYES TOMALA VILMA GIOCONDA</t>
  </si>
  <si>
    <t>IC-4277</t>
  </si>
  <si>
    <t>Fact#: 355940 Rec#: 21596 MARIA ALEXANDRA  ECHEVERRIA VERA</t>
  </si>
  <si>
    <t>IC-4243</t>
  </si>
  <si>
    <t>Fact#: 355140-357534 Rec#: 21595 SAMAN CERASUOLO CRISTHIAN VICENTE</t>
  </si>
  <si>
    <t>IC-4242</t>
  </si>
  <si>
    <t>Fact#: 354706 Rec#: 21593 ARBOLEDA CHATTIN NESTOR RAUL</t>
  </si>
  <si>
    <t>IC-4238</t>
  </si>
  <si>
    <t>Fact#: 357448 Rec#: 21592 VILLON GRANADOS FREDDY MOISES</t>
  </si>
  <si>
    <t>IC-4237</t>
  </si>
  <si>
    <t>Fact#: 355988 Rec#: 21608 JIMENEZ FARFAN DENISE CRISTINA</t>
  </si>
  <si>
    <t>IC-4317</t>
  </si>
  <si>
    <t>Fact#: 355936 Rec#: 21607 MARIA FERNANDA  SALAZAR LLORENTE</t>
  </si>
  <si>
    <t>IC-4316</t>
  </si>
  <si>
    <t>Fact#: 357426 Rec#: 21606 JALIL MORANTE CECILIO</t>
  </si>
  <si>
    <t>IC-4315</t>
  </si>
  <si>
    <t>Fact#: 356211 Rec#: 21605 ALFREDO GEOVANNY SANCHEZ BENAVIDES</t>
  </si>
  <si>
    <t>IC-4314</t>
  </si>
  <si>
    <t>Fact#: 352318-354658-357060 Rec#: 21604 BARRERA PACHECO VICTOR MANUEL</t>
  </si>
  <si>
    <t>IC-4313</t>
  </si>
  <si>
    <t>Fact#: 354211-356618 Rec#: 21603 REYES MUÑOZ FRANCISCO XAVIER</t>
  </si>
  <si>
    <t>IC-4312</t>
  </si>
  <si>
    <t>Fact#: 355914 Rec#: 21602 BEATRIZ DEL PILAR GUERRERO YEPEZ</t>
  </si>
  <si>
    <t>IC-4311</t>
  </si>
  <si>
    <t>Fact#: 357197 Rec#: 21601 VIZCAINO ARMIJOS FELIPE</t>
  </si>
  <si>
    <t>IC-4310</t>
  </si>
  <si>
    <t>Fact#: 356498 Rec#: 21600 NAVARRETE CARPIO IVAN ANDRES</t>
  </si>
  <si>
    <t>IC-4309</t>
  </si>
  <si>
    <t>Fact#: 356610 Rec#: 21599 GARCIA PEREZ  JORGE LUIS</t>
  </si>
  <si>
    <t>IC-4308</t>
  </si>
  <si>
    <t>Fact#: 352930-355287-357677 Rec#: 21591 PLAZA ROSALES OSCAR JAVIER</t>
  </si>
  <si>
    <t>IC-4170</t>
  </si>
  <si>
    <t>Fact#: 356944 Rec#: 21590 POVEDA VACA ANDRES EDUARDO</t>
  </si>
  <si>
    <t>IC-4169</t>
  </si>
  <si>
    <t>Fact#: 356758 Rec#: 21589 ESPINOSA VELARDE ALMA MARIA</t>
  </si>
  <si>
    <t>IC-4168</t>
  </si>
  <si>
    <t>Fact#: 356004 Rec#: 21588 SANCHEZ CAVIEDES KLEBER HENRY</t>
  </si>
  <si>
    <t>IC-4167</t>
  </si>
  <si>
    <t>Fact#: 356635 Rec#: 21587 LOPEZ CORDERO JUAN ANTONIO</t>
  </si>
  <si>
    <t>IC-4166</t>
  </si>
  <si>
    <t>Fact#: 353418-355849 Rec#: 21586 HELENA ESTHER TAMAYO RIGAIL</t>
  </si>
  <si>
    <t>IC-4165</t>
  </si>
  <si>
    <t>Fact#: 357285 Rec#: 21585 MEDINA ALVARADO CARLOS VICENTE</t>
  </si>
  <si>
    <t>IC-4163</t>
  </si>
  <si>
    <t>Fact#: 357514 Rec#: 21584 SAMANIEGO VILLARROEL STEPHANY KATHERINE</t>
  </si>
  <si>
    <t>IC-4162</t>
  </si>
  <si>
    <t>Fact#: 356097 Rec#: 21579 MARCOS ANTONIO MIRANDA MORAN</t>
  </si>
  <si>
    <t>IC-4152</t>
  </si>
  <si>
    <t>Fact#: 354837-357237 Rec#: 21578 LOPEZ GERMAN FLAVIO OLIVER</t>
  </si>
  <si>
    <t>IC-4151</t>
  </si>
  <si>
    <t>Fact#: 352412-354752-357152 Rec#: 21577 GARAY MAUCHY RAUL ANDRES</t>
  </si>
  <si>
    <t>IC-4150</t>
  </si>
  <si>
    <t>Fact#: 357120 Rec#: 21576 VENTURA  CHANCAY JOSE LUIS</t>
  </si>
  <si>
    <t>IC-4149</t>
  </si>
  <si>
    <t>Fact#: 357494 Rec#: 21575 PEREGRIN ALVAREZ NESTOR PAVEL</t>
  </si>
  <si>
    <t>IC-4122</t>
  </si>
  <si>
    <t>Fact#: 355438 Rec#: 21574 INDUGLOBAL S.A</t>
  </si>
  <si>
    <t>IC-4121</t>
  </si>
  <si>
    <t>Fact#: 356450 Rec#: 21583 MAYI CECIBEL VILLACRES GUZMAN</t>
  </si>
  <si>
    <t>IC-4161</t>
  </si>
  <si>
    <t>Fact#: 355951 Rec#: 21582 BOANERGES CUTHBERTO DE LA PARED COLOMA</t>
  </si>
  <si>
    <t>IC-4160</t>
  </si>
  <si>
    <t>Fact#: 355949 Rec#: 21581 BOANERGES CUTHBERTO DE LA PARED COLOMA</t>
  </si>
  <si>
    <t>IC-4159</t>
  </si>
  <si>
    <t>Fact#: 356802 Rec#: 21580 GUZMAN TORRES MAURICIO ALEJANDRO</t>
  </si>
  <si>
    <t>IC-4158</t>
  </si>
  <si>
    <t>Fact#: 356508 Rec#: 21573 EDUARDO GERMAN CORDOVA ROMERO</t>
  </si>
  <si>
    <t>IC-4120</t>
  </si>
  <si>
    <t>Fact#: 356968 Rec#: 21572 DUEÑAS VALASEK SERGIO</t>
  </si>
  <si>
    <t>IC-4097</t>
  </si>
  <si>
    <t>Fact#: 356969 Rec#: 21571 DUEÑAS VALASEK SERGIO</t>
  </si>
  <si>
    <t>IC-4096</t>
  </si>
  <si>
    <t>Fact#: 356912 Rec#: 21570 LUCAS MERA ELI FRANCISCO</t>
  </si>
  <si>
    <t>IC-4095</t>
  </si>
  <si>
    <t>Fact#: 353483-355912 Rec#: 21569 BELINDA LEONOR QUIJANO GOMEZ</t>
  </si>
  <si>
    <t>IC-4094</t>
  </si>
  <si>
    <t>Fact#: 356433 Rec#: 21568 EVELYN SULEYKA ALCIVAR SOLEDISPA</t>
  </si>
  <si>
    <t>IC-4093</t>
  </si>
  <si>
    <t>Fact#: 352234-354574-356980 Rec#: 21567 ZARUMA ROMERO GENESIS MERCEDES</t>
  </si>
  <si>
    <t>IC-4092</t>
  </si>
  <si>
    <t>Fact#: 351193-353524-355952 Rec#: 21566 MAGALI ELIZABETH  CALDERON AVILA</t>
  </si>
  <si>
    <t>IC-4091</t>
  </si>
  <si>
    <t>Fact#: 355963 Rec#: 21565 EDUARDO MARTINEZ BARACALDO</t>
  </si>
  <si>
    <t>IC-4090</t>
  </si>
  <si>
    <t>Fact#: 354698-357097 Rec#: 21564 RUIZ RUIZ RAUL EDGARDO</t>
  </si>
  <si>
    <t>IC-4089</t>
  </si>
  <si>
    <t>Fact#: 355420 Rec#: 21563 ASOCIACION FE Y ALEGRIA ECUADOR</t>
  </si>
  <si>
    <t>IC-4088</t>
  </si>
  <si>
    <t>Fact#: 355421 Rec#: 21562 ASOCIACION FE Y ALEGRIA ECUADOR</t>
  </si>
  <si>
    <t>IC-4087</t>
  </si>
  <si>
    <t>Fact#: 355444 Rec#: 21561 ASOCIACION FE Y ALEGRIA ECUADOR</t>
  </si>
  <si>
    <t>IC-4086</t>
  </si>
  <si>
    <t>Fact#: 355524 Rec#: 21560 ASOCIACION FE Y ALEGRIA ECUADOR</t>
  </si>
  <si>
    <t>IC-4085</t>
  </si>
  <si>
    <t>Fact#: 356605 Rec#: 21559 SALAZAR RICAURTE SONIA MARIA EUGENIA</t>
  </si>
  <si>
    <t>IC-4084</t>
  </si>
  <si>
    <t>Fact#: 357332 Rec#: 21558 CARPIO PORTILLA RAUL MOISES</t>
  </si>
  <si>
    <t>IC-4083</t>
  </si>
  <si>
    <t>Fact#: 354881 Rec#: 21557 RUIZ UNDA ROBERTO ANTONIO</t>
  </si>
  <si>
    <t>IC-4082</t>
  </si>
  <si>
    <t>Fact#: 356014 Rec#: 21556 MUÑOZ ESPIN GINA ALICIA</t>
  </si>
  <si>
    <t>IC-4081</t>
  </si>
  <si>
    <t>Fact#: 356025 Rec#: 21555 FAYTONG MOREIRA SANDRA MARIA</t>
  </si>
  <si>
    <t>IC-4080</t>
  </si>
  <si>
    <t>Fact#: 352586-354931-357327 Rec#: 21552 TOMALA CUENCA DANIEL GERARDO</t>
  </si>
  <si>
    <t>IC-4071</t>
  </si>
  <si>
    <t>Fact#: 355771 Rec#: 21687 IMPORT &amp; EXPORT BRAMBILLA CARRENO S.A. IMEXBRAMCAR</t>
  </si>
  <si>
    <t>IC-4769</t>
  </si>
  <si>
    <t>Fact#: 352257-354596-357002 Rec#: 21554 JURADO LARREA FABRICIO GUSTAVO</t>
  </si>
  <si>
    <t>IC-4079</t>
  </si>
  <si>
    <t>Fact#: 356150 Rec#: 21553 MARIA GUIOMAR BURGOS GARCIA</t>
  </si>
  <si>
    <t>IC-4078</t>
  </si>
  <si>
    <t>Fact#: 356832 Rec#: 21549 SAAVEDRA ROMERO ROBERTO RAFAEL</t>
  </si>
  <si>
    <t>IC-4077</t>
  </si>
  <si>
    <t>Fact#: 356087 Rec#: 21548 SANTIAGO MAURICIO TOLEDO ROMERO</t>
  </si>
  <si>
    <t>IC-4076</t>
  </si>
  <si>
    <t>Fact#: 355939 Rec#: 21547 LENNY MADRID  CANTOS SANDOYA</t>
  </si>
  <si>
    <t>IC-4075</t>
  </si>
  <si>
    <t>Fact#: 353800-356222 Rec#: 21546 JEAN PAOLO RAMOS SALAS</t>
  </si>
  <si>
    <t>IC-4074</t>
  </si>
  <si>
    <t>Fact#: 355663 Rec#: 21545 LOPEZ PISCOCAMA FREDDY ARMANDO</t>
  </si>
  <si>
    <t>IC-4073</t>
  </si>
  <si>
    <t>Fact#: 356138 Rec#: 21544 ARIANA ELIZABETH GOMEZ SALAZAR</t>
  </si>
  <si>
    <t>IC-4072</t>
  </si>
  <si>
    <t>Fact#: 355966 Rec#: 21551 KLEBER FERNANDO  ESPINOZA BARRERA</t>
  </si>
  <si>
    <t>IC-4050</t>
  </si>
  <si>
    <t>Fact#: 355964 Rec#: 21550 ELIAS EUGENIO  LINDAO CEDEÑO</t>
  </si>
  <si>
    <t>IC-4049</t>
  </si>
  <si>
    <t>Fact#: 3731-3929 Rec#: 21539 TAPIA ARAQUE MARCELA  PATRICIA</t>
  </si>
  <si>
    <t>IC-4024</t>
  </si>
  <si>
    <t>Fact#: 355099 Rec#: 21538 PLUA ALAY EDUARDO ANDRES</t>
  </si>
  <si>
    <t>IC-4023</t>
  </si>
  <si>
    <t>Fact#: 353972 Rec#: 21542 MARIA ROBERTA MORENO DIAZ</t>
  </si>
  <si>
    <t>IC-4029</t>
  </si>
  <si>
    <t>Fact#: 353495 Rec#: 21541 MARCO TULIO ROMERO JARAMILLO</t>
  </si>
  <si>
    <t>IC-4028</t>
  </si>
  <si>
    <t>Fact#: 354219 Rec#: 21540 JURADO QUINTERO ANDRES</t>
  </si>
  <si>
    <t>IC-4027</t>
  </si>
  <si>
    <t>Fact#: 348259-350451-352734 Rec#: 21537 AGUIRRE BUSTAMANTE JESSICA MARIA</t>
  </si>
  <si>
    <t>IC-4006</t>
  </si>
  <si>
    <t>Fact#: 355706 Rec#: 21536 SEGUNET S.A.</t>
  </si>
  <si>
    <t>IC-4005</t>
  </si>
  <si>
    <t>Fact#: 353629 Rec#: 21535 JOSE ALBERTO RODRIGUEZ LOPEZ</t>
  </si>
  <si>
    <t>IC-4004</t>
  </si>
  <si>
    <t>Fact#: 354024 Rec#: 21534 CARLOS ENRIQUE GALLO FLORES</t>
  </si>
  <si>
    <t>IC-4003</t>
  </si>
  <si>
    <t>Fact#: 355212 Rec#: 21530 SUAREZ MARIN HECTOR FELIX</t>
  </si>
  <si>
    <t>IC-3990</t>
  </si>
  <si>
    <t>Fact#: 321778-324524-327305-330075-332935-335859-338804-341798-345321-347822 Rec#: 21529 ZUMBA CAMPOVERDE MARIA CRISTHINA</t>
  </si>
  <si>
    <t>IC-3989</t>
  </si>
  <si>
    <t>Fact#: 353733 Rec#: 21528 CARLOS EFREN COELLO PALADINES</t>
  </si>
  <si>
    <t>IC-3988</t>
  </si>
  <si>
    <t>JUAN JOSE SANTIAGO MEJIA ALVARADO CANCELA TEL 3902222 ABONO PARA LA SIGUIENTE FACTURA DOC #322911184917</t>
  </si>
  <si>
    <t>AT-3253</t>
  </si>
  <si>
    <t>Fact#: 355360 Rec#: 21533 MARTINEZ CHANG JAKELINE ELVIRA</t>
  </si>
  <si>
    <t>IC-4002</t>
  </si>
  <si>
    <t>Fact#: 353728 Rec#: 21532 MARIA GUIOMAR BURGOS GARCIA</t>
  </si>
  <si>
    <t>IC-4001</t>
  </si>
  <si>
    <t>Fact#: 355044 Rec#: 21531 SANCHEZ CONSTANTE RICHARD ALBERTO</t>
  </si>
  <si>
    <t>IC-4000</t>
  </si>
  <si>
    <t>Fact#: 355394 Rec#: 21543 REFRESCO SIN GAS S.A. RE.S.GA.SA.</t>
  </si>
  <si>
    <t>IC-4035</t>
  </si>
  <si>
    <t>Fact#: 354900 Rec#: 21527 HERRERA CASTRO HUGO ANDRES</t>
  </si>
  <si>
    <t>IC-3987</t>
  </si>
  <si>
    <t>Fact#: 354521 Rec#: 21526 CABRERA FREIRE ROXANA MAGALI DEL PILAR</t>
  </si>
  <si>
    <t>IC-3945</t>
  </si>
  <si>
    <t>CLIENTE NO IDENTIFICADO BCO GUAYAQUIL DOC #319020071504</t>
  </si>
  <si>
    <t>DR-1579</t>
  </si>
  <si>
    <t>Ingreso por pago de cuota incial de prestamo del sr. Fernando Rodriguez</t>
  </si>
  <si>
    <t>DR-894</t>
  </si>
  <si>
    <t>Fact#: 352024-354358 Rec#: 21525 ZAMBRANO IZQUIERDO CATALINA MARIA ELENA</t>
  </si>
  <si>
    <t>IC-3944</t>
  </si>
  <si>
    <t>Fact#: 351684-354017 Rec#: 21524 RUTH ELIZABETH ZAMBRANO PERERO</t>
  </si>
  <si>
    <t>IC-3937</t>
  </si>
  <si>
    <t>Fact#: 347880-350250-352515 Rec#: 21522 ALARCON ALVARADO GABRIELA GISELLA</t>
  </si>
  <si>
    <t>IC-3911</t>
  </si>
  <si>
    <t>Fact#: 355643 Rec#: 21521 VELIZ RAMOS JOHN JIMMY</t>
  </si>
  <si>
    <t>IC-3910</t>
  </si>
  <si>
    <t>Fact#: 353710 Rec#: 21519 JESSICA KATHERINE GALLARDO ARTEAGA</t>
  </si>
  <si>
    <t>IC-3908</t>
  </si>
  <si>
    <t>JUAN JOSE SANTIAGO MEJIA ALVARADO CANCELA TEL 3902222 ABONO PARA LA SIGUIENTE FACTURA DOC #318567434481</t>
  </si>
  <si>
    <t>AT-3249</t>
  </si>
  <si>
    <t>Fact#: 355564 Rec#: 21662 AGRICOLA BANANERA ECUATORIANA - AGBE S.A.</t>
  </si>
  <si>
    <t>IC-4655</t>
  </si>
  <si>
    <t>Fact#: 354890 Rec#: 21520 MEDINA ALVARADO CARLOS VICENTE</t>
  </si>
  <si>
    <t>IC-3909</t>
  </si>
  <si>
    <t>Fact#: 355550 Rec#: 21517 CENTRO CARDIOLOGICO PREVENCARDIO CIA. LTDA.</t>
  </si>
  <si>
    <t>IC-3900</t>
  </si>
  <si>
    <t>Fact#: 351561-353888 Rec#: 21516 ANGEL ALEX PASHMA GUADALUPE</t>
  </si>
  <si>
    <t>IC-3899</t>
  </si>
  <si>
    <t>Fact#: 354539 Rec#: 21515 POVEDA VACA ANDRES EDUARDO</t>
  </si>
  <si>
    <t>IC-3898</t>
  </si>
  <si>
    <t>Fact#: 353686 Rec#: 21514 JOSE FERNANDO SARES REYES</t>
  </si>
  <si>
    <t>IC-3897</t>
  </si>
  <si>
    <t>Fact#: 355651 Rec#: 21513 VERA JORDAN MARITZA GRACIELA</t>
  </si>
  <si>
    <t>IC-3896</t>
  </si>
  <si>
    <t>Fact#: 355419 Rec#: 21523 LIFE FOOD PRODUCT ECUADOR LIFPRODEC S.A.</t>
  </si>
  <si>
    <t>IC-3936</t>
  </si>
  <si>
    <t>Fact#: 350887-353211-355636 Rec#: 21518 MONCAYO ONATE NELSON GABRIEL</t>
  </si>
  <si>
    <t>IC-3901</t>
  </si>
  <si>
    <t>Fact#: 4029-4030 Rec#: 21511 CADENA CHONTASI OLGA MARIA</t>
  </si>
  <si>
    <t>IC-3850</t>
  </si>
  <si>
    <t>Fact#: 354729 Rec#: 21510 CHALEN MATAMOROS RICARDO ALEJANDRO</t>
  </si>
  <si>
    <t>IC-3825</t>
  </si>
  <si>
    <t>Fact#: 352422-354763 Rec#: 21509 CAMBA PLUAS ANDY ARTURO</t>
  </si>
  <si>
    <t>IC-3824</t>
  </si>
  <si>
    <t>Fact#: 353699 Rec#: 21508 LUIS FERNANDO MORALES OLVERA</t>
  </si>
  <si>
    <t>IC-3823</t>
  </si>
  <si>
    <t>Fact#: 353147-355567 Rec#: 21504 ENJOYCHANNEL S A</t>
  </si>
  <si>
    <t>IC-3815</t>
  </si>
  <si>
    <t>Fact#: 355483-357950 Rec#: 21660 AFCO S.A.</t>
  </si>
  <si>
    <t>IC-4646</t>
  </si>
  <si>
    <t>Fact#: 355003 Rec#: 21507 BALDA VELASQUEZ CARLOS ALBERTO</t>
  </si>
  <si>
    <t>IC-3822</t>
  </si>
  <si>
    <t>Fact#: 353386 Rec#: 21506 JOSE LUIS ROSERO CABALLERO</t>
  </si>
  <si>
    <t>IC-3821</t>
  </si>
  <si>
    <t>Fact#: 351909-354246 Rec#: 21505 CRUZ NAVARRETE HENRY GABRIEL</t>
  </si>
  <si>
    <t>IC-3820</t>
  </si>
  <si>
    <t>Fact#: 355390 Rec#: 21503 CODEMET S.A.</t>
  </si>
  <si>
    <t>IC-3807</t>
  </si>
  <si>
    <t>Fact#: 349814-352033-354367 Rec#: 21502 MIRANDA MERO ISAIAS ISAAC</t>
  </si>
  <si>
    <t>IC-3775</t>
  </si>
  <si>
    <t>Fact#: 354249 Rec#: 21501 LOPEZ SEGURA DIANA KATHERINE</t>
  </si>
  <si>
    <t>IC-3774</t>
  </si>
  <si>
    <t>Fact#: 355396 Rec#: 21498 DOLCA S.A</t>
  </si>
  <si>
    <t>IC-3771</t>
  </si>
  <si>
    <t>Fact#: 352426-354767 Rec#: 21494 CABRERA ENDARA MARIA BELEN</t>
  </si>
  <si>
    <t>IC-3767</t>
  </si>
  <si>
    <t>Fact#: 355060 Rec#: 21500 SOLANO JIMENEZ PABLO EMILIO</t>
  </si>
  <si>
    <t>IC-3773</t>
  </si>
  <si>
    <t>Fact#: 352706-355055 Rec#: 21493 VILLON GRANADOS FREDDY MOISES</t>
  </si>
  <si>
    <t>IC-3766</t>
  </si>
  <si>
    <t>Fact#: 354536 Rec#: 21499 VALENCIA GRAJALES MAURICIO</t>
  </si>
  <si>
    <t>IC-3772</t>
  </si>
  <si>
    <t>Fact#: 352808-355174 Rec#: 21497 MAGALLANES TROYA EDGAR EDUARDO</t>
  </si>
  <si>
    <t>IC-3770</t>
  </si>
  <si>
    <t>Fact#: 353318 Rec#: 21496 KARBOLEM S.A.</t>
  </si>
  <si>
    <t>IC-3769</t>
  </si>
  <si>
    <t>Fact#: 355415-355416 Rec#: 21495 CORPORACION VIVIENDAS DEL HOGAR DE CRISTO</t>
  </si>
  <si>
    <t>IC-3768</t>
  </si>
  <si>
    <t>Fact#: 353417 Rec#: 21490 PEDRO ANGEL JIMENEZ NOBOA</t>
  </si>
  <si>
    <t>IC-3692</t>
  </si>
  <si>
    <t>Fact#: 352600-354946 Rec#: 21489 ROSS LOPERA JOFFRE GABRIEL</t>
  </si>
  <si>
    <t>IC-3691</t>
  </si>
  <si>
    <t>Fact#: 353469 Rec#: 21488 MARTHA CECILIA  SANTOS BERMUDEZ</t>
  </si>
  <si>
    <t>IC-3690</t>
  </si>
  <si>
    <t>Fact#: 354809 Rec#: 21487 ANNIE ANDREA CARRERA MOROCHO</t>
  </si>
  <si>
    <t>IC-3689</t>
  </si>
  <si>
    <t>Fact#: 353360-355800 Rec#: 21485 ASESORIA EN TECNOLOGÍAS DE LA INFORMACIÓN Y COMUNICACIÓN ASETIC S.A.</t>
  </si>
  <si>
    <t>IC-3687</t>
  </si>
  <si>
    <t>Fact#: 320693-323443-326209-328967-331805-334718-337657-340649-344174 Rec#: 21484 RODRIGUEZ GOMEZ FERNANDO ALBERTO</t>
  </si>
  <si>
    <t>IC-3677</t>
  </si>
  <si>
    <t>Fact#: 350456-352740-355090 Rec#: 21491 RODRIGUEZ DELGADO CARLA LILIANA</t>
  </si>
  <si>
    <t>IC-3693</t>
  </si>
  <si>
    <t>Fact#: 354630 Rec#: 21486 ASENCIO PARRALES ANDREA CAROLINA</t>
  </si>
  <si>
    <t>IC-3688</t>
  </si>
  <si>
    <t>Fact#: 355734 Rec#: 21482 INTERBANANAEXPORT S.A.</t>
  </si>
  <si>
    <t>IC-3646</t>
  </si>
  <si>
    <t>Fact#: 354782 Rec#: 21481 CHIQUITO SANCHEZ RAMON ALBERTO</t>
  </si>
  <si>
    <t>IC-3645</t>
  </si>
  <si>
    <t>Fact#: 351969-354305 Rec#: 21480 CHIMBORAZO ROBLES OLIVER JOSE</t>
  </si>
  <si>
    <t>IC-3644</t>
  </si>
  <si>
    <t>Fact#: 355563 Rec#: 21478 SECONRET S.A.</t>
  </si>
  <si>
    <t>IC-3642</t>
  </si>
  <si>
    <t>Fact#: 355426-357892 Rec#: 21661 GRANITECSA S.A</t>
  </si>
  <si>
    <t>IC-4650</t>
  </si>
  <si>
    <t>Fact#: 3910 Rec#: 21483 VELASCO ECHEVERRIA IVAN RAMIRO</t>
  </si>
  <si>
    <t>IC-3647</t>
  </si>
  <si>
    <t>Fact#: 352060-354398 Rec#: 21477 GUZMAN TORRES MAURICIO ALEJANDRO</t>
  </si>
  <si>
    <t>IC-3616</t>
  </si>
  <si>
    <t>Fact#: 354422 Rec#: 21476 UBILLA MORAN MARIANA JACQUELINE</t>
  </si>
  <si>
    <t>IC-3615</t>
  </si>
  <si>
    <t>Fact#: 355774 Rec#: 21475 RADA AGUIRRE CESAR AUGUSTO</t>
  </si>
  <si>
    <t>IC-3614</t>
  </si>
  <si>
    <t>Fact#: 354990 Rec#: 21474 HERRERA ORTEGA JOHNNY ANDRES</t>
  </si>
  <si>
    <t>IC-3613</t>
  </si>
  <si>
    <t>Fact#: 351874-354213 Rec#: 21473 ROSE MARI JARAMILLO LEON</t>
  </si>
  <si>
    <t>IC-3612</t>
  </si>
  <si>
    <t>Fact#: 355437 Rec#: 21479 COMPAÑIA VERDU S.A.</t>
  </si>
  <si>
    <t>IC-3643</t>
  </si>
  <si>
    <t>Fact#: 3899 Rec#: 21472 TIXILIMA CARANQUI MARIO ROBERTO</t>
  </si>
  <si>
    <t>IC-3603</t>
  </si>
  <si>
    <t>Fact#: 354537 Rec#: 21469 DESINTONIO HUAYAMAVE ALBERTO LUIS</t>
  </si>
  <si>
    <t>IC-3602</t>
  </si>
  <si>
    <t>Fact#: 354253 Rec#: 21468 CALLE LOFFREDO LUIS DANIEL</t>
  </si>
  <si>
    <t>IC-3601</t>
  </si>
  <si>
    <t>Fact#: 355761 Rec#: 21467 VERA AREVALO JESSICA ELIZABETH</t>
  </si>
  <si>
    <t>IC-3600</t>
  </si>
  <si>
    <t>Fact#: 351606-353934 Rec#: 21466 FELIX WILFRIDO CORDOVA JUANAZO</t>
  </si>
  <si>
    <t>IC-3599</t>
  </si>
  <si>
    <t>Fact#: 352758-355109 Rec#: 21462 CORREA MURILLO NINFA IRENE</t>
  </si>
  <si>
    <t>IC-3559</t>
  </si>
  <si>
    <t>Fact#: 352382-354722 Rec#: 21461 CREME DURAND YORDAN</t>
  </si>
  <si>
    <t>IC-3558</t>
  </si>
  <si>
    <t>Fact#: 353027 Rec#: 21459 INDUGLOBAL S.A</t>
  </si>
  <si>
    <t>IC-3556</t>
  </si>
  <si>
    <t>Fact#: 354005 Rec#: 21455 MARCELO RODOLFO MASCIALINO ALVAREZ</t>
  </si>
  <si>
    <t>IC-3552</t>
  </si>
  <si>
    <t>Fact#: 354066 Rec#: 21492 GLENDA ALEXANDRA NUGRA PEREZ</t>
  </si>
  <si>
    <t>IC-3745</t>
  </si>
  <si>
    <t>Fact#: 352623-354967 Rec#: 21465 MALDONADO SEGURA MARIA DANIELA</t>
  </si>
  <si>
    <t>IC-3598</t>
  </si>
  <si>
    <t>Fact#: 352188-354531 Rec#: 21464 GARCIA BAJANA NAYITH ALEJANDRO</t>
  </si>
  <si>
    <t>IC-3597</t>
  </si>
  <si>
    <t>Fact#: 354509 Rec#: 21463 LAZARO CEVALLOS KEVIN JESUS</t>
  </si>
  <si>
    <t>IC-3596</t>
  </si>
  <si>
    <t>Fact#: 355536 Rec#: 21470 ECUADORIANSHIMP S.A.</t>
  </si>
  <si>
    <t>IC-3589</t>
  </si>
  <si>
    <t>Fact#: 353358-355798 Rec#: 21460 NAVARRETE CAICEDO MARIA VERONICA</t>
  </si>
  <si>
    <t>IC-3557</t>
  </si>
  <si>
    <t>Fact#: 355472 Rec#: 21394 ADITIVOS Y ALIMENTOS S.A. ADILISA</t>
  </si>
  <si>
    <t>IC-3490</t>
  </si>
  <si>
    <t>Fact#: 349716-351936-354271 Rec#: 21393 GONZALEZ RENDON MARCOS DANIEL</t>
  </si>
  <si>
    <t>IC-3453</t>
  </si>
  <si>
    <t>Fact#: 350339-352609-354955 Rec#: 21384 RIVAS CEVALLOS HOLGER ENRIQUE</t>
  </si>
  <si>
    <t>IC-3433</t>
  </si>
  <si>
    <t>Fact#: 352705-355054 Rec#: 21392 ACUNA MARQUEZ PATRICIA ROSARIO</t>
  </si>
  <si>
    <t>IC-3452</t>
  </si>
  <si>
    <t>Fact#: 354653 Rec#: 21391 RODRIGUEZ BODERO ANA SHIRLEY</t>
  </si>
  <si>
    <t>IC-3451</t>
  </si>
  <si>
    <t>Fact#: 354198 Rec#: 21390 BACA PATIÑO RAFAEL</t>
  </si>
  <si>
    <t>IC-3450</t>
  </si>
  <si>
    <t>Fact#: 351070-353402 Rec#: 21389 ORLANDO BOLIVAR RAMOS CRUZ</t>
  </si>
  <si>
    <t>IC-3449</t>
  </si>
  <si>
    <t>Fact#: 354417 Rec#: 21388 LOPEZ RUIZ MARIA DEL CARMEN</t>
  </si>
  <si>
    <t>IC-3448</t>
  </si>
  <si>
    <t>Fact#: 354689 Rec#: 21387 CHOEZ SANTANA EUDOMAR AQUILES</t>
  </si>
  <si>
    <t>IC-3447</t>
  </si>
  <si>
    <t>Fact#: 354696 Rec#: 21386 CHOEZ SANTANA EUDOMAR AQUILES</t>
  </si>
  <si>
    <t>IC-3446</t>
  </si>
  <si>
    <t>Fact#: 351846-354187 Rec#: 21385 GUTIERREZ CAJIAS ANDREA YOLANDA</t>
  </si>
  <si>
    <t>IC-3445</t>
  </si>
  <si>
    <t>Fact#: 352162-354505 Rec#: 21382 CABRERA CHAVEZ MAYRA YOLANDA</t>
  </si>
  <si>
    <t>IC-3431</t>
  </si>
  <si>
    <t>Fact#: 355753 Rec#: 21383 KARBOLEM S.A.</t>
  </si>
  <si>
    <t>IC-3432</t>
  </si>
  <si>
    <t>Fact#: 351843-354184 Rec#: 21381 FLORES TORRES ELIO MAURICIO</t>
  </si>
  <si>
    <t>IC-3430</t>
  </si>
  <si>
    <t>Fact#: 355655 Rec#: 21378 LAGOS LAKE ALEJANDRO ANDRE</t>
  </si>
  <si>
    <t>IC-3356</t>
  </si>
  <si>
    <t>Fact#: 355584 Rec#: 21377 LAGOS LAKE ALEJANDRO ANDRE</t>
  </si>
  <si>
    <t>IC-3355</t>
  </si>
  <si>
    <t>Fact#: 355795 Rec#: 21376 LAGOS LAKE ALEJANDRO ANDRE</t>
  </si>
  <si>
    <t>IC-3354</t>
  </si>
  <si>
    <t>Fact#: 355746 Rec#: 21375 LAGOS LAKE ALEJANDRO ANDRE</t>
  </si>
  <si>
    <t>IC-3353</t>
  </si>
  <si>
    <t>Fact#: 355721 Rec#: 21374 SILVA CHIQUITO JOSE LUIS</t>
  </si>
  <si>
    <t>IC-3352</t>
  </si>
  <si>
    <t>Fact#: 355559 Rec#: 21373 GRANDSOUTH S.A.</t>
  </si>
  <si>
    <t>IC-3351</t>
  </si>
  <si>
    <t>Fact#: 353104-355517 Rec#: 21372 DANIEL ENRIQUE DURAN LAMA</t>
  </si>
  <si>
    <t>IC-3350</t>
  </si>
  <si>
    <t>Fact#: 351906-354244 Rec#: 21371 VILLALTA TENECELA MARCIA MARIA</t>
  </si>
  <si>
    <t>IC-3349</t>
  </si>
  <si>
    <t>Fact#: 354814 Rec#: 21370 CABELLO GARCIA MARIA CONCEPCION</t>
  </si>
  <si>
    <t>IC-3348</t>
  </si>
  <si>
    <t>Fact#: 351612-353940 Rec#: 21369 GALLEGOS ABARCA FILOMENA RUTH</t>
  </si>
  <si>
    <t>IC-3347</t>
  </si>
  <si>
    <t>Fact#: 353315-355750 Rec#: 21368 ARAUJO FIGUEROA WASHINGTON SALVADOR</t>
  </si>
  <si>
    <t>IC-3345</t>
  </si>
  <si>
    <t>Fact#: 351219-353550 Rec#: 21364 RODRIGUEZ PUGA JAIME ALFREDO</t>
  </si>
  <si>
    <t>IC-3341</t>
  </si>
  <si>
    <t>Fact#: 352408-354748 Rec#: 21363 PERALTA JURADO GUSTAVO ADOLFO</t>
  </si>
  <si>
    <t>IC-3340</t>
  </si>
  <si>
    <t>Fact#: 355652 Rec#: 21362 AGROSIGAL SA</t>
  </si>
  <si>
    <t>IC-3339</t>
  </si>
  <si>
    <t>Fact#: 355228 Rec#: 21379 RUFINO NAPOLES FRANK</t>
  </si>
  <si>
    <t>IC-3357</t>
  </si>
  <si>
    <t>Fact#: 352442-354785 Rec#: 21367 ALCIVAR PIN NORMA PEPITA</t>
  </si>
  <si>
    <t>IC-3344</t>
  </si>
  <si>
    <t>Fact#: 352329-354671 Rec#: 21366 MACIAS ALCIVAR DAVID ESAU</t>
  </si>
  <si>
    <t>IC-3343</t>
  </si>
  <si>
    <t>Fact#: 354110 Rec#: 21365 ANDRADE ECHEVERRIA ANA CECILIA</t>
  </si>
  <si>
    <t>IC-3342</t>
  </si>
  <si>
    <t>Fact#: 330505-333399-336349-339351-342899-345926 Rec#: 21361 BRIDGE COMUNICACIONES S.A</t>
  </si>
  <si>
    <t>IC-3310</t>
  </si>
  <si>
    <t>Fact#: 331192-334105 Rec#: 21360 RODRIGUEZ PUGA JAIME ALFREDO</t>
  </si>
  <si>
    <t>IC-3309</t>
  </si>
  <si>
    <t>Fact#: 352116-354456 Rec#: 21359 CARRION MALDONADO RUTH GRACIELA</t>
  </si>
  <si>
    <t>IC-3308</t>
  </si>
  <si>
    <t>Fact#: 351569-353896 Rec#: 21358 MONICA LORENA OROZCO AVILES</t>
  </si>
  <si>
    <t>IC-3307</t>
  </si>
  <si>
    <t>Fact#: 352989 Rec#: 21357 ACCOUNTSERVS S.A</t>
  </si>
  <si>
    <t>IC-3306</t>
  </si>
  <si>
    <t>Fact#: 3595-3789-3997 Rec#: 21356 ARAMBULO VINCES GEIVER YASMANY</t>
  </si>
  <si>
    <t>IC-3271</t>
  </si>
  <si>
    <t>Fact#: 351627-353957 Rec#: 21355 GUSTAVO ALBERTO CASTILLO SALTOS</t>
  </si>
  <si>
    <t>IC-3270</t>
  </si>
  <si>
    <t>Fact#: 352669-355015 Rec#: 21354 PHILCO BAQUE JORGE FERNANDO</t>
  </si>
  <si>
    <t>IC-3269</t>
  </si>
  <si>
    <t>Fact#: 352591-354937 Rec#: 21353 ESPINEL MOLINA CARLINA TATIANA</t>
  </si>
  <si>
    <t>IC-3268</t>
  </si>
  <si>
    <t>Fact#: 352687-355033 Rec#: 21352 JALIL MORANTE CECILIO</t>
  </si>
  <si>
    <t>IC-3267</t>
  </si>
  <si>
    <t>Fact#: 351625-353955 Rec#: 21351 EVA MARIA MONTUFAR SELLAN</t>
  </si>
  <si>
    <t>IC-3266</t>
  </si>
  <si>
    <t>Fact#: 355634 Rec#: 21350 IMPORT OSCAR S.A</t>
  </si>
  <si>
    <t>IC-3265</t>
  </si>
  <si>
    <t>Fact#: 354944 Rec#: 21349 MOROCHO AGURTO VIVIANA MANUELA</t>
  </si>
  <si>
    <t>IC-3264</t>
  </si>
  <si>
    <t>Fact#: 352583-354928 Rec#: 21348 ALVARADO MORALES  GLORIA ANGELICA</t>
  </si>
  <si>
    <t>IC-3263</t>
  </si>
  <si>
    <t>ANDRADE LABORDE NICOLAS EDUARDO CANCELA TEL 3907893 ABONO A LA SIGUIENTES FACTURAS DOC# 326693</t>
  </si>
  <si>
    <t>AT-3256</t>
  </si>
  <si>
    <t>Fact#: 346046-355537 Rec#: 21512 LOGISTICA ZEUS S.A. LOGZEUS</t>
  </si>
  <si>
    <t>IC-3889</t>
  </si>
  <si>
    <t>Fact#: 354745 Rec#: 21458 GONZALEZ VASQUEZ ANA LUCIA</t>
  </si>
  <si>
    <t>IC-3555</t>
  </si>
  <si>
    <t>Fact#: 355208 Rec#: 21457 PONCE REINADO MARIA DE LOURDES</t>
  </si>
  <si>
    <t>IC-3554</t>
  </si>
  <si>
    <t>Fact#: 355138 Rec#: 21456 BRIONES OREJUELA EMILIO JOSE</t>
  </si>
  <si>
    <t>IC-3553</t>
  </si>
  <si>
    <t>Fact#: 353632 Rec#: 21454 FANNY PIEDAD JIMENEZ MOSQUERA</t>
  </si>
  <si>
    <t>IC-3551</t>
  </si>
  <si>
    <t>Fact#: 354139 Rec#: 21453 JORGE ALCIDES MORENO CASTRO</t>
  </si>
  <si>
    <t>IC-3550</t>
  </si>
  <si>
    <t>Fact#: 353597 Rec#: 21452 LUCIO GARCIA SAMUEL ENRIQUE</t>
  </si>
  <si>
    <t>IC-3549</t>
  </si>
  <si>
    <t>Fact#: 353513 Rec#: 21451 CARLOS JULIO  CENTENO HENK</t>
  </si>
  <si>
    <t>IC-3548</t>
  </si>
  <si>
    <t>Fact#: 355261 Rec#: 21450 SOLEDISPA CARRASCO DIEGO JAFET</t>
  </si>
  <si>
    <t>IC-3547</t>
  </si>
  <si>
    <t>Fact#: 352786-355149 Rec#: 21449 NARVAEZ MUNOZ LEONELA LISSETTE</t>
  </si>
  <si>
    <t>IC-3546</t>
  </si>
  <si>
    <t>Fact#: 354421 Rec#: 21448 MENDIETA CANELO SANDRA ANGELICA</t>
  </si>
  <si>
    <t>IC-3545</t>
  </si>
  <si>
    <t>Fact#: 355542 Rec#: 21447 VEOLIA ECUADOR S.A.</t>
  </si>
  <si>
    <t>IC-3544</t>
  </si>
  <si>
    <t>Fact#: 355159 Rec#: 21446 ESTACIO NAPA HECTOR RICARDO</t>
  </si>
  <si>
    <t>IC-3543</t>
  </si>
  <si>
    <t>Fact#: 353546 Rec#: 21445 NICOLAS BELISARIO  RIVERA HERRERA</t>
  </si>
  <si>
    <t>IC-3542</t>
  </si>
  <si>
    <t>Fact#: 355276 Rec#: 21444 ALBAN DEL SALTOS KARLA FERNANDA</t>
  </si>
  <si>
    <t>IC-3541</t>
  </si>
  <si>
    <t>Fact#: 355435 Rec#: 21443 SERVICIOS JURIDICOS JURISA S.A.</t>
  </si>
  <si>
    <t>IC-3540</t>
  </si>
  <si>
    <t>Fact#: 353670 Rec#: 21442 OSWALDO JAVIER VILLAO PALACIOS</t>
  </si>
  <si>
    <t>IC-3539</t>
  </si>
  <si>
    <t>Fact#: 355447 Rec#: 21441 NODIEN S.A.</t>
  </si>
  <si>
    <t>IC-3538</t>
  </si>
  <si>
    <t>Fact#: 355196 Rec#: 21440 SALTOS PONCE ENMA CARINA</t>
  </si>
  <si>
    <t>IC-3537</t>
  </si>
  <si>
    <t>Fact#: 355279 Rec#: 21439 CHAVEZ ZAMBRANO TEREZA MONSERRATE</t>
  </si>
  <si>
    <t>IC-3536</t>
  </si>
  <si>
    <t>Fact#: 353867 Rec#: 21438 STEFANIE MARIA MOELLER GILBERT</t>
  </si>
  <si>
    <t>IC-3535</t>
  </si>
  <si>
    <t>Fact#: 353548 Rec#: 21437 JORGE HERNAN LEDESMA PRADO</t>
  </si>
  <si>
    <t>IC-3534</t>
  </si>
  <si>
    <t>Fact#: 353564 Rec#: 21436 FANNY MAGDALENA MOLINA ANDRADE DE CHERREZ</t>
  </si>
  <si>
    <t>IC-3533</t>
  </si>
  <si>
    <t>Fact#: 354147 Rec#: 21435 ARELLANO ROJAS ELIEZER DE JESUS</t>
  </si>
  <si>
    <t>IC-3532</t>
  </si>
  <si>
    <t>Fact#: 353595 Rec#: 21434 BURGOS SANTANA JACINTA TRANCITO</t>
  </si>
  <si>
    <t>IC-3531</t>
  </si>
  <si>
    <t>Fact#: 3956 Rec#: 21433 BUENO QUEZADA JAIRO JAVIER</t>
  </si>
  <si>
    <t>IC-3530</t>
  </si>
  <si>
    <t>Fact#: 354476 Rec#: 21432 JARAMILLO MEJIA EDGAR PATRICIO</t>
  </si>
  <si>
    <t>IC-3529</t>
  </si>
  <si>
    <t>Fact#: 353741 Rec#: 21431 JULIO OSWALDO CADENA RODRIGUEZ</t>
  </si>
  <si>
    <t>IC-3528</t>
  </si>
  <si>
    <t>Fact#: 355141 Rec#: 21430 FARIAS ERIQUE JOEL EDUARDO</t>
  </si>
  <si>
    <t>IC-3527</t>
  </si>
  <si>
    <t>Fact#: 355128 Rec#: 21429 PIGUAVE ARAMBULO RONALD FABRICIO</t>
  </si>
  <si>
    <t>IC-3526</t>
  </si>
  <si>
    <t>Fact#: 354999 Rec#: 21428 MOREIRA DELGADO JOSE ANTONIO</t>
  </si>
  <si>
    <t>IC-3525</t>
  </si>
  <si>
    <t>Fact#: 355702 Rec#: 21427 OCAMPO VILLACIS FRANKLIN GEOFREDO</t>
  </si>
  <si>
    <t>IC-3524</t>
  </si>
  <si>
    <t>Fact#: 355176 Rec#: 21426 RAMIREZ FLORES JOSE MIGUEL</t>
  </si>
  <si>
    <t>IC-3523</t>
  </si>
  <si>
    <t>Fact#: 354512 Rec#: 21425 MARIA LORENA CENTENO ANDRADE</t>
  </si>
  <si>
    <t>IC-3522</t>
  </si>
  <si>
    <t>Fact#: 355375 Rec#: 21424 GOLDBAUM SMITH ANDREA</t>
  </si>
  <si>
    <t>IC-3521</t>
  </si>
  <si>
    <t>Fact#: 353268-355695 Rec#: 21423 DEPODECON S.A.</t>
  </si>
  <si>
    <t>IC-3520</t>
  </si>
  <si>
    <t>Fact#: 354963 Rec#: 21422 JULIA JUSTINA MORAN JIMENEZ</t>
  </si>
  <si>
    <t>IC-3519</t>
  </si>
  <si>
    <t>Fact#: 355777 Rec#: 21421 DML TECNOLOGIA DMLT S.A.</t>
  </si>
  <si>
    <t>IC-3518</t>
  </si>
  <si>
    <t>Fact#: 354461 Rec#: 21420 LASCANO BRIONES JENNY IRLANDA</t>
  </si>
  <si>
    <t>IC-3517</t>
  </si>
  <si>
    <t>Fact#: 355131 Rec#: 21419 GONZALEZ BARRERA HENRY HUMBERTO</t>
  </si>
  <si>
    <t>IC-3516</t>
  </si>
  <si>
    <t>Fact#: 353405 Rec#: 21418 MIRELA LEONOR ANZOATEGUI CASTRO</t>
  </si>
  <si>
    <t>IC-3515</t>
  </si>
  <si>
    <t>Fact#: 354261 Rec#: 21417 JARAMILLO MENDOZA KAROL RODRIGO</t>
  </si>
  <si>
    <t>IC-3514</t>
  </si>
  <si>
    <t>Fact#: 355326 Rec#: 21416 REYNA AGUINO JASMANI LIZANDRO</t>
  </si>
  <si>
    <t>IC-3513</t>
  </si>
  <si>
    <t>Fact#: 353392 Rec#: 21415 JAZMIN ALEXANDRA LINDAO GALLO</t>
  </si>
  <si>
    <t>IC-3512</t>
  </si>
  <si>
    <t>Fact#: 353419 Rec#: 21347 PAUL AMBROSIO MOLINA QUIMI</t>
  </si>
  <si>
    <t>IC-3262</t>
  </si>
  <si>
    <t>Fact#: 354166 Rec#: 21346 WILLS ESPINOSA NICOLA ELISA</t>
  </si>
  <si>
    <t>IC-3261</t>
  </si>
  <si>
    <t>Fact#: 354072 Rec#: 21345 JURADO QUINTERO JULIO ERNESTO</t>
  </si>
  <si>
    <t>IC-3260</t>
  </si>
  <si>
    <t>Fact#: 347429-349909-352135 Rec#: 21344 RODRIGUEZ PIEDRAHITA JORGE LUIS</t>
  </si>
  <si>
    <t>IC-3239</t>
  </si>
  <si>
    <t>Fact#: 351373-353702 Rec#: 21341 LIDIA PATRICIA CHICAIZA AGUILAR</t>
  </si>
  <si>
    <t>IC-3237</t>
  </si>
  <si>
    <t>Fact#: 354878 Rec#: 21340 VELEZ OSORIO JHON EDILKER</t>
  </si>
  <si>
    <t>IC-3236</t>
  </si>
  <si>
    <t>Fact#: 353634 Rec#: 21339 GUILLERMO IGNACIO JORGE BAQUERIZO VASQUEZ</t>
  </si>
  <si>
    <t>IC-3235</t>
  </si>
  <si>
    <t>Fact#: 353872 Rec#: 21338 ALONSO RIGOBERTO VALENCIA CHICA</t>
  </si>
  <si>
    <t>IC-3234</t>
  </si>
  <si>
    <t>Fact#: 355392 Rec#: 21337 ASOCIACION DE PROPIETARIOS III ETAPA LONDRES</t>
  </si>
  <si>
    <t>IC-3233</t>
  </si>
  <si>
    <t>Fact#: 354986 Rec#: 21336 LOPEZ JIMENEZ ROSA MARGARITA</t>
  </si>
  <si>
    <t>IC-3232</t>
  </si>
  <si>
    <t>Fact#: 353164-355586 Rec#: 21335 CAMBA COELLO ROMMEL ANTONIO</t>
  </si>
  <si>
    <t>IC-3231</t>
  </si>
  <si>
    <t>Fact#: 354306 Rec#: 21334 WAN CHEN ZULEIKA</t>
  </si>
  <si>
    <t>IC-3230</t>
  </si>
  <si>
    <t>Fact#: 353672 Rec#: 21333 ZHU ZHIPENG</t>
  </si>
  <si>
    <t>IC-3229</t>
  </si>
  <si>
    <t>Fact#: 354916 Rec#: 21332 PONCE VICTORES MARICELA YOLANDA</t>
  </si>
  <si>
    <t>IC-3228</t>
  </si>
  <si>
    <t>Fact#: 351961-354297 Rec#: 21331 DUPRE MELLA HERNAN TADEO</t>
  </si>
  <si>
    <t>IC-3227</t>
  </si>
  <si>
    <t>Fact#: 352956-355312 Rec#: 21330 PIZARRO RIVERA CHRISTIAN JOEL</t>
  </si>
  <si>
    <t>IC-3226</t>
  </si>
  <si>
    <t>Fact#: 354936 Rec#: 21329 CARPIO PORTILLA RAUL MOISES</t>
  </si>
  <si>
    <t>IC-3225</t>
  </si>
  <si>
    <t>Fact#: 354787 Rec#: 21328 TANDAZO ROLDAN RONALD MANUEL</t>
  </si>
  <si>
    <t>IC-3224</t>
  </si>
  <si>
    <t>Fact#: 350192-352452-354796 Rec#: 21342 CENTENO YEPEZ MARIA FERNANDA</t>
  </si>
  <si>
    <t>IC-3195</t>
  </si>
  <si>
    <t>Fact#: 351207-353538 Rec#: 21322 KLEBER FERNANDO  ESPINOZA BARRERA</t>
  </si>
  <si>
    <t>IC-3040</t>
  </si>
  <si>
    <t>Fact#: 355544 Rec#: 21321 CALIZAS Y MINERALES CALMOSACORP CIA. LTDA.</t>
  </si>
  <si>
    <t>IC-3039</t>
  </si>
  <si>
    <t>Fact#: 350987-353314-355748 Rec#: 21343 SCUBATEC S A</t>
  </si>
  <si>
    <t>IC-3238</t>
  </si>
  <si>
    <t>Fact#: 355638 Rec#: 21327 VARGAS HERRERA LUIS DANIEL</t>
  </si>
  <si>
    <t>IC-3223</t>
  </si>
  <si>
    <t>Fact#: 355640 Rec#: 21326 VARGAS HERRERA LUIS DANIEL</t>
  </si>
  <si>
    <t>IC-3222</t>
  </si>
  <si>
    <t>Fact#: 352616-354962 Rec#: 21325 FLOREZ QUINTERO DIEGO ERNESTO</t>
  </si>
  <si>
    <t>IC-3221</t>
  </si>
  <si>
    <t>Fact#: 355164 Rec#: 21324 GARCIA DROUET ENRIQUE RICARDO</t>
  </si>
  <si>
    <t>IC-3220</t>
  </si>
  <si>
    <t>Fact#: 352755-355105 Rec#: 21323 JURADO LEYTON YUL FRANK</t>
  </si>
  <si>
    <t>IC-3219</t>
  </si>
  <si>
    <t>Fact#: 348990-353508 Rec#: 21320 MARIA FERNANDA  SALAZAR LLORENTE</t>
  </si>
  <si>
    <t>IC-3026</t>
  </si>
  <si>
    <t>Fact#: 352696-355043 Rec#: 21319 ALVARADO VERA YADIRA FRANCISCA</t>
  </si>
  <si>
    <t>IC-2915</t>
  </si>
  <si>
    <t>Fact#: 353519 Rec#: 21318 INGRID JACQUELINE SEVILLA CAMPOVERDE</t>
  </si>
  <si>
    <t>IC-2914</t>
  </si>
  <si>
    <t>Fact#: 353485 Rec#: 21317 BEATRIZ DEL PILAR GUERRERO YEPEZ</t>
  </si>
  <si>
    <t>IC-2913</t>
  </si>
  <si>
    <t>Fact#: 353588 Rec#: 21316 MUÑOZ ESPIN GINA ALICIA</t>
  </si>
  <si>
    <t>IC-2912</t>
  </si>
  <si>
    <t>Fact#: 353876 Rec#: 21315 DAVID GONZALO BENAVIDES LOPEZ</t>
  </si>
  <si>
    <t>IC-2911</t>
  </si>
  <si>
    <t>Fact#: 353662 Rec#: 21314 SANTIAGO IVAN TOLEDO ECHEVERRIA</t>
  </si>
  <si>
    <t>IC-2910</t>
  </si>
  <si>
    <t>Fact#: 353473 Rec#: 21313 EDDY MANUEL CHAVEZ CEDEÑO</t>
  </si>
  <si>
    <t>IC-2909</t>
  </si>
  <si>
    <t>Fact#: 353301 Rec#: 21312 INTERBANANAEXPORT S.A.</t>
  </si>
  <si>
    <t>IC-2908</t>
  </si>
  <si>
    <t>Fact#: 354616 Rec#: 21311 NAULA ANZOATEGUI ANA MARIA</t>
  </si>
  <si>
    <t>IC-2907</t>
  </si>
  <si>
    <t>Fact#: 353399 Rec#: 21310 ELIZABETH PUICON ORTEGA</t>
  </si>
  <si>
    <t>IC-2906</t>
  </si>
  <si>
    <t>Fact#: 352688-355034 Rec#: 21309 QUIROZ MARTINEZ ALBERISLU</t>
  </si>
  <si>
    <t>IC-2905</t>
  </si>
  <si>
    <t>Fact#: 351812-354152 Rec#: 21308 MARTINEZ MEJIA MARJORIE ALEXANDRA</t>
  </si>
  <si>
    <t>IC-2904</t>
  </si>
  <si>
    <t>Fact#: 354036 Rec#: 21307 MARIA KARINA FIGUEROA CAÑARTE</t>
  </si>
  <si>
    <t>IC-2903</t>
  </si>
  <si>
    <t>Fact#: 354506 Rec#: 21306 LUCAS MERA ELI FRANCISCO</t>
  </si>
  <si>
    <t>IC-2902</t>
  </si>
  <si>
    <t>Fact#: 354269 Rec#: 21304 TRIVINO LOPEZ WALTER ARMANDO</t>
  </si>
  <si>
    <t>IC-2896</t>
  </si>
  <si>
    <t>Fact#: 3886 Rec#: 21414 ARREDONDO GUZMAN BORIS ERNESTO</t>
  </si>
  <si>
    <t>IC-3511</t>
  </si>
  <si>
    <t>Fact#: 354828 Rec#: 21413 GUEVARA GUEVARA ORIOL FERNANDO</t>
  </si>
  <si>
    <t>IC-3510</t>
  </si>
  <si>
    <t>Fact#: 353431 Rec#: 21412 MIGUEL BLAS  CADENA BOLANOS</t>
  </si>
  <si>
    <t>IC-3509</t>
  </si>
  <si>
    <t>Fact#: 355094 Rec#: 21411 FIALLOS CUMBE ROSA MATILDE</t>
  </si>
  <si>
    <t>IC-3508</t>
  </si>
  <si>
    <t>Fact#: 353535 Rec#: 21410 EDUARDO MARTINEZ BARACALDO</t>
  </si>
  <si>
    <t>IC-3507</t>
  </si>
  <si>
    <t>Fact#: 353750 Rec#: 21409 CARLOS ENRIQUE PEREZ REYES</t>
  </si>
  <si>
    <t>IC-3506</t>
  </si>
  <si>
    <t>Fact#: 353542 Rec#: 21408 CLEMENTE ANTONIO  CALDERON LOZANO</t>
  </si>
  <si>
    <t>IC-3505</t>
  </si>
  <si>
    <t>Fact#: 354727 Rec#: 21407 TORO SANCHEZ MONICA ELIZABETH</t>
  </si>
  <si>
    <t>IC-3504</t>
  </si>
  <si>
    <t>Fact#: 351346-353675 Rec#: 21380 MARCOS ANTONIO MIRANDA MORAN</t>
  </si>
  <si>
    <t>IC-3420</t>
  </si>
  <si>
    <t>Fact#: 351704-354038 Rec#: 21305 MAYI CECIBEL VILLACRES GUZMAN</t>
  </si>
  <si>
    <t>IC-2901</t>
  </si>
  <si>
    <t>Fact#: 354098 Rec#: 21303 EDUARDO GERMAN CORDOVA ROMERO</t>
  </si>
  <si>
    <t>IC-2895</t>
  </si>
  <si>
    <t>Fact#: 351586-353916 Rec#: 21302 FELIX JHON SANDOYA HIDALGO</t>
  </si>
  <si>
    <t>IC-2894</t>
  </si>
  <si>
    <t>Fact#: 351141-353471 Rec#: 21301 LUPER GABRIEL MUÑOZ SARMIENTO</t>
  </si>
  <si>
    <t>IC-2893</t>
  </si>
  <si>
    <t>Fact#: 351459-353787 Rec#: 21300 CARLOS RAFAEL DI LUCA NAVARRETE</t>
  </si>
  <si>
    <t>IC-2882</t>
  </si>
  <si>
    <t>Fact#: 352118-354458 Rec#: 21296 VALLEJO BOSSO PEDRO ALEJANDRO</t>
  </si>
  <si>
    <t>IC-2700</t>
  </si>
  <si>
    <t>Fact#: 352504-354849 Rec#: 21295 ORBEA GUERRERO FERNANDO ENRIQUE</t>
  </si>
  <si>
    <t>IC-2699</t>
  </si>
  <si>
    <t>Mar/2021</t>
  </si>
  <si>
    <t>0205000000043960238LUZ LILIANA OSTAIZA LUCAS               000000273129991231000000000000000000000912893641     20210101000000273120210331202103310000000000000000BVP 00018348466750</t>
  </si>
  <si>
    <t>0205000000043940542ERWIN DARWIN  CHILUIZA RODRIGU          000000238429991231000000000000000000000910234897     20210301000000238420210331202103310000000000000000BVP 00018348070340</t>
  </si>
  <si>
    <t>0205000000043945177INGRID JACQUELINE SEVILLA CAMP          000000083829991231000000000000000000000910963941     20210301000000083820210331202103310000000000000000BVP 00018342479650</t>
  </si>
  <si>
    <t>0205000000043908853ROOSEVELT EDYM DELGADO TAMAYO           000000023129991231000000000000000000000911244127     20210301000000023120210331202103310000000000000000BMP 00018341535240</t>
  </si>
  <si>
    <t>0205000000043909926CARLOS ENRIQUE PEREZ REYES              000000018129991231000000000000000000000920332988     20210301000000018120210331202103310000000000000000BVP 00018323290440</t>
  </si>
  <si>
    <t>0205000000043907511BRIONES BAQUERIZO ALFREDO ROBE          000000022629991231000000000000000000000908199318     20210301000000022620210331202103310000000000000000BMP 00018318537440</t>
  </si>
  <si>
    <t>0205000000043909872LUIS ALBERTO BRAVO GUERRERO             000000042729991231000000000000000000002100141908     20210301000000042720210331202103310000000000000000BMP 00018316136640</t>
  </si>
  <si>
    <t>0205000000043908829JUAN CARLOS ARROYO FASSIO               000000073029991231000000000000000000001706773718     20210301000000073020210330202103310000000000000000BVP 00018314967040</t>
  </si>
  <si>
    <t>0205000000043908632JESSICA KATHERINE GALLARDO ART          000000016829991231000000000000000000001310406168     20210301000000016820210330202103310000000000000000BMP 00018311778850</t>
  </si>
  <si>
    <t>0205000000043907594RODRIGO DE JESUS CASTANO SALAZ          000000041929991231000000000000000000000925288300     20210301000000041920210330202103310000000000000000BVP 00018308196150</t>
  </si>
  <si>
    <t>0205000000043908058PILLIGUA TORRES ADELAIDA DE LA          000000016829991231000000000000000000000915929913     20210301000000016820210330202103310000000000000000BVP 00018308102540</t>
  </si>
  <si>
    <t>0205000000043900943WIGTON TIMOTHY PATRICK                  000000024329991231000000000000000000000932984784     20210301000000024320210330202103300000000000000000BMP 00018304484040</t>
  </si>
  <si>
    <t>0205000000043907533JANETH CATALINA DAVILA TOMALA           000000058720210402000000000000000000000910552793     20210301000000058720210330202103300000000000000000VENT00708301345210</t>
  </si>
  <si>
    <t>0205000000043907451VARGAS FUENTEZ LADY LEONOR              000000025929991231000000000000000000000940292576     20210301000000025920210330202103300000000000000000BMP 00018299091440</t>
  </si>
  <si>
    <t>0205000000043945426LUIS FERNANDO ECHEVERRIA ZAVAL          000000083829991231000000000000000000000907242036     20210301000000083820210330202103300000000000000000BVP 00018298128650</t>
  </si>
  <si>
    <t>0205000000043903179ZHU ZHIPENG                             000000039220210402000000000000000000000925824583     20210301000000039220210330202103300000000000000000VENT00428293654710</t>
  </si>
  <si>
    <t>0205000000043930318WAN CHEN ZULEIKA                        000000016820210402000000000000000000000927918128     20210301000000016820210330202103300000000000000000VENT00428293634210</t>
  </si>
  <si>
    <t>0205000000043960345CESAR AUGUSTO  RADA AGUIRRE             000000167629991231000000000000000000000912030939     20210301000000167620210330202103300000000000000000BMP 00018293081440</t>
  </si>
  <si>
    <t>0205000000043907144ASOCIACION DE PROPIETARIOS DE           000000128820210402000000000000000000000992977930001  20210201000000128820210330202103300000000000000000VENT00768283278910</t>
  </si>
  <si>
    <t>0205000000043901176JURADO QUINTERO JULIO ERNESTO           000000016829991231000000000000000000000915131247     20210301000000016820210329202103300000000000000000BMP 00018273884540</t>
  </si>
  <si>
    <t>0205000000043930187SUAREZ NARANJO LADY DIANA               000000056929991231000000000000000000000919438358     20210301000000056920210329202103290000000000000000BMP 00018273115750</t>
  </si>
  <si>
    <t>0205000000043901569NAVARRETE TORRES WALTER FORTUN          000000027929991231000000000000000000000912815586     20210301000000027920210329202103290000000000000000BVP 00018270994150</t>
  </si>
  <si>
    <t>0205000000043902775BARAHONA CEVALLOS MIGUEL ANGEL          000000048129991231000000000000000000000926952375     20210301000000048120210329202103290000000000000000BMP 00018262041640</t>
  </si>
  <si>
    <t>0205000000043903070LOPEZ RUIZ MARIA DEL CARMEN             000000127029991231000000000000000000000913873535     20210301000000127020210329202103290000000000000000BMP 00018259222250</t>
  </si>
  <si>
    <t>0205000000043930065DOLORES MONSERRATE ZAMBRANO CH          000000105829991231000000000000000000000911470581     20210201000000105820210329202103290000000000000000BVP 00018258257940</t>
  </si>
  <si>
    <t>0205000000043900546REYES ZAVALA CRISTOPHER DANIEL          000000036820210402000000000000000000000954861712     20210301000000036820210329202103290000000000000000VENT01038252041110</t>
  </si>
  <si>
    <t>0205000000043908364ESCALANTE BUSTAMANTE MARIA GAB          000000016829991231000000000000000000001713939690     20210301000000016820210329202103290000000000000000BMP 00018248144040</t>
  </si>
  <si>
    <t>0205000000043900616NAULA ANZOATEGUI ANA MARIA              000000044529991231000000000000000000000918953662     20210301000000044520210329202103290000000000000000BMP 00018245832940</t>
  </si>
  <si>
    <t>0205000000043946887JIMENEZ FARFAN DENISE CRISTINA          000000083829991231000000000000000000000909187239     20210301000000083820210328202103290000000000000000BMP 00018243087540</t>
  </si>
  <si>
    <t>0205000000043950345MARIA FERNANDA  SALAZAR LLOREN          000000083829991231000000000000000000001204501603     20210301000000083820210328202103290000000000000000BVP 00018242348150</t>
  </si>
  <si>
    <t>0205000000043908233JALIL MORANTE CECILIO                   000000034829991231000000000000000000000902222991     20210301000000034820210328202103290000000000000000BMP 00018240575050</t>
  </si>
  <si>
    <t>0205000000043903217ALFREDO GEOVANNY SANCHEZ BENAV          000000040529991231000000000000000000000917543159     20210301000000040520210328202103290000000000000000BMP 00018240522840</t>
  </si>
  <si>
    <t>0205000000043901471BARRERA PACHECO VICTOR MANUEL           000000050429991231000000000000000000000924455405     20210301000000050420210327202103290000000000000000BMP 00018231219040</t>
  </si>
  <si>
    <t>0205000000043930289REYES MUNOZ FRANCISCO XAVIER            000000261629991231000000000000000000000928677194     20210301000000261620210327202103290000000000000000BMP 00018223248140</t>
  </si>
  <si>
    <t>0205000000043945463BEATRIZ DEL PILAR GUERRERO YEP          000000083829991231000000000000000000000906751045     20210301000000083820210327202103290000000000000000BMP 00018217747050</t>
  </si>
  <si>
    <t>0205000000043903729VIZCAINO ARMIJOS FELIPE                 000000027829991231000000000000000000001709495517     20210301000000027820210327202103290000000000000000BMP 00018217137440</t>
  </si>
  <si>
    <t>0205000000043930226NAVARRETE CARPIO IVAN ANDRES            000000017229991231000000000000000000000927148783     20210301000000017220210326202103290000000000000000BMP 00018209887440</t>
  </si>
  <si>
    <t>0205000000043909082GARCIA PEREZ  JORGE LUIS                000000026729991231000000000000000000000921353553     20210301000000026720210326202103290000000000000000BVP 00018208954440</t>
  </si>
  <si>
    <t>0205000000043908755PLAZA ROSALES OSCAR JAVIER              000000022829991231000000000000000000000917217739     20210301000000022820210326202103260000000000000000BMP 00018201412550</t>
  </si>
  <si>
    <t>0205000000043900345POVEDA VACA ANDRES EDUARDO              000000022029991231000000000000000000000913009734     20210301000000022020210326202103260000000000000000BMP 00018200596150</t>
  </si>
  <si>
    <t>0205000000043907962ESPINOSA VELARDE ALMA MARIA             000000141329991231000000000000000000000910786664     20210301000000141320210326202103260000000000000000BVP 00018198944350</t>
  </si>
  <si>
    <t>0205000000043906363SANCHEZ CAVIEDES KLEBER HENRY           000000083829991231000000000000000000000912127768     20210301000000083820210326202103260000000000000000BVP 00018198103450</t>
  </si>
  <si>
    <t>0205000000043901239LOPEZ CORDERO JUAN ANTONIO              000000020729991231000000000000000000000911744860     20210301000000020720210326202103260000000000000000BVP 00018196199850</t>
  </si>
  <si>
    <t>0205000000043920064HELENA ESTHER TAMAYO RIGAIL             000000123029991231000000000000000000000900826587     20210301000000123020210326202103260000000000000000BVP 00018195349850</t>
  </si>
  <si>
    <t>0205000000043907349MEDINA ALVARADO CARLOS VICENTE          000000033029991231000000000000000000000923639538     20210301000000033020210326202103260000000000000000BMP 00018189024740</t>
  </si>
  <si>
    <t>0205000000043908339SAMANIEGO VILLARROEL STEPHANY           000000095429991231000000000000000000000916800097     20210301000000095420210326202103260000000000000000BMP 00018187911840</t>
  </si>
  <si>
    <t>0205000000043907840MAYI CECIBEL VILLACRES GUZMAN           000000027929991231000000000000000000001202370241     20210301000000027920210325202103260000000000000000BMP 00018182161850</t>
  </si>
  <si>
    <t>0205000000043945187BOANERGES CUTHBERTO DE LA PARE          000000113629991231000000000000000000000907593487     20210301000000113620210325202103260000000000000000BVP 00018180496650</t>
  </si>
  <si>
    <t>0205000000043945188BOANERGES CUTHBERTO DE LA PARE          000000083829991231000000000000000000000907593487     20210301000000083820210325202103260000000000000000BVP 00018180454350</t>
  </si>
  <si>
    <t>0205000000043909192GUZMAN TORRES MAURICIO ALEJAND          000000016829991231000000000000000000000907363212     20210301000000016820210325202103260000000000000000BVP 00018179517640</t>
  </si>
  <si>
    <t>0205000000043900415DUENAS VALASEK SERGIO                   000000016829991231000000000000000000001702575604     20210301000000016820210325202103250000000000000000BMP 00018179138050</t>
  </si>
  <si>
    <t>0205000000043900419DUENAS VALASEK SERGIO                   000000019729991231000000000000000000001702575604     20210301000000019720210325202103250000000000000000BMP 00018179121350</t>
  </si>
  <si>
    <t>0205000000043900217LUCAS MERA ELI FRANCISCO                000000016829991231000000000000000000001311414989     20210301000000016820210325202103250000000000000000BMP 00018178450440</t>
  </si>
  <si>
    <t>0205000000043945448BELINDA LEONOR QUIJANO GOMEZ            000000167620210402000000000000000000000907846745     20210301000000167620210325202103250000000000000000VENT01938176167910</t>
  </si>
  <si>
    <t>0205000000043907826EVELYN SULEYKA ALCIVAR SOLEDIS          000000037329991231000000000000000000000930762984     20210301000000037320210325202103250000000000000000BMP 00018175686640</t>
  </si>
  <si>
    <t>0205000000043900473ZARUMA ROMERO GENESIS MERCEDES          000000052129991231000000000000000000000930845367     20210301000000052120210325202103250000000000000000BMP 00018174796340</t>
  </si>
  <si>
    <t>0205000000043903401MAGALI ELIZABETH  CALDERON AVI          000000251429991231000000000000000000000908876063     20210301000000251420210325202103250000000000000000BVP 00018174066440</t>
  </si>
  <si>
    <t>0205000000043903730EDUARDO MARTINEZ BARACALDO              000000078229991231000000000000000000001707594519     20210301000000078220210325202103250000000000000000BMP 00018172927940</t>
  </si>
  <si>
    <t>0205000000043901712RUIZ RUIZ RAUL EDGARDO                  000000114029991231000000000000000000000904828266     20210301000000114020210325202103250000000000000000BVP 00018172199240</t>
  </si>
  <si>
    <t>0205000000043904580ASOCIACION FE Y ALEGRIA ECUADO          000000153029991231000000000000000000001790100634001  20210201000000153020210325202103250000000000000000BVI 00018171605550</t>
  </si>
  <si>
    <t>0205000000043904581ASOCIACION FE Y ALEGRIA ECUADO          000000153029991231000000000000000000001790100634001  20210201000000153020210325202103250000000000000000BVI 00018171598550</t>
  </si>
  <si>
    <t>0205000000043906672ASOCIACION FE Y ALEGRIA ECUADO          000000153129991231000000000000000000001790100634001  20210201000000153120210325202103250000000000000000BVI 00018171591550</t>
  </si>
  <si>
    <t>0205000000043930156ASOCIACION FE Y ALEGRIA ECUADO          000000020429991231000000000000000000001790100634001  20210201000000020420210325202103250000000000000000BVI 00018171583650</t>
  </si>
  <si>
    <t>0205000000043909095SALAZAR RICAURTE SONIA MARIA E          000000018829991231000000000000000000001705352977     20210301000000018820210325202103250000000000000000BMP 00018165896150</t>
  </si>
  <si>
    <t>0205000000043906020CARPIO PORTILLA RAUL MOISES             000000067329991231000000000000000000000900091372     20210301000000067320210325202103250000000000000000BVP 00018161851050</t>
  </si>
  <si>
    <t>0205000000043907279RUIZ UNDA ROBERTO ANTONIO               000000000129991231000000000000000000001309034229     20210201000000000120210325202103250000000000000000BVP 00018159557540</t>
  </si>
  <si>
    <t>0205000000043945894MUNOZ ESPIN GINA ALICIA                 000000083829991231000000000000000000000907114516     20210301000000083820210325202103250000000000000000BMP 00018158434240</t>
  </si>
  <si>
    <t>0205000000043945311FAYTONG MOREIRA SANDRA MARIA            000000083829991231000000000000000000001201497011     20210301000000083820210325202103250000000000000000BMP 00018157860540</t>
  </si>
  <si>
    <t>0205000000043900564JURADO LARREA FABRICIO GUSTAVO          000000052129991231000000000000000000000916504343     20210301000000052120210324202103250000000000000000BMP 00018156387940</t>
  </si>
  <si>
    <t>0205000000043908685MARIA GUIOMAR BURGOS GARCIA             000000032129991231000000000000000000000940995327     20210301000000032120210324202103250000000000000000BMP 00018156082240</t>
  </si>
  <si>
    <t>0205000000043908626ROBERTO SAAVEDRA                        000000044929991231000000000000000000000908994304     20210301000000044920210324202103240000000000000000DPR 00018150701850</t>
  </si>
  <si>
    <t>0205000000043908585SANTIAGO MAURICIO TOLEDO ROMER          000000016829991231000000000000000000000908892680     20210301000000016820210324202103240000000000000000DPR 00018150204860</t>
  </si>
  <si>
    <t>0205000000043960385LENNY MADRID  CANTOS SANDOYA            000000083829991231000000000000000000000916256100     20210301000000083820210324202103240000000000000000BMP 00018149286450</t>
  </si>
  <si>
    <t>0205000000043907617JEAN PAOLO RAMOS SALAS                  000000039029991231000000000000000000000916974017     20210301000000039020210324202103240000000000000000BMP 00018144714050</t>
  </si>
  <si>
    <t>0205000000043900408LOPEZ PISCOCAMA FREDDY ARMANDO          000000016829991231000000000000000000000930150859001  20210201000000016820210324202103240000000000000000BMP 00018143400240</t>
  </si>
  <si>
    <t>0205000000043907517ARIANA ELIZABETH GOMEZ SALAZAR          000000016829991231000000000000000000000931353155     20210301000000016820210324202103240000000000000000BMP 00018143391540</t>
  </si>
  <si>
    <t>0205000000043903233MARIA ROBERTA MORENO DIAZ               000000033029991231000000000000000000000908330426     20210201000000033020210322202103230000000000000000BVP 00018099503560</t>
  </si>
  <si>
    <t>0205000000043945149MARCO TULIO ROMERO JARAMILLO            000000083829991231000000000000000000000911992212     20210201000000083820210322202103230000000000000000BVP 00018095936050</t>
  </si>
  <si>
    <t>0205000000043930319JURADO QUINTERO ANDRES                  000000016929991231000000000000000000000911238780     20210201000000016920210322202103230000000000000000BMP 00018097865040</t>
  </si>
  <si>
    <t>0205000000043903872SEGUNET SA                              000000019429991231000000000000000000000992102594001  20210201000000019420210322202103220000000000000000BMP 00018093107140</t>
  </si>
  <si>
    <t>0205000000043907186JOSE ALBERTO RODRIGUEZ LOPEZ            000000008029991231000000000000000000000905351789     20210201000000008020210322202103220000000000000000BVP 00018089619740</t>
  </si>
  <si>
    <t>0205000000043907851CARLOS ENRIQUE GALLO FLORES             000000070729991231000000000000000000000903381234     20210201000000070720210322202103220000000000000000BVP 00018088775340</t>
  </si>
  <si>
    <t>0205000000043908308AGUIRRE BUSTAMANTE JESSICA MAR          000000063120210322000000000000000000001311274698     20210101000000063120210322202103220000000000000000VENT00208087479810</t>
  </si>
  <si>
    <t>0205000000043909273MARTINEZ CHANG JAKELINE ELVIRA          000000009529991231000000000000000000000915002398     20210201000000009520210321202103220000000000000000BVP 00018058534740</t>
  </si>
  <si>
    <t>0205000000043908685MARIA GUIOMAR BURGOS GARCIA             000000020229991231000000000000000000000940995327     20210201000000020220210320202103220000000000000000BMP 00018051117250</t>
  </si>
  <si>
    <t>0205000000043908257SANCHEZ CONSTANTE RICHARD ALBE          000000016829991231000000000000000000000931903561     20210201000000016820210320202103220000000000000000BVP 00018039901740</t>
  </si>
  <si>
    <t>0205000000043900278CABRERA FREIRE ROXANA MAGALI D          000000019020210322000000000000000000000908829989     20210201000000019020210319202103190000000000000000VENT00138025360810</t>
  </si>
  <si>
    <t>0205000000043902421ZAMBRANO IZQUIERDO CATALINA MA          000000033829991231000000000000000000000908915978     20210201000000033820210318202103190000000000000000BMP 00017998567140</t>
  </si>
  <si>
    <t>0205000000043906099ALARCON ALVARADO GABRIELA GISE          000000050429991231000000000000000000000918498197     20210101000000050420210318202103180000000000000000BMP 00017992357060</t>
  </si>
  <si>
    <t>0205000000043908664VELIZ RAMOS JOHN JIMMY                  000000025529991231000000000000000000000922888078001  20210201000000025520210318202103180000000000000000BMP 00017986544940</t>
  </si>
  <si>
    <t>0205000000043907349MEDINA ALVARADO CARLOS VICENTE          000000016929991231000000000000000000000923639538     20210201000000016920210317202103180000000000000000BMP 00017966567950</t>
  </si>
  <si>
    <t>0205000000043908632JESSICA KATHERINE GALLARDO ART          000000028029991231000000000000000000001310406168     20210201000000028020210318202103180000000000000000BMP 00017987882050</t>
  </si>
  <si>
    <t>0205000000043902319CENTRO CARDIOLOGICO PREVENCARD          000000029929991231000000000000000000000992975415001  20210201000000029920210317202103170000000000000000BMP 00017958246450</t>
  </si>
  <si>
    <t>0205000000043908860ANGEL ALEX PASHMA GUADALUPE             000000035420210322000000000000000000000910973734     20210201000000035420210317202103170000000000000000VENT01817949492010</t>
  </si>
  <si>
    <t>0205000000043900345POVEDA VACA ANDRES EDUARDO              000000042929991231000000000000000000000913009734     20210201000000042920210317202103170000000000000000BMP 00017949465850</t>
  </si>
  <si>
    <t>0205000000043909855JOSE FERNANDO SARES REYES               000000016829991231000000000000000000000930719158     20210201000000016820210317202103170000000000000000BMP 00017943878040</t>
  </si>
  <si>
    <t>0205000000043900234VERA JORDAN MARITZA GRACIELA            000000038629991231000000000000000000000917299752001  20210201000000038620210317202103170000000000000000BMP 00017934280560</t>
  </si>
  <si>
    <t>0205000000043909794MONCAYO ONATE NELSON GABRIEL            000000052429991231000000000000000000000912493806001  20210201000000052420210316202103170000000000000000BMP 00017931802740</t>
  </si>
  <si>
    <t>0205000000043902635CHALEN MATAMOROS RICARDO ALEJA          000000027129991231000000000000000000000920124054     20210201000000027120210316202103160000000000000000BVP 00017925527140</t>
  </si>
  <si>
    <t>0205000000043902755CAMBA PLUAS ANDY ARTURO                 000000038529991231000000000000000000000917073447     20210201000000038520210316202103160000000000000000BMP 00017919347840</t>
  </si>
  <si>
    <t>0205000000043903150LUIS FERNANDO MORALES OLVERA            000000018029991231000000000000000000001205185497     20210201000000018020210316202103160000000000000000BMP 00017913144050</t>
  </si>
  <si>
    <t>0205000000043908159BALDA VELASQUEZ CARLOS ALBERTO          000000016829991231000000000000000000000919694208     20210201000000016820210315202103160000000000000000BMP 00017891501840</t>
  </si>
  <si>
    <t>0205000000043920056JOSE LUIS ROSERO CABALLERO              000000083829991231000000000000000000000909753998     20210201000000083820210315202103160000000000000000BMP 00017891092840</t>
  </si>
  <si>
    <t>0205000000043903593CRUZ NAVARRETE HENRY GABRIEL            000000033629991231000000000000000000000919669564     20210201000000033620210315202103160000000000000000BMP 00017890943440</t>
  </si>
  <si>
    <t>0205000000043902482MIRANDA MERO ISAIAS ISAAC               000000050429991231000000000000000000000925634156     20210201000000050420210315202103150000000000000000BMP 00017866594740</t>
  </si>
  <si>
    <t>0205000000043903560LOPEZ SEGURA DIANA KATHERINE            000000024429991231000000000000000000000917303000     20210201000000024420210315202103150000000000000000BVP 00017862249740</t>
  </si>
  <si>
    <t>0205000000043908279SOLANO JIMENEZ PABLO EMILIO             000000016829991231000000000000000000000962234290     20210201000000016820210313202103150000000000000000BVP 00017812038440</t>
  </si>
  <si>
    <t>0205000000043900332VALENCIA GRAJALES MAURICIO              000000016829991231000000000000000000000926200965     20210201000000016820210312202103150000000000000000BVP 00017808111140</t>
  </si>
  <si>
    <t>0205000000043945019PEDRO ANGEL JIMENEZ NOBOA               000000246029991231000000000000000000000908947617     20210201000000246020210312202103120000000000000000BVP 00017801999250</t>
  </si>
  <si>
    <t>0205000000043907458ROSS LOPERA JOFFRE GABRIEL              000000058829991231000000000000000000001309882213     20210201000000058820210312202103120000000000000000BVP 00017801751340</t>
  </si>
  <si>
    <t>0205000000043960340MARTHA CECILIA  SANTOS BERMUDE          000000083820210322000000000000000000001702920842     20210201000000083820210312202103120000000000000000VENT00167787151510</t>
  </si>
  <si>
    <t>0205000000043903861ANNIE ANDREA CARRERA MOROCHO            000000156229991231000000000000000000000922720669     20210201000000156220210312202103120000000000000000BMP 00017776438250</t>
  </si>
  <si>
    <t>0205000000043906889RODRIGUEZ DELGADO CARLA LILIAN          000000209729991231000000000000000000000923966600     20210201000000209720210311202103120000000000000000BVP 00017767690540</t>
  </si>
  <si>
    <t>0205000000043900669ASENCIO PARRALES ANDREA CAROLI          000000019729991231000000000000000000000924195704     20210201000000019720210311202103120000000000000000BMP 00017764865640</t>
  </si>
  <si>
    <t>0205000000043908203INTERBANANAEXPORT SA                    000000029729991231000000000000000000000993235008001  20210201000000029720210311202103110000000000000000BMP 00017758286840</t>
  </si>
  <si>
    <t>0205000000043903103CHIQUITO SANCHEZ RAMON ALBERTO          000000024329991231000000000000000000000918702234     20210201000000024320210311202103110000000000000000BVP 00017751449640</t>
  </si>
  <si>
    <t>0205000000023923223VELASCO ECHEVERRIA IVAN RAMIRO          000000016829991231000000000000000000001801418383     20210201000000016820210310202103110000000000000000BVP 00017733077740</t>
  </si>
  <si>
    <t>0205000000043909192GUZMAN TORRES MAURICIO ALEJAND          000000035129991231000000000000000000000907363212     20210201000000035120210310202103100000000000000000BVP 00017726645440</t>
  </si>
  <si>
    <t>0205000000043902247UBILLA MORAN MARIANA JACQUELIN          000000017920210322000000000000000000000910365022     20210201000000017920210310202103100000000000000000VENT01817725144210</t>
  </si>
  <si>
    <t>0205000000043908405RADA AGUIRRE CESAR AUGUSTO              000000019529991231000000000000000000000912030939001  20210201000000019520210310202103100000000000000000BMP 00017718337940</t>
  </si>
  <si>
    <t>0205000000043908135HERRERA ORTEGA JOHNNY ANDRES            000000044729991231000000000000000000000926781337     20210201000000044720210310202103100000000000000000BMP 00017713687540</t>
  </si>
  <si>
    <t>0205000000043930302ROSE MARI JARAMILLO LEON                000000038829991231000000000000000000000915454250     20210201000000038820210310202103100000000000000000BMP 00017723692040</t>
  </si>
  <si>
    <t>0205000000023923202TIXILIMA CARANQUI MARIO ROBERT          000000052829991231000000000000000000001002145207     20210201000000052820210309202103090000000000000000BVP 00017696226340</t>
  </si>
  <si>
    <t>0205000000043900336DESINTONIO HUAYAMAVE ALBERTO L          000000187629991231000000000000000000000911066041     20210201000000187620210309202103090000000000000000BVP 00017690476340</t>
  </si>
  <si>
    <t>0205000000043903607CALLE LOFFREDO LUIS DANIEL              000000017229991231000000000000000000001710532480     20210201000000017220210309202103090000000000000000BVP 00017680587750</t>
  </si>
  <si>
    <t>0205000000043911200VERA AREVALO JESSICA ELIZABETH          000000185720210322000000000000000000001203965726001  20210201000000185720210309202103090000000000000000VENT00027679916410</t>
  </si>
  <si>
    <t>0205000000043903359FELIX WILFRIDO CORDOVA JUANAZO          000000036529991231000000000000000000000907055768     20210201000000036520210309202103090000000000000000BMP 00017673092040</t>
  </si>
  <si>
    <t>0205000000043907949MALDONADO SEGURA MARIA DANIELA          000000160729991231000000000000000000001206000513     20210201000000160720210308202103090000000000000000BVP 00017670140740</t>
  </si>
  <si>
    <t>0205000000043900321GARCIA BAJANA NAYITH ALEJANDRO          000000314629991231000000000000000000000941640955     20210201000000314620210308202103090000000000000000BMP 00017669375540</t>
  </si>
  <si>
    <t>0205000000043900228LAZARO CEVALLOS KEVIN JESUS             000000089429991231000000000000000000000941714065     20210201000000089420210308202103090000000000000000BMP 00017664934940</t>
  </si>
  <si>
    <t>0205000000043909111GONZALEZ RENDON MARCOS DANIEL           000000067420210322000000000000000000000909554537     20210201000000067420210308202103080000000000000000VENT00727649169310</t>
  </si>
  <si>
    <t>0205000000043908270ACUNA MARQUEZ PATRICIA ROSARIO          000000181029991231000000000000000000000912326154     20210201000000181020210307202103080000000000000000BMP 00017629824240</t>
  </si>
  <si>
    <t>0205000000043901409RODRIGUEZ BODERO ANA SHIRLEY            000000021529991231000000000000000000000930077706     20210201000000021520210306202103080000000000000000BVP 00017621507540</t>
  </si>
  <si>
    <t>0205000000043930248BACA PATINO RAFAEL                      000000016829991231000000000000000000000915790984     20210201000000016820210306202103080000000000000000BMP 00017620232140</t>
  </si>
  <si>
    <t>0205000000043960253ORLANDO BOLIVAR RAMOS CRUZ              000000156429991231000000000000000000000905309886     20210201000000156420210306202103080000000000000000BMP 00017616666640</t>
  </si>
  <si>
    <t>0205000000043903070LOPEZ RUIZ MARIA DEL CARMEN             000000193929991231000000000000000000000913873535     20210201000000193920210306202103080000000000000000BMP 00017610608850</t>
  </si>
  <si>
    <t>0205000000043901625CHOEZ SANTANA EUDOMAR AQUILES           000000016829991231000000000000000000000940636020     20210201000000016820210306202103080000000000000000BMP 00017609775040</t>
  </si>
  <si>
    <t>0205000000043901705CHOEZ SANTANA EUDOMAR AQUILES           000000139729991231000000000000000000000940636020     20210201000000139720210306202103080000000000000000BMP 00017609761940</t>
  </si>
  <si>
    <t>0205000000043909067GUTIERREZ CAJIAS ANDREA YOLAND          000000127329991231000000000000000000000912117314     20210201000000127320210306202103080000000000000000BVP 00017601045540</t>
  </si>
  <si>
    <t>0205000000043900303LAGOS LAKE ALEJANDRO ANDRE              000000071820210322000000000000000000000908598196001  20210201000000071820210305202103050000000000000000VENT00657585539210</t>
  </si>
  <si>
    <t>0205000000043902347LAGOS LAKE ALEJANDRO ANDRE              000000076420210322000000000000000000000908598196001  20210201000000076420210305202103050000000000000000VENT00657585510010</t>
  </si>
  <si>
    <t>0205000000043908679LAGOS LAKE ALEJANDRO ANDRE              000000046420210322000000000000000000000908598196001  20210201000000046420210305202103050000000000000000VENT00657585490410</t>
  </si>
  <si>
    <t>0205000000043908226LAGOS LAKE ALEJANDRO ANDRE              000000016820210322000000000000000000000908598196001  20210201000000016820210305202103050000000000000000VENT00657585461010</t>
  </si>
  <si>
    <t>0205000000043907530SILVA CHIQUITO JOSE LUIS                000000066829991231000000000000000000000920994175001  20210201000000066820210305202103050000000000000000BMP 00017585170040</t>
  </si>
  <si>
    <t>0205000000043901484GRANDSOUTH SA                           000000032029991231000000000000000000000992989548001  20210201000000032020210305202103050000000000000000BVI 00017584890650</t>
  </si>
  <si>
    <t>0205000000043907804DANIEL ENRIQUE DURAN LAMA               000000104629991231000000000000000000000915817761001  20210201000000104620210305202103050000000000000000BMP 00017578761150</t>
  </si>
  <si>
    <t>0205000000043903575VILLALTA TENECELA MARCIA MARIA          000000268729991231000000000000000000000909783227     20210201000000268720210305202103050000000000000000BVP 00017578086540</t>
  </si>
  <si>
    <t>0205000000043903875CABELLO GARCIA MARIA CONCEPCIO          000000017720210322000000000000000000000912231792     20210201000000017720210305202103050000000000000000VENT01757571149840</t>
  </si>
  <si>
    <t>0205000000043903765GALLEGOS ABARCA FILOMENA RUTH           000000026220210322000000000000000000000601187800     20210201000000026220210305202103050000000000000000VENT01817569719910</t>
  </si>
  <si>
    <t>0205000000043908140ARAUJO FIGUEROA WASHINGTON SAL          000000043529991231000000000000000000000912873825001  20210201000000043520210305202103050000000000000000BVP 00017567325650</t>
  </si>
  <si>
    <t>0205000000023924101RUFINO NAPOLES FRANK                    000000071929991231000000000000000000000960460970     20210201000000071920210304202103050000000000000000BMP 00017557278340</t>
  </si>
  <si>
    <t>0205000000043903260ALCIVAR PIN NORMA PEPITA                000000020029991231000000000000000000000800159352     20210201000000020020210304202103050000000000000000BMP 00017555015350</t>
  </si>
  <si>
    <t>0205000000043901532MACIAS ALCIVAR DAVID ESAU               000000038029991231000000000000000000000910454479     20210201000000038020210304202103050000000000000000BMP 00017554994150</t>
  </si>
  <si>
    <t>0205000000043902677ANDRADE ECHEVERRIA ANA CECILIA          000000016829991231000000000000000000001002489613     20210201000000016820210304202103050000000000000000BMP 00017554525040</t>
  </si>
  <si>
    <t>0205000000043908917GUSTAVO ALBERTO CASTILLO SALTO          000000095320210322000000000000000000001203466154     20210201000000095320210304202103040000000000000000VENT00417543923210</t>
  </si>
  <si>
    <t>0205000000043908191PHILCO BAQUE JORGE FERNANDO             000000075329991231000000000000000000000922975149     20210201000000075320210304202103040000000000000000BVP 00017540719340</t>
  </si>
  <si>
    <t>0205000000043907438ESPINEL MOLINA CARLINA TATIANA          000000049729991231000000000000000000001707173561     20210201000000049720210304202103040000000000000000BMP 00017539999250</t>
  </si>
  <si>
    <t>0205000000043908233JALIL MORANTE CECILIO                   000000066029991231000000000000000000000902222991     20210201000000066020210304202103040000000000000000BMP 00017532620350</t>
  </si>
  <si>
    <t>0205000000043908902EVA MARIA MONTUFAR SELLAN               000000208820210322000000000000000000000907466130     20210201000000208820210304202103040000000000000000VENT00017529244010</t>
  </si>
  <si>
    <t>0205000000043908588IMPORT OSCAR SA                         000000019829991231000000000000000000000992922303001  20210201000000019820210304202103040000000000000000BVI 00017527790250</t>
  </si>
  <si>
    <t>0205000000043907455MOROCHO AGURTO VIVIANA MANUELA          000000094229991231000000000000000000001722985940     20210201000000094220210304202103040000000000000000BMP 00017525551850</t>
  </si>
  <si>
    <t>0205000000043907419ALVARADO MORALES  GLORIA ANGEL          000000055929991231000000000000000000000901930008     20210201000000055920210304202103040000000000000000BVP 00017523354950</t>
  </si>
  <si>
    <t>0205000000023923219ARAMBULO VINCES GEIVER YASMANY          000000197029991231000000000000000000000920013026001  20210201000000197020210304202103040000000000000000BVP 00017522227940</t>
  </si>
  <si>
    <t>0205000000043960174PAUL AMBROSIO MOLINA QUIMI              000000123029991231000000000000000000000916895592     20210201000000123020210303202103040000000000000000BMP 00017516366440</t>
  </si>
  <si>
    <t>0205000000043907931WILLS ESPINOSA NICOLA ELISA             000000016829991231000000000000000000000931321731     20210201000000016820210303202103040000000000000000BMP 00017513489650</t>
  </si>
  <si>
    <t>0205000000043901176JURADO QUINTERO JULIO ERNESTO           000000016829991231000000000000000000000915131247     20210201000000016820210303202103040000000000000000BMP 00017513395340</t>
  </si>
  <si>
    <t>0205000000043907520LIDIA PATRICIA CHICAIZA AGUILA          000000033629991231000000000000000000000918283524     20210201000000033620210303202103030000000000000000BVP 00017510112950</t>
  </si>
  <si>
    <t>0205000000043907212VELEZ OSORIO JHON EDILKER               000000016929991231000000000000000000000925964017     20210201000000016920210303202103030000000000000000BVP 00017509957950</t>
  </si>
  <si>
    <t>0205000000043907257GUILLERMO IGNACIO JORGE BAQUER          000000004820210322000000000000000000001200311411     20210201000000004820210303202103030000000000000000VENT00197509138810</t>
  </si>
  <si>
    <t>0205000000043907730ALONSO RIGOBERTO VALENCIA CHIC          000000017029991231000000000000000000000922436597     20210201000000017020210303202103030000000000000000BVP 00017508052550</t>
  </si>
  <si>
    <t>0205000000043960241ASOCIACION DE PROPIETARIOS III          000000153020210322000000000000000000000992494050001  20210201000000153020210303202103030000000000000000VENT01817502351010</t>
  </si>
  <si>
    <t>0205000000043908116LOPEZ JIMENEZ ROSA MARGARITA            000000089929991231000000000000000000000920389558     20210201000000089920210303202103030000000000000000BMP 00017499751740</t>
  </si>
  <si>
    <t>0205000000043903567CAMBA COELLO ROMMEL ANTONIO             000000087529991231000000000000000000000914704051001  20210201000000087520210303202103030000000000000000BVP 00017498248840</t>
  </si>
  <si>
    <t>0205000000043930318WAN CHEN ZULEIKA                        000000016920210322000000000000000000000927918128     20210201000000016920210303202103030000000000000000VENT00017497131910</t>
  </si>
  <si>
    <t>0205000000043903179ZHU ZHIPENG                             000000029220210322000000000000000000000925824583     20210201000000029220210303202103030000000000000000VENT00017497177010</t>
  </si>
  <si>
    <t>0205000000043907398PONCE VICTORES MARICELA YOLAND          000000022329991231000000000000000000000917053084     20210201000000022320210303202103030000000000000000BMP 00017496882950</t>
  </si>
  <si>
    <t>0205000000043909017DUPRE MELLA HERNAN TADEO                000000071929991231000000000000000000000913437026     20210201000000071920210303202103030000000000000000BMP 00017494665040</t>
  </si>
  <si>
    <t>0205000000043908978PIZARRO RIVERA CHRISTIAN JOEL           000000017529991231000000000000000000000921791935001  20210201000000017520210303202103030000000000000000BVP 00017492352340</t>
  </si>
  <si>
    <t>0205000000043906020CARPIO PORTILLA RAUL MOISES             000000065729991231000000000000000000000900091372     20210201000000065720210303202103030000000000000000BVP 00017490707950</t>
  </si>
  <si>
    <t>0205000000043903293TANDAZO ROLDAN RONALD MANUEL            000000016829991231000000000000000000000915086839     20210201000000016820210303202103030000000000000000BMP 00017486181950</t>
  </si>
  <si>
    <t>0205000000043900136RODRIGUEZ PIEDRAHITA JORGE LUI          000000157329991231000000000000000000000922886775     20210101000000157320210303202103030000000000000000BVP 00017485137840</t>
  </si>
  <si>
    <t>0205000000043908115SCUBATEC S A                            000000061329991231000000000000000000000992805846001  20210201000000061320210302202103030000000000000000BVP 00017479779550</t>
  </si>
  <si>
    <t>0205000000043902956VARGAS HERRERA LUIS DANIEL              000000017529991231000000000000000000003050258932001  20210201000000017520210302202103030000000000000000BMP 00017479769450</t>
  </si>
  <si>
    <t>0205000000043907507VARGAS HERRERA LUIS DANIEL              000000016829991231000000000000000000003050258932001  20210201000000016820210302202103030000000000000000BMP 00017479765440</t>
  </si>
  <si>
    <t>0205000000043909143FLOREZ QUINTERO DIEGO ERNESTO           000000033629991231000000000000000000000959757758     20210201000000033620210302202103030000000000000000BMP 00017478865940</t>
  </si>
  <si>
    <t>0205000000043908390GARCIA DROUET ENRIQUE RICARDO           000000001629991231000000000000000000000919156927     20210201000000001620210302202103030000000000000000BMP 00017475094140</t>
  </si>
  <si>
    <t>0205000000043908322JURADO LEYTON YUL FRANK                 000000057629991231000000000000000000000910970888     20210201000000057620210302202103030000000000000000BMP 00017474828340</t>
  </si>
  <si>
    <t>0205000000043908254ALVARADO VERA YADIRA FRANCISCA          000000039329991231000000000000000000000917427981     20210201000000039320210302202103020000000000000000BVP 00017469210450</t>
  </si>
  <si>
    <t>0205000000043945177INGRID JACQUELINE SEVILLA CAMP          000000083829991231000000000000000000000910963941     20210201000000083820210302202103020000000000000000BVP 00017461962150</t>
  </si>
  <si>
    <t>0205000000043945463BEATRIZ DEL PILAR GUERRERO YEP          000000083829991231000000000000000000000906751045     20210201000000083820210302202103020000000000000000BMP 00017461911650</t>
  </si>
  <si>
    <t>0205000000043945894MUNOZ ESPIN GINA ALICIA                 000000083829991231000000000000000000000907114516     20210201000000083820210302202103020000000000000000BMP 00017459854340</t>
  </si>
  <si>
    <t>0205000000043908812DAVID GONZALO BENAVIDES LOPEZ           000000016829991231000000000000000000000918495870     20210201000000016820210302202103020000000000000000BMP 00017458976740</t>
  </si>
  <si>
    <t>0205000000043908584SANTIAGO IVAN TOLEDO ECHEVERRI          000000032529991231000000000000000000000100086958     20210201000000032520210302202103020000000000000000BVP 00017457080340</t>
  </si>
  <si>
    <t>0205000000043945146EDDY MANUEL CHAVEZ CEDENO               000000130620210302000000000000000000001305703991     20210201000000130620210302202103020000000000000000VENT00037456529510</t>
  </si>
  <si>
    <t>0205000000043908203INTERBANANAEXPORT SA                    000000019829991231000000000000000000000993235008001  20210101000000019820210302202103020000000000000000BMP 00017455842740</t>
  </si>
  <si>
    <t>0205000000043900616NAULA ANZOATEGUI ANA MARIA              000000034629991231000000000000000000000918953662     20210201000000034620210302202103020000000000000000BMP 00017451553440</t>
  </si>
  <si>
    <t>0205000000043960251ELIZABETH PUICON ORTEGA                 000000179029991231000000000000000000000908617129     20210201000000179020210302202103020000000000000000BVP 00017451148240</t>
  </si>
  <si>
    <t>0205000000043908234QUIROZ MARTINEZ ALBERISLU               000000077329991231000000000000000000000960437846     20210201000000077320210302202103020000000000000000BVP 00017447231250</t>
  </si>
  <si>
    <t>0205000000043907891MARTINEZ MEJIA MARJORIE ALEXAN          000000036829991231000000000000000000001711538833     20210201000000036820210302202103020000000000000000BMP 00017445970050</t>
  </si>
  <si>
    <t>0205000000043907828MARIA KARINA FIGUEROA CANARTE           000000016829991231000000000000000000000910773415     20210201000000016820210302202103020000000000000000BVI 00017443503850</t>
  </si>
  <si>
    <t>0205000000043900217LUCAS MERA ELI FRANCISCO                000000017729991231000000000000000000001311414989     20210201000000017720210302202103020000000000000000BMP 00017439381240</t>
  </si>
  <si>
    <t>0205000000043907840MAYI CECIBEL VILLACRES GUZMAN           000000069029991231000000000000000000001202370241     20210201000000069020210301202103020000000000000000BMP 00017439008950</t>
  </si>
  <si>
    <t>0205000000043906002GUEVARA GUEVARA ORIOL FERNANDO          000000030429991231000000000000000000000903881233     20210201000000030420210301202103010000000000000000BMP 00017419857450</t>
  </si>
  <si>
    <t>0205000000023923175ARREDONDO GUZMAN BORIS ERNESTO          000000016829991231000000000000000000001757382393     20210201000000016820210301202103010000000000000000BMP 00017408868440</t>
  </si>
  <si>
    <t>0205000000043920506MIGUEL BLAS  CADENA BOLANOS             000000017129991231000000000000000000000909087355     20210201000000017120210301202103010000000000000000BVP 00017401327150</t>
  </si>
  <si>
    <t>0205000000043903264FIALLOS CUMBE ROSA MATILDE              000000026729991231000000000000000000000921939591     20210201000000026720210301202103010000000000000000BMP 00017398429050</t>
  </si>
  <si>
    <t>0205000000043903730EDUARDO MARTINEZ BARACALDO              000000078229991231000000000000000000001707594519     20210201000000078220210301202103010000000000000000BMP 00017396233940</t>
  </si>
  <si>
    <t>0205000000043909926CARLOS ENRIQUE PEREZ REYES              000000016929991231000000000000000000000920332988     20210201000000016920210301202103010000000000000000BMP 00017393097350</t>
  </si>
  <si>
    <t>0205000000043903425CLEMENTE ANTONIO  CALDERON LOZ          000000180929991231000000000000000000000908171531     20210201000000180920210301202103010000000000000000BMP 00017391718050</t>
  </si>
  <si>
    <t>0205000000043902609MONICA TORO                             000000016829991231000000000000000000000703337253     20210201000000016820210301202103010000000000000000DPR 00017391041250</t>
  </si>
  <si>
    <t>0205000000043906300MATA ITURRALDE MARCOS ANTONIO           000000167629991231000000000000000000000914659784     20210201000000167620210228202103010000000000000000BMP 00017374692840</t>
  </si>
  <si>
    <t>0205000000043907451VARGAS FUENTEZ LADY LEONOR              000000043129991231000000000000000000000940292576     20210201000000043120210227202103010000000000000000BVP 00017373240040</t>
  </si>
  <si>
    <t>0205000000043906363SANCHEZ CAVIEDES KLEBER HENRY           000000089729991231000000000000000000000912127768     20210201000000089720210227202103010000000000000000BVP 00017365705550</t>
  </si>
  <si>
    <t>0205000000043907459RODRIGUEZ VALVERDE FELIX ALBER          000000023629991231000000000000000000000901332932     20210201000000023620210227202103010000000000000000BVP 00017365144640</t>
  </si>
  <si>
    <t>0205000000043908897GEOVANNY JAVIER LEON CHONILLO           000000020529991231000000000000000000000915513287     20210201000000020520210227202103010000000000000000BVP 00017356757040</t>
  </si>
  <si>
    <t>0205000000043900513TORRES HERNANDEZ HECTOR BOLIVA          000000021529991231000000000000000000000922954904     20210201000000021520210227202103010000000000000000BMP 00017353778450</t>
  </si>
  <si>
    <t>0205000000043930230BARRERA GALLEGOS MIGUEL LEONAR          000000046829991231000000000000000000000915329072     20210201000000046820210227202103010000000000000000BMP 00017349365540</t>
  </si>
  <si>
    <t>0205000000043908058PILLIGUA TORRES ADELAIDA DE LA          000000016829991231000000000000000000000915929913     20210201000000016820210227202103010000000000000000BVP 00017345288850</t>
  </si>
  <si>
    <t>0205000000043908888JESSICA RUIZ ANDRADE                    000000039329991231000000000000000000000922724372     20210201000000039320210226202103010000000000000000BVP 00017342144450</t>
  </si>
  <si>
    <t>0205000000043946887JIMENEZ FARFAN DENISE CRISTINA          000000083829991231000000000000000000000909187239     20210201000000083820210226202103010000000000000000BVP 00017341416740</t>
  </si>
  <si>
    <t>0205000000043903455JOSE ANDRES POMBO JURADO                000000016829991231000000000000000000000923796569     20210201000000016820210228202103010000000000000000BMP 00017382673860</t>
  </si>
  <si>
    <t>0205000000043902215PABLO JAVIER BAQUE LOZANO               000000021329991231000000000000000000000921167763     20210201000000021320210227202103010000000000000000BMP 00017371074640</t>
  </si>
  <si>
    <t>PAGO BANCO GUAYAQUIL MARZO 2021</t>
  </si>
  <si>
    <t>N/D CANCELACIÓN DE FACTURA#3089878</t>
  </si>
  <si>
    <t>Fact#: 358580 Rec#: 21966 MARCOS ANTONIO MIRANDA MORAN</t>
  </si>
  <si>
    <t>IC-6087</t>
  </si>
  <si>
    <t>Fact#: 358421 Rec#: 21925 MARIA ALEXANDRA  ECHEVERRIA VERA</t>
  </si>
  <si>
    <t>IC-5969</t>
  </si>
  <si>
    <t>Fact#: 359666 Rec#: 21924 ALFREDO GEOVANNY SANCHEZ BENAVIDES</t>
  </si>
  <si>
    <t>IC-5900</t>
  </si>
  <si>
    <t>Fact#: 358693 Rec#: 21923 ALFREDO GEOVANNY SANCHEZ BENAVIDES</t>
  </si>
  <si>
    <t>IC-5899</t>
  </si>
  <si>
    <t>Fact#: 359904 Rec#: 21922 ALVARADO VERA YADIRA FRANCISCA</t>
  </si>
  <si>
    <t>IC-5898</t>
  </si>
  <si>
    <t>Fact#: 359292 Rec#: 21921 LOPEZ RUIZ MARIA DEL CARMEN</t>
  </si>
  <si>
    <t>IC-5897</t>
  </si>
  <si>
    <t>Fact#: 359784 Rec#: 21917 GARCIA CEDENO ALFREDO ALBERTO</t>
  </si>
  <si>
    <t>IC-5886</t>
  </si>
  <si>
    <t>Fact#: 359256 Rec#: 21920 PILLIGUA TORRES ADELAIDA DE LA CRUZ</t>
  </si>
  <si>
    <t>IC-5896</t>
  </si>
  <si>
    <t>Fact#: 359921 Rec#: 21919 SOLANO JIMENEZ PABLO EMILIO</t>
  </si>
  <si>
    <t>IC-5895</t>
  </si>
  <si>
    <t>Fact#: 359916 Rec#: 21916 VILLON GRANADOS FREDDY MOISES</t>
  </si>
  <si>
    <t>IC-5885</t>
  </si>
  <si>
    <t>Fact#: 355667-358129 Rec#: 21915 PEREZ SEMINARIO HECTOR JUNIOR</t>
  </si>
  <si>
    <t>IC-5847</t>
  </si>
  <si>
    <t>Fact#: 358390 Rec#: 21914 LUIS FERNANDO ECHEVERRIA ZAVALA</t>
  </si>
  <si>
    <t>IC-5846</t>
  </si>
  <si>
    <t>Fact#: 359050 Rec#: 21913 WILLS ESPINOSA NICOLA ELISA</t>
  </si>
  <si>
    <t>IC-5845</t>
  </si>
  <si>
    <t>Fact#: 359222 Rec#: 21912 NARANJO BENITES LUIS ALBERTO</t>
  </si>
  <si>
    <t>IC-5844</t>
  </si>
  <si>
    <t>Fact#: 359854 Rec#: 21911 HERRERA ORTEGA JOHNNY ANDRES</t>
  </si>
  <si>
    <t>IC-5843</t>
  </si>
  <si>
    <t>Fact#: 359453 Rec#: 21910 TORRES HERNANDEZ HECTOR BOLIVAR</t>
  </si>
  <si>
    <t>IC-5842</t>
  </si>
  <si>
    <t>Fact#: 356941-359405 Rec#: 21909 VALENCIA GRAJALES MAURICIO</t>
  </si>
  <si>
    <t>IC-5841</t>
  </si>
  <si>
    <t>Fact#: 358504 Rec#: 21908 FAYTONG MOREIRA SANDRA MARIA</t>
  </si>
  <si>
    <t>IC-5840</t>
  </si>
  <si>
    <t>Fact#: 356448-358925 Rec#: 21907 MARIA KARINA FIGUEROA CAÑARTE</t>
  </si>
  <si>
    <t>IC-5781</t>
  </si>
  <si>
    <t>Fact#: 358549 Rec#: 21906 CESAR AUGUSTO BAQUERIZO AROSEMENA</t>
  </si>
  <si>
    <t>IC-5780</t>
  </si>
  <si>
    <t>Fact#: 358351 Rec#: 21905 CESAR AUGUSTO  RADA AGUIRRE</t>
  </si>
  <si>
    <t>IC-5779</t>
  </si>
  <si>
    <t>Fact#: 359607 Rec#: 21904 CASTAÑEDA RENDON JOFFRE AUGUSTO</t>
  </si>
  <si>
    <t>IC-5778</t>
  </si>
  <si>
    <t>Fact#: 358417 Rec#: 21903 MARIA FERNANDA  SALAZAR LLORENTE</t>
  </si>
  <si>
    <t>IC-5777</t>
  </si>
  <si>
    <t>Fact#: 358959 Rec#: 21902 JURADO QUINTERO JULIO ERNESTO</t>
  </si>
  <si>
    <t>IC-5776</t>
  </si>
  <si>
    <t>Fact#: 356509-358984 Rec#: 21901 SORNOZA MARQUEZ ROLANDO CLAUDIO</t>
  </si>
  <si>
    <t>IC-5775</t>
  </si>
  <si>
    <t>Fact#: 359634 Rec#: 21900 BARAHONA CEVALLOS MIGUEL ANGEL</t>
  </si>
  <si>
    <t>IC-5774</t>
  </si>
  <si>
    <t>Fact#: 358997 Rec#: 21899 SALAZAR JAIME CECILIA NARCISA</t>
  </si>
  <si>
    <t>IC-5773</t>
  </si>
  <si>
    <t>Fact#: 358780 Rec#: 21898 JUAN CARLOS ARROYO FASSIO</t>
  </si>
  <si>
    <t>IC-5772</t>
  </si>
  <si>
    <t>Fact#: 358448 Rec#: 21894 KLEBER FERNANDO  ESPINOZA BARRERA</t>
  </si>
  <si>
    <t>IC-5764</t>
  </si>
  <si>
    <t>Fact#: 355990-358472 Rec#: 21897 MATA ITURRALDE MARCOS ANTONIO</t>
  </si>
  <si>
    <t>IC-5771</t>
  </si>
  <si>
    <t>Fact#: 358439 Rec#: 21896 CAROL ROSANNA  CARBO MORA</t>
  </si>
  <si>
    <t>IC-5770</t>
  </si>
  <si>
    <t>Fact#: 360020 Rec#: 21895 OLVERA ALCIVAR JOEL DOMINGO</t>
  </si>
  <si>
    <t>IC-5769</t>
  </si>
  <si>
    <t>Fact#: 359586 Rec#: 21893 VENTURA  CHANCAY JOSE LUIS</t>
  </si>
  <si>
    <t>IC-5763</t>
  </si>
  <si>
    <t>Fact#: 358430 Rec#: 21892 BOANERGES CUTHBERTO DE LA PARED COLOMA</t>
  </si>
  <si>
    <t>IC-5704</t>
  </si>
  <si>
    <t>Fact#: 358432 Rec#: 21891 BOANERGES CUTHBERTO DE LA PARED COLOMA</t>
  </si>
  <si>
    <t>IC-5703</t>
  </si>
  <si>
    <t>Fact#: 359432 Rec#: 21890 DUEÑAS VALASEK SERGIO</t>
  </si>
  <si>
    <t>IC-5702</t>
  </si>
  <si>
    <t>Fact#: 359433 Rec#: 21889 DUEÑAS VALASEK SERGIO</t>
  </si>
  <si>
    <t>IC-5701</t>
  </si>
  <si>
    <t>Fact#: 356372-358851 Rec#: 21888 GUSTAVO ALBERTO CASTILLO SALTOS</t>
  </si>
  <si>
    <t>IC-5700</t>
  </si>
  <si>
    <t>Fact#: 360381 Rec#: 21887 SORIANO PARRAGA ANA CRISTINA</t>
  </si>
  <si>
    <t>IC-5699</t>
  </si>
  <si>
    <t>Fact#: 357886 Rec#: 21886 ASOCIACION FE Y ALEGRIA ECUADOR</t>
  </si>
  <si>
    <t>IC-5698</t>
  </si>
  <si>
    <t>Fact#: 357887 Rec#: 21885 ASOCIACION FE Y ALEGRIA ECUADOR</t>
  </si>
  <si>
    <t>IC-5697</t>
  </si>
  <si>
    <t>Fact#: 357910 Rec#: 21884 ASOCIACION FE Y ALEGRIA ECUADOR</t>
  </si>
  <si>
    <t>IC-5696</t>
  </si>
  <si>
    <t>Fact#: 357988 Rec#: 21883 ASOCIACION FE Y ALEGRIA ECUADOR</t>
  </si>
  <si>
    <t>IC-5695</t>
  </si>
  <si>
    <t>Fact#: 359746 Rec#: 21882 RUIZ UNDA ROBERTO ANTONIO</t>
  </si>
  <si>
    <t>IC-5694</t>
  </si>
  <si>
    <t>Fact#: 358420 Rec#: 21881 LENNY MADRID  CANTOS SANDOYA</t>
  </si>
  <si>
    <t>IC-5693</t>
  </si>
  <si>
    <t>Fact#: 360319 Rec#: 21880 GOMEZ AGUIRRE ANTONIO VICENTE</t>
  </si>
  <si>
    <t>IC-5692</t>
  </si>
  <si>
    <t>Fact#: 359807 Rec#: 21879 VARGAS FUENTEZ LADY LEONOR</t>
  </si>
  <si>
    <t>IC-5691</t>
  </si>
  <si>
    <t>Fact#: 359334 Rec#: 21878 WIGTON TIMOTHY PATRICK</t>
  </si>
  <si>
    <t>IC-5690</t>
  </si>
  <si>
    <t>Fact#: 359982 Rec#: 21877 SAMANIEGO VILLARROEL STEPHANY KATHERINE</t>
  </si>
  <si>
    <t>IC-5689</t>
  </si>
  <si>
    <t>Fact#: 358395 Rec#: 21876 BEATRIZ DEL PILAR GUERRERO YEPEZ</t>
  </si>
  <si>
    <t>IC-5688</t>
  </si>
  <si>
    <t>Fact#: 358983 Rec#: 21859 EDUARDO GERMAN CORDOVA ROMERO</t>
  </si>
  <si>
    <t>IC-5656</t>
  </si>
  <si>
    <t>Fact#: 355174-357569-360034 Rec#: 21858 MAGALLANES TROYA EDGAR EDUARDO</t>
  </si>
  <si>
    <t>IC-5655</t>
  </si>
  <si>
    <t>Fact#: 359962 Rec#: 21857 PEREGRIN ALVAREZ NESTOR PAVEL</t>
  </si>
  <si>
    <t>IC-5653</t>
  </si>
  <si>
    <t>Fact#: 360170 Rec#: 21875 PIZARRO RIVERA CHRISTIAN JOEL</t>
  </si>
  <si>
    <t>IC-5687</t>
  </si>
  <si>
    <t>Fact#: 357363-359832 Rec#: 21874 MALDONADO SEGURA MARIA DANIELA</t>
  </si>
  <si>
    <t>IC-5686</t>
  </si>
  <si>
    <t>Fact#: 354015-356428-358904 Rec#: 21873 DIGNA RAQUEL BARBERAN BRIONES</t>
  </si>
  <si>
    <t>IC-5685</t>
  </si>
  <si>
    <t>Fact#: 360113 Rec#: 21872 MACIAS LOPEZ VICENTE ARCADIO</t>
  </si>
  <si>
    <t>IC-5684</t>
  </si>
  <si>
    <t>Fact#: 359853 Rec#: 21871 MARCILLO ARTEAGA RUDY ELIZABETH</t>
  </si>
  <si>
    <t>IC-5683</t>
  </si>
  <si>
    <t>Fact#: 359079 Rec#: 21870 GARCIA PEREZ  JORGE LUIS</t>
  </si>
  <si>
    <t>IC-5682</t>
  </si>
  <si>
    <t>Fact#: 359077 Rec#: 21869 BACA PATIÑO RAFAEL</t>
  </si>
  <si>
    <t>IC-5681</t>
  </si>
  <si>
    <t>Fact#: 358965 Rec#: 21868 BARRERA GALLEGOS MIGUEL LEONARDO</t>
  </si>
  <si>
    <t>IC-5680</t>
  </si>
  <si>
    <t>Fact#: 356937-359400 Rec#: 21867 GARCIA BAJANA NAYITH ALEJANDRO</t>
  </si>
  <si>
    <t>IC-5679</t>
  </si>
  <si>
    <t>Fact#: 358234 Rec#: 21866 GARCIA BAJANA NAYITH ALEJANDRO</t>
  </si>
  <si>
    <t>IC-5678</t>
  </si>
  <si>
    <t>Fact#: 359375 Rec#: 21865 LUCAS MERA ELI FRANCISCO</t>
  </si>
  <si>
    <t>IC-5677</t>
  </si>
  <si>
    <t>Fact#: 359355 Rec#: 21864 PAEZ TROYA JESSICA LISSETTE</t>
  </si>
  <si>
    <t>IC-5676</t>
  </si>
  <si>
    <t>Fact#: 358588 Rec#: 21863 IVONN ROSARIO CARVAJAL ALARCON</t>
  </si>
  <si>
    <t>IC-5675</t>
  </si>
  <si>
    <t>Fact#: 358633 Rec#: 21862 MARIA GUIOMAR BURGOS GARCIA</t>
  </si>
  <si>
    <t>IC-5674</t>
  </si>
  <si>
    <t>Fact#: 359076 Rec#: 21861 SALAZAR RICAURTE SONIA MARIA EUGENIA</t>
  </si>
  <si>
    <t>IC-5673</t>
  </si>
  <si>
    <t>Fact#: 358974 Rec#: 21860 NAVARRETE CARPIO IVAN ANDRES</t>
  </si>
  <si>
    <t>IC-5672</t>
  </si>
  <si>
    <t>Fact#: 356678-359150 Rec#: 21856 TRIVINO LOPEZ WALTER ARMANDO</t>
  </si>
  <si>
    <t>IC-5652</t>
  </si>
  <si>
    <t>Fact#: 359303 Rec#: 21855 SAAVEDRA ROMERO ROBERTO RAFAEL</t>
  </si>
  <si>
    <t>IC-5618</t>
  </si>
  <si>
    <t>Fact#: 355843-358326 Rec#: 21854 PETITA CECIBEL GUEVARA</t>
  </si>
  <si>
    <t>IC-5617</t>
  </si>
  <si>
    <t>Fact#: 358569 Rec#: 21853 SANTIAGO MAURICIO TOLEDO ROMERO</t>
  </si>
  <si>
    <t>IC-5616</t>
  </si>
  <si>
    <t>Fact#: 359562 Rec#: 21852 RUIZ RUIZ RAUL EDGARDO</t>
  </si>
  <si>
    <t>IC-5615</t>
  </si>
  <si>
    <t>Fact#: 358484 Rec#: 21851 SANCHEZ CAVIEDES KLEBER HENRY</t>
  </si>
  <si>
    <t>IC-5614</t>
  </si>
  <si>
    <t>Fact#: 359802 Rec#: 21850 CARPIO PORTILLA RAUL MOISES</t>
  </si>
  <si>
    <t>IC-5613</t>
  </si>
  <si>
    <t>Fact#: 356370-358850 Rec#: 21849 EVA MARIA MONTUFAR SELLAN</t>
  </si>
  <si>
    <t>IC-5612</t>
  </si>
  <si>
    <t>Fact#: 358446 Rec#: 21848 ELIAS EUGENIO  LINDAO CEDEÑO</t>
  </si>
  <si>
    <t>IC-5610</t>
  </si>
  <si>
    <t>Fact#: 357955 Rec#: 21918 SUPERGLOBAL S.A.</t>
  </si>
  <si>
    <t>IC-5887</t>
  </si>
  <si>
    <t>Fact#: 360382 Rec#: 21847 LOURDES MAGALI PINEDA COBA (FAST CYBER)</t>
  </si>
  <si>
    <t>IC-5605</t>
  </si>
  <si>
    <t>Fact#: 357144 Rec#: 21846 CASTAÑEDA RENDON JOFFRE AUGUSTO</t>
  </si>
  <si>
    <t>IC-5600</t>
  </si>
  <si>
    <t>Fact#: 356763 Rec#: 21845 ZAMBRANO IZQUIERDO CATALINA MARIA ELENA</t>
  </si>
  <si>
    <t>IC-5599</t>
  </si>
  <si>
    <t>Fact#: 357608-360083 Rec#: 21843 SUAREZ MARIN HECTOR FELIX</t>
  </si>
  <si>
    <t>IC-5597</t>
  </si>
  <si>
    <t>Fact#: 358272 Rec#: 21842 ASESORIA EN TECNOLOGÍAS DE LA INFORMACIÓN Y COMUNICACIÓN ASETIC S.A.</t>
  </si>
  <si>
    <t>IC-5596</t>
  </si>
  <si>
    <t>Fact#: 354485-356889 Rec#: 21844 PAEZ TROYA JESSICA LISSETTE</t>
  </si>
  <si>
    <t>IC-5598</t>
  </si>
  <si>
    <t>Fact#: 355922 Rec#: 21841 PABLO ENRIQUE GONZENBACH IGLESIAS</t>
  </si>
  <si>
    <t>IC-5581</t>
  </si>
  <si>
    <t>Fact#: 357700 Rec#: 21840 PIZARRO RIVERA CHRISTIAN JOEL</t>
  </si>
  <si>
    <t>IC-5580</t>
  </si>
  <si>
    <t>Fact#: 356522 Rec#: 21839 SALAZAR JAIME CECILIA NARCISA</t>
  </si>
  <si>
    <t>IC-5579</t>
  </si>
  <si>
    <t>Fact#: 356155 Rec#: 21834 CARLOS EFREN COELLO PALADINES</t>
  </si>
  <si>
    <t>IC-5547</t>
  </si>
  <si>
    <t>Fact#: 357380 Rec#: 21838 LOPEZ JIMENEZ ROSA MARGARITA</t>
  </si>
  <si>
    <t>IC-5578</t>
  </si>
  <si>
    <t>Fact#: 356563 Rec#: 21837 MARTINEZ MEJIA MARJORIE ALEXANDRA</t>
  </si>
  <si>
    <t>IC-5577</t>
  </si>
  <si>
    <t>Fact#: 348840-351018 Rec#: 21836 DANIEL ENRIQUE DURAN LAMA</t>
  </si>
  <si>
    <t>IC-5576</t>
  </si>
  <si>
    <t>Fact#: 356437 Rec#: 21832 CARLOS ENRIQUE GALLO FLORES</t>
  </si>
  <si>
    <t>IC-5575</t>
  </si>
  <si>
    <t>Fact#: 357982 Rec#: 21831 DANIEL ENRIQUE DURAN LAMA</t>
  </si>
  <si>
    <t>IC-5574</t>
  </si>
  <si>
    <t>Fact#: 357881-357882 Rec#: 21835 CORPORACION VIVIENDAS DEL HOGAR DE CRISTO</t>
  </si>
  <si>
    <t>IC-5550</t>
  </si>
  <si>
    <t>Fact#: 353475-355904 Rec#: 21830 ROSA PILAR LOPEZ CORNEJO</t>
  </si>
  <si>
    <t>IC-5524</t>
  </si>
  <si>
    <t>Fact#: 357885 Rec#: 21829 LIFE FOOD PRODUCT ECUADOR LIFPRODEC S.A.</t>
  </si>
  <si>
    <t>IC-5521</t>
  </si>
  <si>
    <t>Fact#: 356430 Rec#: 21828 RUTH ELIZABETH ZAMBRANO PERERO</t>
  </si>
  <si>
    <t>IC-5520</t>
  </si>
  <si>
    <t>Fact#: 356477 Rec#: 21972 GLENDA ALEXANDRA NUGRA PEREZ</t>
  </si>
  <si>
    <t>IC-6101</t>
  </si>
  <si>
    <t>Fact#: 356107 Rec#: 21824 JOSE FERNANDO SARES REYES</t>
  </si>
  <si>
    <t>IC-5475</t>
  </si>
  <si>
    <t>Fact#: 357818 Rec#: 21823 SANDI MUNOZ WALTER SAMUEL</t>
  </si>
  <si>
    <t>IC-5474</t>
  </si>
  <si>
    <t>Fact#: 357128 Rec#: 21822 CHALEN MATAMOROS RICARDO ALEJANDRO</t>
  </si>
  <si>
    <t>IC-5473</t>
  </si>
  <si>
    <t>Fact#: 355336-357725 Rec#: 21816 CORTEZ QUINTERO JONATHAN ARIEL</t>
  </si>
  <si>
    <t>IC-5466</t>
  </si>
  <si>
    <t>Fact#: 356209 Rec#: 21815 CARLOS RAFAEL DI LUCA NAVARRETE</t>
  </si>
  <si>
    <t>IC-5465</t>
  </si>
  <si>
    <t>Fact#: 357861 Rec#: 21814 DOLCA S.A</t>
  </si>
  <si>
    <t>IC-5454</t>
  </si>
  <si>
    <t>Fact#: 357492 Rec#: 21813 PLUA ALAY EDUARDO ANDRES</t>
  </si>
  <si>
    <t>IC-5453</t>
  </si>
  <si>
    <t>Fact#: 356830 Rec#: 21812 SANTOS MALDONADO MARIA GABRIELA</t>
  </si>
  <si>
    <t>IC-5452</t>
  </si>
  <si>
    <t>Fact#: 353231-355656-358118 Rec#: 21827 TAPIA CARDENAS CARLOS IVAN</t>
  </si>
  <si>
    <t>IC-5478</t>
  </si>
  <si>
    <t>Fact#: 353246-355673-358135 Rec#: 21826 LEY VITERI LISSETTE MELISSA</t>
  </si>
  <si>
    <t>IC-5477</t>
  </si>
  <si>
    <t>Fact#: 354887-357283 Rec#: 21821 GUANIN CAMPOVERDE MERCY JANET</t>
  </si>
  <si>
    <t>IC-5472</t>
  </si>
  <si>
    <t>Fact#: 355924 Rec#: 21820 MARCO TULIO ROMERO JARAMILLO</t>
  </si>
  <si>
    <t>IC-5471</t>
  </si>
  <si>
    <t>Fact#: 358270 Rec#: 21819 NAVARRETE CAICEDO MARIA VERONICA</t>
  </si>
  <si>
    <t>IC-5470</t>
  </si>
  <si>
    <t>Fact#: 354615-357021 Rec#: 21818 RIVAS DE PENALOZA BEATRIZ ELENA</t>
  </si>
  <si>
    <t>IC-5469</t>
  </si>
  <si>
    <t>Fact#: 357859 Rec#: 22079 REFRESCO SIN GAS S.A. RE.S.GA.SA.</t>
  </si>
  <si>
    <t>IC-6703</t>
  </si>
  <si>
    <t>Fact#: 355575-358040 Rec#: 21833 GLOBAL BUSINESS NESSGLOB S.A.</t>
  </si>
  <si>
    <t>IC-5538</t>
  </si>
  <si>
    <t>Fact#: 352762-355113-357506 Rec#: 21825 DECKER UBILLA ERNESTO RAMON</t>
  </si>
  <si>
    <t>IC-5476</t>
  </si>
  <si>
    <t>Fact#: 355817 Rec#: 21817 JOSE LUIS ROSERO CABALLERO</t>
  </si>
  <si>
    <t>IC-5468</t>
  </si>
  <si>
    <t>Fact#: 347664-350123-352370 Rec#: 21809 RODRIGUEZ ZHUNIO MIGUEL JORDDY</t>
  </si>
  <si>
    <t>IC-5370</t>
  </si>
  <si>
    <t>Fact#: 354833-357233 Rec#: 21808 CASTILLO CHOCO PEDRO CHRISTIAN</t>
  </si>
  <si>
    <t>IC-5369</t>
  </si>
  <si>
    <t>Fact#: 357746 Rec#: 21807 GARCIA RUIZ ALEX ISRAEL</t>
  </si>
  <si>
    <t>IC-5368</t>
  </si>
  <si>
    <t>Fact#: 355900 Rec#: 21806 LUPER GABRIEL MUÑOZ SARMIENTO</t>
  </si>
  <si>
    <t>IC-5367</t>
  </si>
  <si>
    <t>Fact#: 354708-357107 Rec#: 21805 SANCHEZ HERRERA TANIA VANESSA</t>
  </si>
  <si>
    <t>IC-5366</t>
  </si>
  <si>
    <t>Fact#: 355954 Rec#: 21804 NELLY YOLANDA  SALCEDO BOWEN</t>
  </si>
  <si>
    <t>IC-5365</t>
  </si>
  <si>
    <t>Fact#: 355970 Rec#: 21803 CLEMENTE ANTONIO  CALDERON LOZANO</t>
  </si>
  <si>
    <t>IC-5364</t>
  </si>
  <si>
    <t>Fact#: 356915 Rec#: 21802 LAZARO CEVALLOS KEVIN JESUS</t>
  </si>
  <si>
    <t>IC-5363</t>
  </si>
  <si>
    <t>Fact#: 357950 Rec#: 21801 AFCO S.A.</t>
  </si>
  <si>
    <t>IC-5357</t>
  </si>
  <si>
    <t>Fact#: 357294 Rec#: 21800 HERRERA CASTRO HUGO ANDRES</t>
  </si>
  <si>
    <t>IC-5356</t>
  </si>
  <si>
    <t>Fact#: 351951-354288-356695 Rec#: 21799 ZAMBRANO GARCIA FRANZ BADIH</t>
  </si>
  <si>
    <t>IC-5335</t>
  </si>
  <si>
    <t>Fact#: 356658 Rec#: 21797 LOPEZ SEGURA DIANA KATHERINE</t>
  </si>
  <si>
    <t>IC-5334</t>
  </si>
  <si>
    <t>Fact#: 357036 Rec#: 21796 ASENCIO PARRALES ANDREA CAROLINA</t>
  </si>
  <si>
    <t>IC-5333</t>
  </si>
  <si>
    <t>Fact#: 356086 Rec#: 21795 SANTIAGO IVAN TOLEDO ECHEVERRIA</t>
  </si>
  <si>
    <t>IC-5332</t>
  </si>
  <si>
    <t>Fact#: 357920 Rec#: 21794 ASOCIACION DE PROPIETARIOS DE LA URBANIZACION PUER</t>
  </si>
  <si>
    <t>IC-5331</t>
  </si>
  <si>
    <t>Fact#: 358028 Rec#: 21791 SECONRET S.A.</t>
  </si>
  <si>
    <t>IC-5309</t>
  </si>
  <si>
    <t>Fact#: 353530 Rec#: 21793 CAROL ROSANNA  CARBO MORA</t>
  </si>
  <si>
    <t>IC-5330</t>
  </si>
  <si>
    <t>Fact#: 354756-357156 Rec#: 21792 BUSTAMANTE INIGA LUIS MAURICIO</t>
  </si>
  <si>
    <t>IC-5329</t>
  </si>
  <si>
    <t>Fact#: 352326-354667-357069 Rec#: 21798 RODRIGUEZ ROJAS FRANCISCO ESTEBAN</t>
  </si>
  <si>
    <t>IC-5328</t>
  </si>
  <si>
    <t>Fact#: 358098 Rec#: 21789 IMPORT OSCAR S.A</t>
  </si>
  <si>
    <t>IC-5327</t>
  </si>
  <si>
    <t>Fact#: 355898 Rec#: 21788 MARTHA CECILIA  SANTOS BERMUDEZ</t>
  </si>
  <si>
    <t>IC-5326</t>
  </si>
  <si>
    <t>Fact#: 353808-356230 Rec#: 21787 SILVIA ALEXANDRA CARRION MENA</t>
  </si>
  <si>
    <t>IC-5325</t>
  </si>
  <si>
    <t>Fact#: 357904 Rec#: 21790 INDUGLOBAL S.A</t>
  </si>
  <si>
    <t>IC-5308</t>
  </si>
  <si>
    <t>Fact#: 358106 Rec#: 21786 VELIZ RAMOS JOHN JIMMY</t>
  </si>
  <si>
    <t>IC-5324</t>
  </si>
  <si>
    <t>Fact#: 353684-356105 Rec#: 21785 IVONN ROSARIO CARVAJAL ALARCON</t>
  </si>
  <si>
    <t>IC-5323</t>
  </si>
  <si>
    <t>Fact#: 353255-355682-358143 Rec#: 21784 AJMUMALEX S.A.</t>
  </si>
  <si>
    <t>IC-5263</t>
  </si>
  <si>
    <t>Fact#: 347201-349675-351897 Rec#: 21783 BOLONA BAUX ALEJANDRO XAVIER</t>
  </si>
  <si>
    <t>IC-5262</t>
  </si>
  <si>
    <t>Fact#: 356927 Rec#: 21781 CABRERA FREIRE ROXANA MAGALI DEL PILAR</t>
  </si>
  <si>
    <t>IC-5231</t>
  </si>
  <si>
    <t>Fact#: 348854-351029 Rec#: 21779 PALMA MACIAS RONALD GABRIEL</t>
  </si>
  <si>
    <t>IC-5223</t>
  </si>
  <si>
    <t>Fact#: 357794 Rec#: 21777 ALAVA GUTIERREZ ANGEL RAFAEL</t>
  </si>
  <si>
    <t>IC-5212</t>
  </si>
  <si>
    <t>Fact#: 356386 Rec#: 21780 MARIA ROBERTA MORENO DIAZ</t>
  </si>
  <si>
    <t>IC-5230</t>
  </si>
  <si>
    <t>Fact#: 352108-354447-356851 Rec#: 21776 CARRILLO QUEZADA VERONICA MELINA</t>
  </si>
  <si>
    <t>IC-5174</t>
  </si>
  <si>
    <t>Fact#: 357202 Rec#: 21775 ALFREDO GEOVANNY SANCHEZ BENAVIDES</t>
  </si>
  <si>
    <t>IC-5173</t>
  </si>
  <si>
    <t>Fact#: 355850 Rec#: 21774 PAUL AMBROSIO MOLINA QUIMI</t>
  </si>
  <si>
    <t>IC-5172</t>
  </si>
  <si>
    <t>Fact#: 355075-357468 Rec#: 21773 MAYORGA ASPIAZU DARWIN RODY</t>
  </si>
  <si>
    <t>IC-5171</t>
  </si>
  <si>
    <t>Fact#: 353510-355938 Rec#: 21772 LEONARDO EDUARDO  CALDERON VALDIVIEZO</t>
  </si>
  <si>
    <t>IC-5170</t>
  </si>
  <si>
    <t>Fact#: 357213 Rec#: 21771 CABELLO GARCIA MARIA CONCEPCION</t>
  </si>
  <si>
    <t>IC-5169</t>
  </si>
  <si>
    <t>Fact#: 355197-357589 Rec#: 21770 WILSON GUILLERMO PINCAY CARPIO</t>
  </si>
  <si>
    <t>IC-5168</t>
  </si>
  <si>
    <t>Fact#: 357427 Rec#: 21769 QUIROZ MARTINEZ ALBERISLU</t>
  </si>
  <si>
    <t>IC-5167</t>
  </si>
  <si>
    <t>Fact#: 358006 Rec#: 21726 VEOLIA ECUADOR S.A.</t>
  </si>
  <si>
    <t>IC-5120</t>
  </si>
  <si>
    <t>Fact#: 352923-355281 Rec#: 21721 VALERIANO MOSQUERA TANYA JAZMIN</t>
  </si>
  <si>
    <t>IC-5115</t>
  </si>
  <si>
    <t>Fact#: 357487 Rec#: 21768 FIALLOS CUMBE ROSA MATILDE</t>
  </si>
  <si>
    <t>IC-5166</t>
  </si>
  <si>
    <t>Fact#: 354977-357373 Rec#: 21767 CHOEZ BAQUE MARIA FERNANDA</t>
  </si>
  <si>
    <t>IC-5165</t>
  </si>
  <si>
    <t>Fact#: 351855-354196-356604 Rec#: 21782 ACOSTA HERNANDEZ MARITZA NOEMI</t>
  </si>
  <si>
    <t>IC-5261</t>
  </si>
  <si>
    <t>Fact#: 358029 Rec#: 21778 AGRICOLA BANANERA ECUATORIANA - AGBE S.A.</t>
  </si>
  <si>
    <t>IC-5218</t>
  </si>
  <si>
    <t>Fact#: 357452 Rec#: 21766 SOLANO JIMENEZ PABLO EMILIO</t>
  </si>
  <si>
    <t>IC-5164</t>
  </si>
  <si>
    <t>Fact#: 357359 Rec#: 21765 JULIA JUSTINA MORAN JIMENEZ</t>
  </si>
  <si>
    <t>IC-5160</t>
  </si>
  <si>
    <t>Fact#: 355823 Rec#: 21764 JAZMIN ALEXANDRA LINDAO GALLO</t>
  </si>
  <si>
    <t>IC-5159</t>
  </si>
  <si>
    <t>Fact#: 356020 Rec#: 21763 BURGOS SANTANA JACINTA TRANCITO</t>
  </si>
  <si>
    <t>IC-5157</t>
  </si>
  <si>
    <t>Fact#: 355836 Rec#: 21762 MIRELA LEONOR ANZOATEGUI CASTRO</t>
  </si>
  <si>
    <t>IC-5156</t>
  </si>
  <si>
    <t>Fact#: 355941 Rec#: 21761 CARLOS JULIO  CENTENO HENK</t>
  </si>
  <si>
    <t>IC-5155</t>
  </si>
  <si>
    <t>Fact#: 355992 Rec#: 21760 FANNY MAGDALENA MOLINA ANDRADE DE CHERREZ</t>
  </si>
  <si>
    <t>IC-5154</t>
  </si>
  <si>
    <t>Fact#: 356558 Rec#: 21759 ARELLANO ROJAS ELIEZER DE JESUS</t>
  </si>
  <si>
    <t>IC-5153</t>
  </si>
  <si>
    <t>Fact#: 355976 Rec#: 21758 JORGE HERNAN LEDESMA PRADO</t>
  </si>
  <si>
    <t>IC-5152</t>
  </si>
  <si>
    <t>Fact#: 357767 Rec#: 21757 ROSADO RODRIGUEZ FRANCISCO ROBERTO</t>
  </si>
  <si>
    <t>IC-5151</t>
  </si>
  <si>
    <t>Fact#: 357757 Rec#: 21756 GOLDBAUM SMITH ANDREA</t>
  </si>
  <si>
    <t>IC-5150</t>
  </si>
  <si>
    <t>Fact#: 357714 Rec#: 21755 REYNA AGUINO JASMANI LIZANDRO</t>
  </si>
  <si>
    <t>IC-5149</t>
  </si>
  <si>
    <t>Fact#: 356880 Rec#: 21754 JARAMILLO MEJIA EDGAR PATRICIO</t>
  </si>
  <si>
    <t>IC-5148</t>
  </si>
  <si>
    <t>Fact#: 356163 Rec#: 21753 JULIO OSWALDO CADENA RODRIGUEZ</t>
  </si>
  <si>
    <t>IC-5147</t>
  </si>
  <si>
    <t>Fact#: 357670 Rec#: 21752 CHAVEZ ZAMBRANO TEREZA MONSERRATE</t>
  </si>
  <si>
    <t>IC-5146</t>
  </si>
  <si>
    <t>Fact#: 357667 Rec#: 21751 ALBAN DEL SALTOS KARLA FERNANDA</t>
  </si>
  <si>
    <t>IC-5145</t>
  </si>
  <si>
    <t>Fact#: 357655 Rec#: 21750 SOLEDISPA CARRASCO DIEGO JAFET</t>
  </si>
  <si>
    <t>IC-5144</t>
  </si>
  <si>
    <t>Fact#: 357604 Rec#: 21749 PONCE REINADO MARIA DE LOURDES</t>
  </si>
  <si>
    <t>IC-5143</t>
  </si>
  <si>
    <t>Fact#: 350545-352840-355205 Rec#: 21748 CALDERON PONCE PETER EDSON</t>
  </si>
  <si>
    <t>IC-5142</t>
  </si>
  <si>
    <t>Fact#: 357590 Rec#: 21747 MONGE GARCIA FRANK ANDRES</t>
  </si>
  <si>
    <t>IC-5141</t>
  </si>
  <si>
    <t>Fact#: 357588 Rec#: 21746 SALTOS PONCE ENMA CARINA</t>
  </si>
  <si>
    <t>IC-5140</t>
  </si>
  <si>
    <t>Fact#: 357571 Rec#: 21745 RAMIREZ FLORES JOSE MIGUEL</t>
  </si>
  <si>
    <t>IC-5139</t>
  </si>
  <si>
    <t>Fact#: 357532 Rec#: 21744 BRIONES OREJUELA EMILIO JOSE</t>
  </si>
  <si>
    <t>IC-5138</t>
  </si>
  <si>
    <t>Fact#: 357525 Rec#: 21743 GONZALEZ BARRERA HENRY HUMBERTO</t>
  </si>
  <si>
    <t>IC-5137</t>
  </si>
  <si>
    <t>Fact#: 357535 Rec#: 21742 FARIAS ERIQUE JOEL EDUARDO</t>
  </si>
  <si>
    <t>IC-5136</t>
  </si>
  <si>
    <t>Fact#: 357391 Rec#: 21741 MOREIRA DELGADO JOSE ANTONIO</t>
  </si>
  <si>
    <t>IC-5135</t>
  </si>
  <si>
    <t>Fact#: 356288 Rec#: 21740 STEFANIE MARIA MOELLER GILBERT</t>
  </si>
  <si>
    <t>IC-5134</t>
  </si>
  <si>
    <t>Fact#: 356825 Rec#: 21739 MENDIETA CANELO SANDRA ANGELICA</t>
  </si>
  <si>
    <t>IC-5133</t>
  </si>
  <si>
    <t>Fact#: 356055 Rec#: 21738 FANNY PIEDAD JIMENEZ MOSQUERA</t>
  </si>
  <si>
    <t>IC-5132</t>
  </si>
  <si>
    <t>Fact#: 357913 Rec#: 21737 NODIEN S.A.</t>
  </si>
  <si>
    <t>IC-5131</t>
  </si>
  <si>
    <t>Fact#: 356670 Rec#: 21736 JARAMILLO MENDOZA KAROL RODRIGO</t>
  </si>
  <si>
    <t>IC-5130</t>
  </si>
  <si>
    <t>Fact#: 356549 Rec#: 21735 JORGE ALCIDES MORENO CASTRO</t>
  </si>
  <si>
    <t>IC-5129</t>
  </si>
  <si>
    <t>Fact#: 356022 Rec#: 21734 LUCIO GARCIA SAMUEL ENRIQUE</t>
  </si>
  <si>
    <t>IC-5128</t>
  </si>
  <si>
    <t>Fact#: 357901 Rec#: 21733 SERVICIOS JURIDICOS JURISA S.A.</t>
  </si>
  <si>
    <t>IC-5127</t>
  </si>
  <si>
    <t>Fact#: 358164 Rec#: 21732 OCAMPO VILLACIS FRANKLIN GEOFREDO</t>
  </si>
  <si>
    <t>IC-5126</t>
  </si>
  <si>
    <t>Fact#: 355974 Rec#: 21731 NICOLAS BELISARIO  RIVERA HERRERA</t>
  </si>
  <si>
    <t>IC-5125</t>
  </si>
  <si>
    <t>Fact#: 356419 Rec#: 21730 MARCELO RODOLFO MASCIALINO ALVAREZ</t>
  </si>
  <si>
    <t>IC-5124</t>
  </si>
  <si>
    <t>Fact#: 356865 Rec#: 21729 LASCANO BRIONES JENNY IRLANDA</t>
  </si>
  <si>
    <t>IC-5123</t>
  </si>
  <si>
    <t>Fact#: 358239 Rec#: 21728 DML TECNOLOGIA DMLT S.A.</t>
  </si>
  <si>
    <t>IC-5122</t>
  </si>
  <si>
    <t>Fact#: 357145 Rec#: 21727 GONZALEZ VASQUEZ ANA LUCIA</t>
  </si>
  <si>
    <t>IC-5121</t>
  </si>
  <si>
    <t>Fact#: 354612-357018 Rec#: 21725 GOMEZ CALERO LUIS GERVACIO</t>
  </si>
  <si>
    <t>IC-5119</t>
  </si>
  <si>
    <t>Fact#: 357522 Rec#: 21724 PIGUAVE ARAMBULO RONALD FABRICIO</t>
  </si>
  <si>
    <t>IC-5118</t>
  </si>
  <si>
    <t>Fact#: 356918 Rec#: 21723 MARIA LORENA CENTENO ANDRADE</t>
  </si>
  <si>
    <t>IC-5117</t>
  </si>
  <si>
    <t>Fact#: 4177 Rec#: 21722 BUENO QUEZADA JAIRO JAVIER</t>
  </si>
  <si>
    <t>IC-5116</t>
  </si>
  <si>
    <t>Fact#: 350083-354668-357070 Rec#: 21718 MALDONADO RODRIGUEZ RAUL ANTONIO</t>
  </si>
  <si>
    <t>IC-5037</t>
  </si>
  <si>
    <t>Fact#: 358236 Rec#: 21717 RADA AGUIRRE CESAR AUGUSTO</t>
  </si>
  <si>
    <t>IC-5036</t>
  </si>
  <si>
    <t>Fact#: 356662 Rec#: 21716 CALLE LOFFREDO LUIS DANIEL</t>
  </si>
  <si>
    <t>IC-5035</t>
  </si>
  <si>
    <t>Fact#: 355104-357497 Rec#: 21715 ANDRADE ANDRADE RICARDO ALEJO</t>
  </si>
  <si>
    <t>IC-5034</t>
  </si>
  <si>
    <t>Fact#: 358115 Rec#: 21713 AGROSIGAL SA</t>
  </si>
  <si>
    <t>IC-5032</t>
  </si>
  <si>
    <t>Fact#: 357502 Rec#: 21712 CORREA MURILLO NINFA IRENE</t>
  </si>
  <si>
    <t>IC-5018</t>
  </si>
  <si>
    <t>Fact#: 358290 Rec#: 21710 VERA JORDAN MARITZA GRACIELA</t>
  </si>
  <si>
    <t>IC-5016</t>
  </si>
  <si>
    <t>Fact#: 356170 Rec#: 21810 RAFAEL HUMBERTO SORIA AYON</t>
  </si>
  <si>
    <t>IC-5449</t>
  </si>
  <si>
    <t>Fact#: 358184 Rec#: 21714 SILVA CHIQUITO JOSE LUIS</t>
  </si>
  <si>
    <t>IC-5033</t>
  </si>
  <si>
    <t>Fact#: 355688-358149 Rec#: 21709 PROMOTORA OCCIDENTAL PROCCIDENT S.A</t>
  </si>
  <si>
    <t>IC-5031</t>
  </si>
  <si>
    <t>Fact#: 357090 Rec#: 21708 CHOEZ SANTANA EUDOMAR AQUILES</t>
  </si>
  <si>
    <t>IC-5030</t>
  </si>
  <si>
    <t>Fact#: 357095 Rec#: 21707 CHOEZ SANTANA EUDOMAR AQUILES</t>
  </si>
  <si>
    <t>IC-5029</t>
  </si>
  <si>
    <t>Fact#: 358223 Rec#: 21706 VERA AREVALO JESSICA ELIZABETH</t>
  </si>
  <si>
    <t>IC-5028</t>
  </si>
  <si>
    <t>Fact#: 355610-358074 Rec#: 21705 DULCES, PASTELES Y TORTAS RADU S.A.</t>
  </si>
  <si>
    <t>IC-5027</t>
  </si>
  <si>
    <t>Fact#: 355039-357432 Rec#: 21704 SALAZAR MARURI ROXANA ELIZABETH</t>
  </si>
  <si>
    <t>IC-5026</t>
  </si>
  <si>
    <t>Fact#: 358215 Rec#: 21711 KARBOLEM S.A.</t>
  </si>
  <si>
    <t>IC-5017</t>
  </si>
  <si>
    <t>Fact#: 357903 Rec#: 21720 COMPAÑIA VERDU S.A.</t>
  </si>
  <si>
    <t>IC-5109</t>
  </si>
  <si>
    <t>Fact#: 356652 Rec#: 21703 VILLALTA TENECELA MARCIA MARIA</t>
  </si>
  <si>
    <t>IC-5025</t>
  </si>
  <si>
    <t>Fact#: 356120 Rec#: 21702 LUIS FERNANDO MORALES OLVERA</t>
  </si>
  <si>
    <t>IC-5024</t>
  </si>
  <si>
    <t>Fact#: 4129 Rec#: 21701 VELASCO ECHEVERRIA IVAN RAMIRO</t>
  </si>
  <si>
    <t>IC-4972</t>
  </si>
  <si>
    <t>Fact#: 357436 Rec#: 21698 ALVARADO VERA YADIRA FRANCISCA</t>
  </si>
  <si>
    <t>IC-4971</t>
  </si>
  <si>
    <t>Fact#: 357408 Rec#: 21697 PHILCO BAQUE JORGE FERNANDO</t>
  </si>
  <si>
    <t>IC-4970</t>
  </si>
  <si>
    <t>Fact#: 358196 Rec#: 21696 INTERBANANAEXPORT S.A.</t>
  </si>
  <si>
    <t>IC-4969</t>
  </si>
  <si>
    <t>Fact#: 356746 Rec#: 21695 PINO MAULME ENRIQUE GABRIEL</t>
  </si>
  <si>
    <t>IC-4968</t>
  </si>
  <si>
    <t>Fact#: 353567-355995 Rec#: 21694 MUENTES VELEZ MARIANA DE JESUS</t>
  </si>
  <si>
    <t>IC-4967</t>
  </si>
  <si>
    <t>Fact#: 356582 Rec#: 21693 RESTREPO MALDONADO MARIA EUGENIA</t>
  </si>
  <si>
    <t>IC-4966</t>
  </si>
  <si>
    <t>Fact#: 354520-356926 Rec#: 21692 SANCHEZ EGAS LIZETH MARITZA</t>
  </si>
  <si>
    <t>IC-4965</t>
  </si>
  <si>
    <t>Fact#: 355341-357729 Rec#: 21700 PARRALES REYES CARLOS JAVIER</t>
  </si>
  <si>
    <t>IC-4951</t>
  </si>
  <si>
    <t>Fact#: 358008 Rec#: 21699 CALIZAS Y MINERALES CALMOSACORP CIA. LTDA.</t>
  </si>
  <si>
    <t>IC-4950</t>
  </si>
  <si>
    <t>Fact#: 358233 Rec#: 21689 IMPORT &amp; EXPORT BRAMBILLA CARRENO S.A. IMEXBRAMCAR</t>
  </si>
  <si>
    <t>IC-4881</t>
  </si>
  <si>
    <t>Fact#: 355467-357933 Rec#: 21680 INDUSTRIA COLOMBO ECUATORIANA DE CARROCERIAS CARCE</t>
  </si>
  <si>
    <t>IC-7026</t>
  </si>
  <si>
    <t>Fact#: 358000 Rec#: 21719 ECUADORIANSHIMP S.A.</t>
  </si>
  <si>
    <t>IC-5099</t>
  </si>
  <si>
    <t>Fact#: 357056 Rec#: 21691 RODRIGUEZ BODERO ANA SHIRLEY</t>
  </si>
  <si>
    <t>IC-4964</t>
  </si>
  <si>
    <t>Fact#: 353944-356359 Rec#: 21690 DANNY FRANKLIN AGUILLON AGUILLON</t>
  </si>
  <si>
    <t>IC-4963</t>
  </si>
  <si>
    <t>Fact#: 354960-357355 Rec#: 21685 ROSA ANABEL VALERO SANCHEZ</t>
  </si>
  <si>
    <t>IC-4682</t>
  </si>
  <si>
    <t>Fact#: 355699 Rec#: 21684 ALBAN DEL SALTO KARLA FERNANDA</t>
  </si>
  <si>
    <t>IC-4681</t>
  </si>
  <si>
    <t>Fact#: 351404-353730-356152 Rec#: 21683 LUIS ALFONSO OLANO MACHANO</t>
  </si>
  <si>
    <t>IC-4680</t>
  </si>
  <si>
    <t>Fact#: 354685-357085 Rec#: 21682 ABARCA PACHAY GEOVANNY ANDRES</t>
  </si>
  <si>
    <t>IC-4679</t>
  </si>
  <si>
    <t>Fact#: 358212 Rec#: 21681 ARAUJO FIGUEROA WASHINGTON SALVADOR</t>
  </si>
  <si>
    <t>IC-4678</t>
  </si>
  <si>
    <t>Fact#: 353427-355858 Rec#: 21679 LAURA SOFIA VILLACIS QUEVEDO</t>
  </si>
  <si>
    <t>IC-4676</t>
  </si>
  <si>
    <t>Fact#: 354984-357378 Rec#: 21678 REYES DESIDERIO ZOILA MARILIN</t>
  </si>
  <si>
    <t>IC-4675</t>
  </si>
  <si>
    <t>Fact#: 354560-356967 Rec#: 21677 ZARLENGA RAMIREZ MONICA GISELA</t>
  </si>
  <si>
    <t>IC-4674</t>
  </si>
  <si>
    <t>Fact#: 357276 Rec#: 21676 VELEZ OSORIO JHON EDILKER</t>
  </si>
  <si>
    <t>IC-4673</t>
  </si>
  <si>
    <t>Fact#: 358114 Rec#: 21675 VERA JORDAN MARITZA GRACIELA</t>
  </si>
  <si>
    <t>IC-4672</t>
  </si>
  <si>
    <t>Fact#: 358103 Rec#: 21674 VARGAS HERRERA LUIS DANIEL</t>
  </si>
  <si>
    <t>IC-4671</t>
  </si>
  <si>
    <t>Fact#: 358101 Rec#: 21673 VARGAS HERRERA LUIS DANIEL</t>
  </si>
  <si>
    <t>IC-4670</t>
  </si>
  <si>
    <t>Fact#: 357311 Rec#: 21672 PONCE VICTORES MARICELA YOLANDA</t>
  </si>
  <si>
    <t>IC-4669</t>
  </si>
  <si>
    <t>Fact#: 356357 Rec#: 21669 JAVIER KEVIN CEDEÑO BASURTO</t>
  </si>
  <si>
    <t>IC-4662</t>
  </si>
  <si>
    <t>Fact#: 355398 Rec#: 21668 ACCOUNTSERVS S.A</t>
  </si>
  <si>
    <t>IC-4661</t>
  </si>
  <si>
    <t>Fact#: 355160-357555 Rec#: 21667 LOOR MENDOZA IRIS GABRIELA</t>
  </si>
  <si>
    <t>IC-4660</t>
  </si>
  <si>
    <t>Fact#: 358160 Rec#: 21666 ALBAN DEL SALTO KARLA FERNANDA</t>
  </si>
  <si>
    <t>IC-4659</t>
  </si>
  <si>
    <t>Fact#: 353743-356165 Rec#: 21665 FRANKLIN DANIEL GONZALEZ REINA</t>
  </si>
  <si>
    <t>IC-4658</t>
  </si>
  <si>
    <t>Fact#: 355489 Rec#: 21688 SUPERGLOBAL S.A.</t>
  </si>
  <si>
    <t>IC-4877</t>
  </si>
  <si>
    <t>Fact#: 356606 Rec#: 21671 BACA PATIÑO RAFAEL</t>
  </si>
  <si>
    <t>IC-4668</t>
  </si>
  <si>
    <t>Fact#: 356626 Rec#: 21670 JURADO QUINTERO ANDRES</t>
  </si>
  <si>
    <t>IC-4667</t>
  </si>
  <si>
    <t>Fact#: 353516-355944 Rec#: 21664 MARY ELENA  MONROY PAREDES</t>
  </si>
  <si>
    <t>IC-4657</t>
  </si>
  <si>
    <t>Fact#: 353260-355687-358148 Rec#: 21663 SKYCELL.SA</t>
  </si>
  <si>
    <t>IC-4656</t>
  </si>
  <si>
    <t>Fact#: 334105-337044-340034-353550 Rec#: 21651 RODRIGUEZ PUGA JAIME ALFREDO</t>
  </si>
  <si>
    <t>IC-4521</t>
  </si>
  <si>
    <t>Fact#: 353914-356332 Rec#: 21650 ROBERTO DAVID BARANDEARAN OYAGUE</t>
  </si>
  <si>
    <t>IC-4520</t>
  </si>
  <si>
    <t>Fact#: 356404 Rec#: 21653 PABLO JAVIER BAQUE LOZANO</t>
  </si>
  <si>
    <t>IC-4564</t>
  </si>
  <si>
    <t>Fact#: 355833 Rec#: 21658 ORLANDO BOLIVAR RAMOS CRUZ</t>
  </si>
  <si>
    <t>IC-4569</t>
  </si>
  <si>
    <t>Fact#: 356488 Rec#: 21657 BARRERA GALLEGOS MIGUEL LEONARDO</t>
  </si>
  <si>
    <t>IC-4568</t>
  </si>
  <si>
    <t>Fact#: 356369 Rec#: 21656 GEOVANNY JAVIER LEON CHONILLO</t>
  </si>
  <si>
    <t>IC-4567</t>
  </si>
  <si>
    <t>Fact#: 356297 Rec#: 21655 DAVID GONZALO BENAVIDES LOPEZ</t>
  </si>
  <si>
    <t>IC-4566</t>
  </si>
  <si>
    <t>Fact#: 356422 Rec#: 21652 JOSE ANDRES POMBO JURADO</t>
  </si>
  <si>
    <t>IC-4563</t>
  </si>
  <si>
    <t>Fact#: 4119 Rec#: 21659 TIXILIMA CARANQUI MARIO ROBERTO</t>
  </si>
  <si>
    <t>IC-4570</t>
  </si>
  <si>
    <t>Fact#: 354541-356948 Rec#: 21654 POLIT ALMEIDA CARLOS ALBERTO</t>
  </si>
  <si>
    <t>IC-4565</t>
  </si>
  <si>
    <t>Fact#: 4106 Rec#: 21649 ARREDONDO GUZMAN BORIS ERNESTO</t>
  </si>
  <si>
    <t>IC-4438</t>
  </si>
  <si>
    <t>Fact#: 356058 Rec#: 21647 GUILLERMO IGNACIO JORGE BAQUERIZO VASQUEZ</t>
  </si>
  <si>
    <t>IC-4435</t>
  </si>
  <si>
    <t>Fact#: 355862 Rec#: 21646 MIGUEL BLAS  CADENA BOLANOS</t>
  </si>
  <si>
    <t>IC-4434</t>
  </si>
  <si>
    <t>Fact#: 357184 Rec#: 21645 ALCIVAR PIN NORMA PEPITA</t>
  </si>
  <si>
    <t>IC-4433</t>
  </si>
  <si>
    <t>Fact#: 357072 Rec#: 21644 MACIAS ALCIVAR DAVID ESAU</t>
  </si>
  <si>
    <t>IC-4432</t>
  </si>
  <si>
    <t>Fact#: 357340 Rec#: 21643 MOROCHO AGURTO VIVIANA MANUELA</t>
  </si>
  <si>
    <t>IC-4431</t>
  </si>
  <si>
    <t>Fact#: 356988 Rec#: 21642 TORRES HERNANDEZ HECTOR BOLIVAR</t>
  </si>
  <si>
    <t>IC-4430</t>
  </si>
  <si>
    <t>Fact#: 357384 Rec#: 21641 HERRERA ORTEGA JOHNNY ANDRES</t>
  </si>
  <si>
    <t>IC-4429</t>
  </si>
  <si>
    <t>Fact#: 357126 Rec#: 21640 TORO SANCHEZ MONICA ELIZABETH</t>
  </si>
  <si>
    <t>IC-4428</t>
  </si>
  <si>
    <t>Fact#: 356575 Rec#: 21639 WILLS ESPINOSA NICOLA ELISA</t>
  </si>
  <si>
    <t>IC-4427</t>
  </si>
  <si>
    <t>Fact#: 356365 Rec#: 21638 JESSICA RUIZ ANDRADE</t>
  </si>
  <si>
    <t>IC-4426</t>
  </si>
  <si>
    <t>Fact#: 357447 Rec#: 21637 ACUNA MARQUEZ PATRICIA ROSARIO</t>
  </si>
  <si>
    <t>IC-4425</t>
  </si>
  <si>
    <t>Fact#: 353479-355908 Rec#: 21636 CESAR GALO MOTENEGRO PEÑA</t>
  </si>
  <si>
    <t>IC-4410</t>
  </si>
  <si>
    <t>Abr/2021</t>
  </si>
  <si>
    <t>0205000000043903841ALFREDO GEOVANNY SANCHEZ BENAV          000000017729991231000000000000000000000917543159     20210401000000017720210429202104290000000000000000BVP 00019267091640</t>
  </si>
  <si>
    <t>0205000000043903217ALFREDO GEOVANNY SANCHEZ BENAV          000000057729991231000000000000000000000917543159     20210401000000057720210429202104290000000000000000BVP 00019266902240</t>
  </si>
  <si>
    <t>0205000000043908254ALVARADO VERA YADIRA FRANCISCA          000000016829991231000000000000000000000917427981     20210401000000016820210429202104290000000000000000BVP 00019253663650</t>
  </si>
  <si>
    <t>0205000000043903070LOPEZ RUIZ MARIA DEL CARMEN             000000067229991231000000000000000000000913873535     20210401000000067220210429202104290000000000000000BMP 00019247180150</t>
  </si>
  <si>
    <t>0205000000043908058PILLIGUA TORRES ADELAIDA DE LA          000000020729991231000000000000000000000915929913     20210401000000020720210428202104290000000000000000BVP 00019230740840</t>
  </si>
  <si>
    <t>0205000000043908279SOLANO JIMENEZ PABLO EMILIO             000000024329991231000000000000000000000962234290     20210401000000024320210428202104290000000000000000BVP 00019230419640</t>
  </si>
  <si>
    <t>0205000000043900508PEREZ SEMINARIO HECTOR JUNIOR           000000035129991231000000000000000000000932593775001  20210301000000035120210428202104280000000000000000BMP 00019223287740</t>
  </si>
  <si>
    <t>0205000000043945426LUIS FERNANDO ECHEVERRIA ZAVAL          000000083829991231000000000000000000000907242036     20210401000000083820210428202104280000000000000000BVP 00019216770950</t>
  </si>
  <si>
    <t>0205000000043907931WILLS ESPINOSA NICOLA ELISA             000000019229991231000000000000000000000931321731     20210401000000019220210428202104280000000000000000BMP 00019204155750</t>
  </si>
  <si>
    <t>0205000000043907960NARANJO BENITES LUIS ALBERTO            000000047329991231000000000000000000000910737667     20210401000000047320210428202104280000000000000000BMP 00019200610040</t>
  </si>
  <si>
    <t>0205000000043908135HERRERA ORTEGA JOHNNY ANDRES            000000067129991231000000000000000000000926781337     20210401000000067120210428202104280000000000000000BMP 00019198588240</t>
  </si>
  <si>
    <t>0205000000043900513TORRES HERNANDEZ HECTOR BOLIVA          000000019029991231000000000000000000000922954904     20210401000000019020210428202104280000000000000000BMP 00019198411550</t>
  </si>
  <si>
    <t>0205000000043900332VALENCIA GRAJALES MAURICIO              000000171229991231000000000000000000000926200965     20210401000000171220210427202104280000000000000000BVP 00019194921740</t>
  </si>
  <si>
    <t>0205000000043945311FAYTONG MOREIRA SANDRA MARIA            000000083829991231000000000000000000001201497011     20210401000000083820210427202104280000000000000000BMP 00019193109140</t>
  </si>
  <si>
    <t>0205000000043907828MARIA KARINA FIGUEROA CANARTE           000000037129991231000000000000000000000910773415     20210401000000037120210427202104270000000000000000BVI 00019187754950</t>
  </si>
  <si>
    <t>0205000000043903060CESAR AUGUSTO BAQUERIZO AROSEM          000000137920210503000000000000000000000909025611     20210401000000137920210427202104270000000000000000VENT00199186677010</t>
  </si>
  <si>
    <t>0205000000043960345CESAR AUGUSTO  RADA AGUIRRE             000000083829991231000000000000000000000912030939     20210401000000083820210427202104270000000000000000BMP 00019184034440</t>
  </si>
  <si>
    <t>0205000000043902710CASTANEDA RENDON JOFFRE AUGUST          000000020229991231000000000000000000000913492682     20210401000000020220210427202104270000000000000000BVP 00019183361060</t>
  </si>
  <si>
    <t>0205000000043950345MARIA FERNANDA  SALAZAR LLOREN          000000157529991231000000000000000000001204501603     20210401000000157520210427202104270000000000000000BVP 00019180789440</t>
  </si>
  <si>
    <t>0205000000043901176JURADO QUINTERO JULIO ERNESTO           000000016829991231000000000000000000000915131247     20210401000000016820210427202104270000000000000000BMP 00019180555040</t>
  </si>
  <si>
    <t>0205000000043903491SORNOZA MARQUEZ ROLANDO CLAUDI          000000121729991231000000000000000000000910441310     20210401000000121720210427202104270000000000000000BMP 00019176957750</t>
  </si>
  <si>
    <t>0205000000043902775BARAHONA CEVALLOS MIGUEL ANGEL          000000020329991231000000000000000000000926952375     20210401000000020320210427202104270000000000000000BMP 00019164922240</t>
  </si>
  <si>
    <t>0205000000043903548SALAZAR JAIME CECILIA NARCISA           000000206829991231000000000000000000000920943040     20210401000000206820210427202104270000000000000000BMP 00019163074140</t>
  </si>
  <si>
    <t>0205000000043908829JUAN CARLOS ARROYO FASSIO               000000020429991231000000000000000000001706773718     20210401000000020420210427202104270000000000000000BVP 00019161159240</t>
  </si>
  <si>
    <t>0205000000043906300MATA ITURRALDE MARCOS ANTONIO           000000167629991231000000000000000000000914659784     20210401000000167620210426202104270000000000000000BMP 00019160809950</t>
  </si>
  <si>
    <t>0205000000043960329CAROL ROSANNA  CARBO MORA               000000078229991231000000000000000000000918135443     20210401000000078220210426202104270000000000000000BMP 00019159686250</t>
  </si>
  <si>
    <t>0205000000043908386OLVERA ALCIVAR JOEL DOMINGO             000000032029991231000000000000000000000916891757     20210401000000032020210426202104270000000000000000BVP 00019159268040</t>
  </si>
  <si>
    <t>0205000000043945188BOANERGES CUTHBERTO DE LA PARE          000000083829991231000000000000000000000907593487     20210401000000083820210426202104260000000000000000BVP 00019150499750</t>
  </si>
  <si>
    <t>0205000000043945187BOANERGES CUTHBERTO DE LA PARE          000000095629991231000000000000000000000907593487     20210401000000095620210426202104260000000000000000BVP 00019150426050</t>
  </si>
  <si>
    <t>0205000000043900415DUENAS VALASEK SERGIO                   000000016829991231000000000000000000001702575604     20210401000000016820210426202104260000000000000000BMP 00019147279150</t>
  </si>
  <si>
    <t>0205000000043900419DUENAS VALASEK SERGIO                   000000041329991231000000000000000000001702575604     20210401000000041320210426202104260000000000000000BMP 00019147244150</t>
  </si>
  <si>
    <t>0205000000043908917GUSTAVO ALBERTO CASTILLO SALTO          000000046920210503000000000000000000001203466154     20210401000000046920210426202104260000000000000000VENT00769146695410</t>
  </si>
  <si>
    <t>0205000000043900197SORIANO PARRAGA ANA CRISTINA            000000016829991231000000000000000000000914764329     20210401000000016820210426202104260000000000000000BMP 00019144624150</t>
  </si>
  <si>
    <t>0205000000043904580ASOCIACION FE Y ALEGRIA ECUADO          000000153029991231000000000000000000001790100634001  20210301000000153020210426202104260000000000000000BVI 00019144482750</t>
  </si>
  <si>
    <t>0205000000043904581ASOCIACION FE Y ALEGRIA ECUADO          000000153029991231000000000000000000001790100634001  20210301000000153020210426202104260000000000000000BVI 00019144470050</t>
  </si>
  <si>
    <t>0205000000043906672ASOCIACION FE Y ALEGRIA ECUADO          000000480929991231000000000000000000001790100634001  20210301000000480920210426202104260000000000000000BVI 00019144457950</t>
  </si>
  <si>
    <t>0205000000043930156ASOCIACION FE Y ALEGRIA ECUADO          000000026329991231000000000000000000001790100634001  20210301000000026320210426202104260000000000000000BVI 00019144443850</t>
  </si>
  <si>
    <t>0205000000043907279RUIZ UNDA ROBERTO ANTONIO               000000009629991231000000000000000000001309034229     20210401000000009620210426202104260000000000000000BVP 00019142964940</t>
  </si>
  <si>
    <t>0205000000043960385LENNY MADRID  CANTOS SANDOYA            000000083829991231000000000000000000000916256100     20210401000000083820210426202104260000000000000000BMP 00019141007550</t>
  </si>
  <si>
    <t>0205000000043902767GOMEZ AGUIRRE ANTONIO VICENTE           000000069420210503000000000000000000000915201933     20210401000000069420210426202104260000000000000000VENT00509138692310</t>
  </si>
  <si>
    <t>0205000000043907451VARGAS FUENTEZ LADY LEONOR              000000021629991231000000000000000000000940292576     20210401000000021620210426202104260000000000000000BMP 00019130300240</t>
  </si>
  <si>
    <t>0205000000043900943WIGTON TIMOTHY PATRICK                  000000038629991231000000000000000000000932984784     20210401000000038620210426202104260000000000000000BMP 00019128435440</t>
  </si>
  <si>
    <t>0205000000043908339SAMANIEGO VILLARROEL STEPHANY           000000048229991231000000000000000000000916800097     20210401000000048220210426202104260000000000000000BMP 00019126574540</t>
  </si>
  <si>
    <t>0205000000043945463BEATRIZ DEL PILAR GUERRERO YEP          000000083829991231000000000000000000000906751045     20210401000000083820210426202104260000000000000000BMP 00019126428450</t>
  </si>
  <si>
    <t>0205000000043908978PIZARRO RIVERA CHRISTIAN JOEL           000000004129991231000000000000000000000921791935001  20210401000000004120210425202104260000000000000000BMP 00019123992440</t>
  </si>
  <si>
    <t>0205000000043907949MALDONADO SEGURA MARIA DANIELA          000000046629991231000000000000000000001206000513     20210401000000046620210425202104260000000000000000BMP 00019122965140</t>
  </si>
  <si>
    <t>0205000000043903472DIGNA RAQUEL BARBERAN BRIONES           000000055229991231000000000000000000000930638754     20210401000000055220210425202104260000000000000000BMP 00019122768840</t>
  </si>
  <si>
    <t>0205000000043908531MACIAS LOPEZ VICENTE ARCADIO            000000021329991231000000000000000000000919733311     20210401000000021320210425202104260000000000000000BMP 00019122432650</t>
  </si>
  <si>
    <t>0205000000043908132MARCILLO ARTEAGA RUDY ELIZABET          000000033229991231000000000000000000000928639525     20210401000000033220210425202104260000000000000000BMP 00019122160150</t>
  </si>
  <si>
    <t>0205000000043909082GARCIA PEREZ  JORGE LUIS                000000060529991231000000000000000000000921353553     20210401000000060520210425202104260000000000000000BMP 00019121259040</t>
  </si>
  <si>
    <t>0205000000043930248BACA PATINO RAFAEL                      000000017729991231000000000000000000000915790984     20210401000000017720210425202104260000000000000000BMP 00019119858140</t>
  </si>
  <si>
    <t>0205000000043930230BARRERA GALLEGOS MIGUEL LEONAR          000000016829991231000000000000000000000915329072     20210401000000016820210424202104260000000000000000BMP 00019118322240</t>
  </si>
  <si>
    <t>0205000000043900321GARCIA BAJANA NAYITH ALEJANDRO          000000238229991231000000000000000000000941640955     20210401000000238220210424202104260000000000000000BMP 00019115020340</t>
  </si>
  <si>
    <t>0205000000043907415GARCIA BAJANA NAYITH ALEJANDRO          000000015129991231000000000000000000000941640955001  20210301000000015120210424202104260000000000000000BMP 00019115014940</t>
  </si>
  <si>
    <t>0205000000043900217LUCAS MERA ELI FRANCISCO                000000023129991231000000000000000000001311414989     20210401000000023120210424202104260000000000000000BMP 00019112303750</t>
  </si>
  <si>
    <t>0205000000043900170PAEZ TROYA JESSICA LISSETTE             000000021329991231000000000000000000000920192077     20210401000000021320210424202104260000000000000000BMP 00019110579640</t>
  </si>
  <si>
    <t>0205000000043909850IVONN ROSARIO CARVAJAL ALARCON          000000016829991231000000000000000000000919887935     20210401000000016820210424202104260000000000000000BVI 00019109579650</t>
  </si>
  <si>
    <t>0205000000043908685MARIA GUIOMAR BURGOS GARCIA             000000024129991231000000000000000000000940995327     20210401000000024120210424202104260000000000000000BMP 00019108225550</t>
  </si>
  <si>
    <t>0205000000043909095SALAZAR RICAURTE SONIA MARIA E          000000028329991231000000000000000000001705352977     20210401000000028320210424202104260000000000000000BMP 00019108208450</t>
  </si>
  <si>
    <t>0205000000043930226NAVARRETE CARPIO IVAN ANDRES            000000017029991231000000000000000000000927148783     20210401000000017020210423202104260000000000000000BMP 00019107662240</t>
  </si>
  <si>
    <t>0205000000043908626ROBERTO SAAVEDRA                        000000038329991231000000000000000000000908994304     20210401000000038320210423202104230000000000000000DPR 00019100121750</t>
  </si>
  <si>
    <t>0205000000043960290PETITA CECIBEL GUEVARA                  000000156420210503000000000000000000000908415391     20210401000000156420210423202104230000000000000000VENT00209100050510</t>
  </si>
  <si>
    <t>0205000000043908585SANTIAGO MAURICIO TOLEDO ROMER          000000016829991231000000000000000000000908892680     20210401000000016820210423202104230000000000000000DPR 00019098957660</t>
  </si>
  <si>
    <t>0205000000043901712RUIZ RUIZ RAUL EDGARDO                  000000065429991231000000000000000000000904828266     20210401000000065420210423202104230000000000000000BVP 00019091553740</t>
  </si>
  <si>
    <t>0205000000043906363SANCHEZ CAVIEDES KLEBER HENRY           000000083829991231000000000000000000000912127768     20210401000000083820210423202104230000000000000000BVP 00019089395450</t>
  </si>
  <si>
    <t>0205000000043906020CARPIO PORTILLA RAUL MOISES             000000101029991231000000000000000000000900091372     20210401000000101020210423202104230000000000000000BVP 00019083318250</t>
  </si>
  <si>
    <t>0205000000043908902EVA MARIA MONTUFAR SELLAN               000000121820210503000000000000000000000907466130     20210401000000121820210423202104230000000000000000VENT01519083501610</t>
  </si>
  <si>
    <t>0205000000043902710CASTANEDA RENDON JOFFRE AUGUST          000000022529991231000000000000000000000913492682     20210301000000022520210422202104220000000000000000BVP 00019065124160</t>
  </si>
  <si>
    <t>0205000000043902421ZAMBRANO IZQUIERDO CATALINA MA          000000019029991231000000000000000000000908915978     20210301000000019020210422202104220000000000000000BMP 00019044764540</t>
  </si>
  <si>
    <t>0205000000043900170PAEZ TROYA JESSICA LISSETTE             000000054329991231000000000000000000000920192077     20210301000000054320210421202104220000000000000000BMP 00019039630040</t>
  </si>
  <si>
    <t>0205000000043945504PABLO ENRIQUE GONZENBACH IGLES          000000041920210422000000000000000000000900857236     20210301000000041920210421202104210000000000000000VENT01269033413010</t>
  </si>
  <si>
    <t>0205000000043908978PIZARRO RIVERA CHRISTIAN JOEL           000000035829991231000000000000000000000921791935001  20210301000000035820210421202104210000000000000000BMP 00019018448840</t>
  </si>
  <si>
    <t>0205000000043903548SALAZAR JAIME CECILIA NARCISA           000000025429991231000000000000000000000920943040     20210301000000025420210421202104210000000000000000BMP 00019015410340</t>
  </si>
  <si>
    <t>0205000000043908116LOPEZ JIMENEZ ROSA MARGARITA            000000056229991231000000000000000000000920389558     20210301000000056220210420202104210000000000000000BMP 00019011142540</t>
  </si>
  <si>
    <t>0205000000043907891MARTINEZ MEJIA MARJORIE ALEXAN          000000016829991231000000000000000000001711538833     20210301000000016820210420202104210000000000000000BMP 00019010618150</t>
  </si>
  <si>
    <t>0205000000043907851CARLOS ENRIQUE GALLO FLORES             000000038929991231000000000000000000000903381234     20210301000000038920210420202104200000000000000000BVP 00018986746940</t>
  </si>
  <si>
    <t>0205000000043908446DANIEL ENRIQUE DURAN LAMA               000000001329991231000000000000000000000915817761001  20201201000000001320210420202104200000000000000000BMP 00018986176850</t>
  </si>
  <si>
    <t>0205000000043907804DANIEL ENRIQUE DURAN LAMA               000000047729991231000000000000000000000915817761001  20210301000000047720210420202104200000000000000000BMP 00018986077850</t>
  </si>
  <si>
    <t>0205000000043960249ROSA PILAR LOPEZ CORNEJO                000000167629991231000000000000000000000901595025     20210301000000167620210420202104200000000000000000BVP 00018979579440</t>
  </si>
  <si>
    <t>0205000000043909855JOSE FERNANDO SARES REYES               000000016829991231000000000000000000000930719158     20210301000000016820210419202104190000000000000000BMP 00018949584240</t>
  </si>
  <si>
    <t>0205000000043909384SANDI MUNOZ WALTER SAMUEL               000000012229991231000000000000000000000923438949     20210301000000012220210419202104190000000000000000BVP 00018946283240</t>
  </si>
  <si>
    <t>0205000000043902635CHALEN MATAMOROS RICARDO ALEJA          000000033329991231000000000000000000000920124054     20210301000000033320210419202104190000000000000000BVP 00018940038840</t>
  </si>
  <si>
    <t>0205000000043900305TAPIA CARDENAS CARLOS IVAN              000000050429991231000000000000000000000916244262001  20210301000000050420210418202104190000000000000000BMP 00018931341650</t>
  </si>
  <si>
    <t>0205000000043900623LEY VITERI LISSETTE MELISSA             000000075329991231000000000000000000000924794811001  20210301000000075320210417202104190000000000000000BMP 00018922445440</t>
  </si>
  <si>
    <t>0205000000043907295GUANIN CAMPOVERDE MERCY JANET           000000033629991231000000000000000000000914592225     20210301000000033620210417202104190000000000000000BMP 00018918693540</t>
  </si>
  <si>
    <t>0205000000043945149MARCO TULIO ROMERO JARAMILLO            000000083829991231000000000000000000000911992212     20210301000000083820210417202104190000000000000000BMP 00018913692740</t>
  </si>
  <si>
    <t>0205000000043908927NAVARRETE CAICEDO MARIA VERONI          000000024129991231000000000000000000000951568005001  20210301000000024120210417202104190000000000000000BVP 00018913024350</t>
  </si>
  <si>
    <t>0205000000043900615RIVAS DE PENALOZA BEATRIZ ELEN          00000003512999123100000000000000000000109134242      20210301000000035120210417202104190000000000000000BVP 00018911501950</t>
  </si>
  <si>
    <t>0205000000043920056JOSE LUIS ROSERO CABALLERO              000000083829991231000000000000000000000909753998     20210301000000083820210416202104190000000000000000BMP 00018901018240</t>
  </si>
  <si>
    <t>0205000000043900137DECKER UBILLA ERNESTO RAMON             000000050429991231000000000000000000000102776226     20210301000000050420210416202104190000000000000000BVP 00018900652750</t>
  </si>
  <si>
    <t>0205000000043906009CASTILLO CHOCO PEDRO CHRISTIAN          000000055720210422000000000000000000000922556899     20210301000000055720210416202104160000000000000000VENT01048891447810</t>
  </si>
  <si>
    <t>0205000000043901754RODRIGUEZ ZHUNIO MIGUEL JORDDY          000000236629991231000000000000000000000940519093     20210101000000236620210416202104160000000000000000BMP 00018891234840</t>
  </si>
  <si>
    <t>0205000000043909275GARCIA RUIZ ALEX ISRAEL                 000000076820210422000000000000000000000915770200     20210301000000076820210416202104160000000000000000VENT00018890665210</t>
  </si>
  <si>
    <t>0205000000043945139LUPER GABRIEL MUNOZ SARMIENTO           000000083829991231000000000000000000000300580248     20210301000000083820210416202104160000000000000000BVP 00018890647850</t>
  </si>
  <si>
    <t>0205000000043901744SANCHEZ HERRERA TANIA VANESSA           000000094729991231000000000000000000000923237135     20210301000000094720210416202104160000000000000000BMP 00018874767050</t>
  </si>
  <si>
    <t>0205000000043945202NELLY YOLANDA  SALCEDO BOWEN            000000083820210422000000000000000000000903277895     20210301000000083820210416202104160000000000000000VENT00018866390610</t>
  </si>
  <si>
    <t>0205000000043903425CLEMENTE ANTONIO  CALDERON LOZ          000000215229991231000000000000000000000908171531     20210301000000215220210415202104160000000000000000BMP 00018859222550</t>
  </si>
  <si>
    <t>0205000000043900228LAZARO CEVALLOS KEVIN JESUS             000000048729991231000000000000000000000941714065     20210301000000048720210415202104160000000000000000BMP 00018851292340</t>
  </si>
  <si>
    <t>0205000000043903560LOPEZ SEGURA DIANA KATHERINE            000000034729991231000000000000000000000917303000     20210301000000034720210415202104150000000000000000BVP 00018842027940</t>
  </si>
  <si>
    <t>0205000000043900669ASENCIO PARRALES ANDREA CAROLI          000000019029991231000000000000000000000924195704     20210301000000019020210415202104150000000000000000BMP 00018839881840</t>
  </si>
  <si>
    <t>0205000000043908584SANTIAGO IVAN TOLEDO ECHEVERRI          000000015229991231000000000000000000000100086958     20210301000000015220210415202104150000000000000000BVP 00018819582040</t>
  </si>
  <si>
    <t>0205000000043907144ASOCIACION DE PROPIETARIOS DE           000000132720210422000000000000000000000992977930001  20210301000000132720210415202104150000000000000000VENT00768819586610</t>
  </si>
  <si>
    <t>0205000000043909118ZAMBRANO GARCIA FRANZ BADIH             000000050429991231000000000000000000001306995547     20210301000000050420210415202104150000000000000000BMP 00018810564050</t>
  </si>
  <si>
    <t>0205000000043960329CAROL ROSANNA  CARBO MORA               000000078229991231000000000000000000000918135443     20210201000000078220210414202104150000000000000000BMP 00018805318850</t>
  </si>
  <si>
    <t>0205000000043902148BUSTAMANTE INIGA LUIS MAURICIO          000000033929991231000000000000000000000926578931     20210301000000033920210414202104150000000000000000BMP 00018804740140</t>
  </si>
  <si>
    <t>0205000000043901517RODRIGUEZ ROJAS FRANCISCO ESTE          000000050429991231000000000000000000000961933116     20210301000000050420210414202104140000000000000000BVP 00018792778350</t>
  </si>
  <si>
    <t>0205000000043908588IMPORT OSCAR SA                         000000029929991231000000000000000000000992922303001  20210301000000029920210414202104140000000000000000BVI 00018789411150</t>
  </si>
  <si>
    <t>0205000000043960340MARTHA CECILIA  SANTOS BERMUDE          000000083820210422000000000000000000001702920842     20210301000000083820210414202104140000000000000000VENT00168782649310</t>
  </si>
  <si>
    <t>0205000000043907660SILVIA ALEXANDRA CARRION MENA           000000274029991231000000000000000000000910917194     20210301000000274020210414202104140000000000000000BVP 00018774439840</t>
  </si>
  <si>
    <t>0205000000043908664VELIZ RAMOS JOHN JIMMY                  000000044129991231000000000000000000000922888078001  20210301000000044120210413202104140000000000000000BMP 00018769498640</t>
  </si>
  <si>
    <t>0205000000043909850IVONN ROSARIO CARVAJAL ALARCON          000000033629991231000000000000000000000919887935     20210301000000033620210413202104140000000000000000BVI 00018767721150</t>
  </si>
  <si>
    <t>0205000000043900278CABRERA FREIRE ROXANA MAGALI D          000000016820210422000000000000000000000908829989     20210301000000016820210413202104130000000000000000VENT00138756963510</t>
  </si>
  <si>
    <t>0205000000043901559AJMUMALEX SA                            000000083120210422000000000000000000000992896515001  20210301000000083120210413202104130000000000000000VENT00018756617631</t>
  </si>
  <si>
    <t>0205000000043902380BOLONA BAUX ALEJANDRO XAVIER            000000050429991231000000000000000000000920303997     20210101000000050420210413202104130000000000000000BMP 00018748969350</t>
  </si>
  <si>
    <t>0205000000043903233MARIA ROBERTA MORENO DIAZ               000000033829991231000000000000000000000908330426     20210301000000033820210412202104130000000000000000BVP 00018730759560</t>
  </si>
  <si>
    <t>0205000000043903841ALFREDO GEOVANNY SANCHEZ BENAV          000000026129991231000000000000000000000917543159     20210301000000026120210412202104120000000000000000BMP 00018726250840</t>
  </si>
  <si>
    <t>0205000000043960174PAUL AMBROSIO MOLINA QUIMI              000000123029991231000000000000000000000916895592     20210301000000123020210412202104120000000000000000BMP 00018723788540</t>
  </si>
  <si>
    <t>0205000000043901219MAYORGA ASPIAZU DARWIN RODY             000000039329991231000000000000000000000913907697     20210301000000039320210412202104120000000000000000BVP 00018723502440</t>
  </si>
  <si>
    <t>0205000000043960304LEONARDO EDUARDO  CALDERON VAL          000000238929991231000000000000000000000917830382     20210301000000238920210412202104120000000000000000BMP 00018718928540</t>
  </si>
  <si>
    <t>0205000000043909822CARRILLO QUEZADA VERONICA MELI          000000051729991231000000000000000000000922147699     20210301000000051720210412202104120000000000000000BMP 00018710639740</t>
  </si>
  <si>
    <t>0205000000043903875CABELLO GARCIA MARIA CONCEPCIO          000000022020210422000000000000000000000912231792     20210301000000022020210412202104120000000000000000VENT01758708862750</t>
  </si>
  <si>
    <t>0205000000043902661WILSON GUILLERMO PINCAY CARPIO          000000035129991231000000000000000000000909182511     20210301000000035120210412202104120000000000000000BVP 00018708063950</t>
  </si>
  <si>
    <t>0205000000043908234QUIROZ MARTINEZ ALBERISLU               000000031129991231000000000000000000000960437846     20210301000000031120210412202104120000000000000000BVP 00018706508550</t>
  </si>
  <si>
    <t>0205000000043903264FIALLOS CUMBE ROSA MATILDE              000000016829991231000000000000000000000921939591     20210301000000016820210410202104120000000000000000BMP 00018674575340</t>
  </si>
  <si>
    <t>0205000000043908106CHOEZ BAQUE MARIA FERNANDA              000000045329991231000000000000000000000922390604     20210301000000045320210410202104120000000000000000BMP 00018664565240</t>
  </si>
  <si>
    <t>0205000000043908279SOLANO JIMENEZ PABLO EMILIO             000000029529991231000000000000000000000962234290     20210301000000029520210409202104120000000000000000BVP 00018657930740</t>
  </si>
  <si>
    <t>0205000000043909099ACOSTA HERNANDEZ MARITZA NOEMI          000000063729991231000000000000000000000912152964     20210301000000063720210409202104120000000000000000BVP 00018657121560</t>
  </si>
  <si>
    <t>0205000000043908405RADA AGUIRRE CESAR AUGUSTO              000000024129991231000000000000000000000912030939001  20210301000000024120210409202104090000000000000000BMP 00018653660240</t>
  </si>
  <si>
    <t>0205000000043901518MALDONADO RODRIGUEZ RAUL ANTON          000000050429991231000000000000000000000915738777     20210301000000050420210409202104090000000000000000BMP 00018647836540</t>
  </si>
  <si>
    <t>0205000000043903607CALLE LOFFREDO LUIS DANIEL              000000016829991231000000000000000000001710532480     20210301000000016820210409202104090000000000000000BVP 00018633720050</t>
  </si>
  <si>
    <t>0205000000043908321ANDRADE ANDRADE RICARDO ALEJO           000000171029991231000000000000000000000914585930     20210301000000171020210409202104090000000000000000BVP 00018633509340</t>
  </si>
  <si>
    <t>0205000000043907530SILVA CHIQUITO JOSE LUIS                000000057029991231000000000000000000000920994175001  20210301000000057020210408202104090000000000000000BMP 00018622980840</t>
  </si>
  <si>
    <t>0205000000043901727PROMOTORA OCCIDENTAL PROCCIDEN          000000040129991231000000000000000000000993121827001  20210301000000040120210408202104080000000000000000BVI 00018612075750</t>
  </si>
  <si>
    <t>0205000000043901625CHOEZ SANTANA EUDOMAR AQUILES           000000016829991231000000000000000000000940636020     20210301000000016820210408202104080000000000000000BMP 00018609332140</t>
  </si>
  <si>
    <t>0205000000043901705CHOEZ SANTANA EUDOMAR AQUILES           000000086629991231000000000000000000000940636020     20210301000000086620210408202104080000000000000000BMP 00018609325140</t>
  </si>
  <si>
    <t>0205000000043911200VERA AREVALO JESSICA ELIZABETH          000000126820210422000000000000000000001203965726001  20210301000000126820210408202104080000000000000000VENT01158599639410</t>
  </si>
  <si>
    <t>0205000000043902159DULCES PASTELES Y TORTAS RADU           000000262320210422000000000000000000000992217936001  20210301000000262320210408202104080000000000000000VENT00198598173310</t>
  </si>
  <si>
    <t>0205000000043908239SALAZAR MARURI ROXANA ELIZABET          000000089220210422000000000000000000000920687159     20210301000000089220210408202104080000000000000000VENT01038597161810</t>
  </si>
  <si>
    <t>0205000000043903575VILLALTA TENECELA MARCIA MARIA          000000059829991231000000000000000000000909783227     20210301000000059820210407202104080000000000000000BVP 00018589431940</t>
  </si>
  <si>
    <t>0205000000043903150LUIS FERNANDO MORALES OLVERA            000000035629991231000000000000000000001205185497     20210301000000035620210407202104080000000000000000BMP 00018588574650</t>
  </si>
  <si>
    <t>0205000000043908254ALVARADO VERA YADIRA FRANCISCA          000000016829991231000000000000000000000917427981     20210301000000016820210407202104070000000000000000BVP 00018583545550</t>
  </si>
  <si>
    <t>0205000000043908191PHILCO BAQUE JORGE FERNANDO             000000026729991231000000000000000000000922975149     20210301000000026720210407202104070000000000000000BVP 00018580528840</t>
  </si>
  <si>
    <t>0205000000043908203INTERBANANAEXPORT SA                    000000019429991231000000000000000000000993235008001  20210301000000019420210407202104070000000000000000BVP 00018579746040</t>
  </si>
  <si>
    <t>0205000000043930044PINO MAULME ENRIQUE GABRIEL             000000015829991231000000000000000000000900188566     20210301000000015820210407202104070000000000000000BVP 00018578143450</t>
  </si>
  <si>
    <t>0205000000023923223VELASCO ECHEVERRIA IVAN RAMIRO          000000019229991231000000000000000000001801418383     20210301000000019220210407202104070000000000000000BVP 00018578107540</t>
  </si>
  <si>
    <t>0205000000043904774MUENTES VELEZ MARIANA DE JESUS          000000123029991231000000000000000000000900318445     20210301000000123020210407202104070000000000000000BVP 00018576766140</t>
  </si>
  <si>
    <t>0205000000043907948RESTREPO MALDONADO MARIA EUGEN          000000016829991231000000000000000000001756795371     20210301000000016820210407202104070000000000000000BMP 00018575342340</t>
  </si>
  <si>
    <t>0205000000043900258SANCHEZ EGAS LIZETH MARITZA             000000060129991231000000000000000000000930130679     20210301000000060120210407202104070000000000000000BMP 00018558762040</t>
  </si>
  <si>
    <t>0205000000043901409RODRIGUEZ BODERO ANA SHIRLEY            000000047329991231000000000000000000000930077706     20210301000000047320210406202104070000000000000000BVP 00018556527340</t>
  </si>
  <si>
    <t>0205000000043907747DANNY FRANKLIN AGUILLON AGUILL          000000313529991231000000000000000000000920043155     20210301000000313520210406202104070000000000000000BMP 00018553155440</t>
  </si>
  <si>
    <t>0205000000043901591ABARCA PACHAY GEOVANNY ANDRES           000000048429991231000000000000000000000919332569     20210301000000048420210406202104060000000000000000BMP 00018543647940</t>
  </si>
  <si>
    <t>0205000000043908140ARAUJO FIGUEROA WASHINGTON SAL          000000025929991231000000000000000000000912873825001  20210301000000025920210406202104060000000000000000BVP 00018542029350</t>
  </si>
  <si>
    <t>0205000000043900747INDUSTRIA COLOMBO ECUATORIANA           000000343129991231000000000000000000000992803428001  20210301000000343120210406202104060000000000000000BVI 00018541929550</t>
  </si>
  <si>
    <t>0205000000043920364LAURA SOFIA VILLACIS QUEVEDO            000000358029991231000000000000000000000909302739     20210301000000358020210406202104060000000000000000BMP 00018538783940</t>
  </si>
  <si>
    <t>0205000000043908110REYES DESIDERIO ZOILA MARILIN           000000016829991231000000000000000000000905668307     20210301000000016820210406202104060000000000000000BVI 00018537908150</t>
  </si>
  <si>
    <t>0205000000043900414ZARLENGA RAMIREZ MONICA GISELA          000000252120210422000000000000000000000909302895     20210301000000252120210406202104060000000000000000VENT00658532613910</t>
  </si>
  <si>
    <t>0205000000043907212VELEZ OSORIO JHON EDILKER               000000017429991231000000000000000000000925964017     20210301000000017420210406202104060000000000000000BVP 00018525003150</t>
  </si>
  <si>
    <t>0205000000043900234VERA JORDAN MARITZA GRACIELA            000000107929991231000000000000000000000917299752001  20210301000000107920210406202104060000000000000000BVP 00018521345160</t>
  </si>
  <si>
    <t>0205000000043908696LUIS ALFONSO OLANO MACHANO              000000050429991231000000000000000000001757472210     20210301000000050420210406202104060000000000000000DPR 00018520549840</t>
  </si>
  <si>
    <t>0205000000043907507VARGAS HERRERA LUIS DANIEL              000000016829991231000000000000000000003050258932001  20210301000000016820210406202104060000000000000000DPR 00018520313140</t>
  </si>
  <si>
    <t>0205000000043902956VARGAS HERRERA LUIS DANIEL              000000039629991231000000000000000000003050258932001  20210301000000039620210406202104060000000000000000DPR 00018520172350</t>
  </si>
  <si>
    <t>0205000000043907398PONCE VICTORES MARICELA YOLAND          000000019629991231000000000000000000000917053084     20210301000000019620210406202104060000000000000000BMP 00018519748650</t>
  </si>
  <si>
    <t>0205000000043930248BACA PATINO RAFAEL                      000000016829991231000000000000000000000915790984     20210301000000016820210405202104060000000000000000BMP 00018517229940</t>
  </si>
  <si>
    <t>0205000000043930319JURADO QUINTERO ANDRES                  000000016829991231000000000000000000000911238780     20210301000000016820210405202104060000000000000000BMP 00018515544940</t>
  </si>
  <si>
    <t>0205000000043960253ORLANDO BOLIVAR RAMOS CRUZ              000000078229991231000000000000000000000905309886     20210301000000078220210402202104050000000000000000BMP 00018433791440</t>
  </si>
  <si>
    <t>0205000000043930230BARRERA GALLEGOS MIGUEL LEONAR          000000016829991231000000000000000000000915329072     20210301000000016820210402202104050000000000000000BMP 00018431920840</t>
  </si>
  <si>
    <t>0205000000043908897GEOVANNY JAVIER LEON CHONILLO           000000016829991231000000000000000000000915513287     20210301000000016820210402202104050000000000000000BVP 00018430853140</t>
  </si>
  <si>
    <t>0205000000043908812DAVID GONZALO BENAVIDES LOPEZ           000000016829991231000000000000000000000918495870     20210301000000016820210402202104050000000000000000BMP 00018425643340</t>
  </si>
  <si>
    <t>0205000000023923202TIXILIMA CARANQUI MARIO ROBERT          000000026029991231000000000000000000001002145207     20210301000000026020210401202104050000000000000000BVP 00018410796040</t>
  </si>
  <si>
    <t>0205000000043900354POLIT ALMEIDA CARLOS ALBERTO            000000088729991231000000000000000000000911074714     20210301000000088720210401202104050000000000000000BMP 00018409635640</t>
  </si>
  <si>
    <t>0205000000043902215PABLO JAVIER BAQUE LOZANO               000000021529991231000000000000000000000921167763     20210301000000021520210403202104050000000000000000BMP 00018438341640</t>
  </si>
  <si>
    <t>0205000000043903455JOSE ANDRES POMBO JURADO                000000016829991231000000000000000000000923796569     20210301000000016820210402202104050000000000000000BMP 00018411721460</t>
  </si>
  <si>
    <t>0205000000043907257GUILLERMO IGNACIO JORGE BAQUER          000000003120210402000000000000000000001200311411     20210301000000003120210401202104010000000000000000VENT00198389662310</t>
  </si>
  <si>
    <t>0205000000043920506MIGUEL BLAS  CADENA BOLANOS             000000041329991231000000000000000000000909087355     20210301000000041320210401202104010000000000000000BVP 00018386921850</t>
  </si>
  <si>
    <t>0205000000043903260ALCIVAR PIN NORMA PEPITA                000000009029991231000000000000000000000800159352     20210301000000009020210401202104010000000000000000BVP 00018384647750</t>
  </si>
  <si>
    <t>0205000000043901532MACIAS ALCIVAR DAVID ESAU               000000020329991231000000000000000000000910454479     20210301000000020320210401202104010000000000000000BVP 00018384522650</t>
  </si>
  <si>
    <t>0205000000043907455MOROCHO AGURTO VIVIANA MANUELA          000000047529991231000000000000000000001722985940     20210301000000047520210401202104010000000000000000BMP 00018381629150</t>
  </si>
  <si>
    <t>0205000000043900513TORRES HERNANDEZ HECTOR BOLIVA          000000052229991231000000000000000000000922954904     20210301000000052220210401202104010000000000000000BMP 00018374033250</t>
  </si>
  <si>
    <t>0205000000043908135HERRERA ORTEGA JOHNNY ANDRES            000000051429991231000000000000000000000926781337     20210301000000051420210401202104010000000000000000BMP 00018370114440</t>
  </si>
  <si>
    <t>0205000000043902609MONICA TORO                             000000016829991231000000000000000000000703337253     20210301000000016820210401202104010000000000000000DPR 00018365796850</t>
  </si>
  <si>
    <t>0205000000043907931WILLS ESPINOSA NICOLA ELISA             000000025429991231000000000000000000000931321731     20210301000000025420210401202104010000000000000000BMP 00018364672850</t>
  </si>
  <si>
    <t>0205000000043908888JESSICA RUIZ ANDRADE                    000000008129991231000000000000000000000922724372     20210301000000008120210401202104010000000000000000BMP 00018364018850</t>
  </si>
  <si>
    <t>0205000000023923175ARREDONDO GUZMAN BORIS ERNESTO          000000026829991231000000000000000000001757382393     20210301000000026820210401202104010000000000000000BMP 00018361175140</t>
  </si>
  <si>
    <t>0205000000043908270ACUNA MARQUEZ PATRICIA ROSARIO          000000024629991231000000000000000000000912326154     20210301000000024620210401202104010000000000000000BMP 00018361017640</t>
  </si>
  <si>
    <t>PAGOS BCO GUAYAQUIL ABRIL 2021</t>
  </si>
  <si>
    <t>N/D CANCELACIÓN DE FACTURA#3173656</t>
  </si>
  <si>
    <t>NDL-67</t>
  </si>
  <si>
    <t>Fact#: 353682-356103-358586 Rec#: 22276 JINSON ANTONIO SANTILLAN CONTRERAS</t>
  </si>
  <si>
    <t>IC-7713</t>
  </si>
  <si>
    <t>Fact#: 361853 Rec#: 22275 VALLEJO BOSSO PEDRO ALEJANDRO</t>
  </si>
  <si>
    <t>IC-7712</t>
  </si>
  <si>
    <t>Fact#: 352603-354949-357345 Rec#: 22273 SALAZAR CANDO CECILIA ELIZABETH</t>
  </si>
  <si>
    <t>IC-7638</t>
  </si>
  <si>
    <t>Fact#: 360968 Rec#: 22256 BOANERGES CUTHBERTO DE LA PARED COLOMA</t>
  </si>
  <si>
    <t>IC-7636</t>
  </si>
  <si>
    <t>Fact#: 360966 Rec#: 22255 BOANERGES CUTHBERTO DE LA PARED COLOMA</t>
  </si>
  <si>
    <t>IC-7635</t>
  </si>
  <si>
    <t>Fact#: 358125-360661 Rec#: 22254 LOPEZ PISCOCAMA FREDDY ARMANDO</t>
  </si>
  <si>
    <t>IC-7634</t>
  </si>
  <si>
    <t>Fact#: 358621-361149 Rec#: 22253 ARIANA ELIZABETH GOMEZ SALAZAR</t>
  </si>
  <si>
    <t>IC-7633</t>
  </si>
  <si>
    <t>Fact#: 361308 Rec#: 22252 ROOSEVELT EDYM DELGADO TAMAYO</t>
  </si>
  <si>
    <t>IC-7632</t>
  </si>
  <si>
    <t>Fact#: 359955-362471 Rec#: 22251 FIALLOS CUMBE ROSA MATILDE</t>
  </si>
  <si>
    <t>IC-7631</t>
  </si>
  <si>
    <t>Fact#: 360686 Rec#: 22250 DULCOSTA S.A.</t>
  </si>
  <si>
    <t>IC-7630</t>
  </si>
  <si>
    <t>Fact#: 358839-361362 Rec#: 22249 DANNY FRANKLIN AGUILLON AGUILLON</t>
  </si>
  <si>
    <t>IC-7629</t>
  </si>
  <si>
    <t>Fact#: 362010 Rec#: 22248 NAULA ANZOATEGUI ANA MARIA</t>
  </si>
  <si>
    <t>IC-7628</t>
  </si>
  <si>
    <t>Fact#: 362316 Rec#: 22247 ESPINEL MOLINA CARLINA TATIANA</t>
  </si>
  <si>
    <t>IC-7627</t>
  </si>
  <si>
    <t>Fact#: 362560 Rec#: 22241 VELASTEGUI QUEZADA MARITZA LILIANA</t>
  </si>
  <si>
    <t>IC-7522</t>
  </si>
  <si>
    <t>Fact#: 361851 Rec#: 22240 CARRION MALDONADO RUTH GRACIELA</t>
  </si>
  <si>
    <t>IC-7521</t>
  </si>
  <si>
    <t>Fact#: 356593-359065 Rec#: 22239 FLORES TORRES ELIO MAURICIO</t>
  </si>
  <si>
    <t>IC-7520</t>
  </si>
  <si>
    <t>Fact#: 360193-362714 Rec#: 22238 CORTEZ QUINTERO JONATHAN ARIEL</t>
  </si>
  <si>
    <t>IC-7519</t>
  </si>
  <si>
    <t>Fact#: 361473 Rec#: 22236 GLENDA ALEXANDRA NUGRA PEREZ</t>
  </si>
  <si>
    <t>IC-7517</t>
  </si>
  <si>
    <t>Fact#: 350282-352551-354894 Rec#: 22272 MIRANDA MERO ISAIAS ISAAC</t>
  </si>
  <si>
    <t>IC-7637</t>
  </si>
  <si>
    <t>Fact#: 361040 Rec#: 22246 FAYTONG MOREIRA SANDRA MARIA</t>
  </si>
  <si>
    <t>IC-7626</t>
  </si>
  <si>
    <t>Fact#: 356772-359245-361770 Rec#: 22245 MIRANDA MERO ISAIAS ISAAC</t>
  </si>
  <si>
    <t>IC-7625</t>
  </si>
  <si>
    <t>Fact#: 361816 Rec#: 22244 LOPEZ RUIZ MARIA DEL CARMEN</t>
  </si>
  <si>
    <t>IC-7624</t>
  </si>
  <si>
    <t>Fact#: 362270 Rec#: 22243 MEDINA ALVARADO CARLOS VICENTE</t>
  </si>
  <si>
    <t>IC-7623</t>
  </si>
  <si>
    <t>Fact#: 362830 Rec#: 22237 CUEVA CEVALLOS GINGER BRIGITTE</t>
  </si>
  <si>
    <t>IC-7518</t>
  </si>
  <si>
    <t>Fact#: 360957 Rec#: 22235 MARIA ALEXANDRA  ECHEVERRIA VERA</t>
  </si>
  <si>
    <t>IC-7516</t>
  </si>
  <si>
    <t>Fact#: 359431-361956 Rec#: 22234 ZARLENGA RAMIREZ MONICA GISELA</t>
  </si>
  <si>
    <t>IC-7467</t>
  </si>
  <si>
    <t>Fact#: 362355 Rec#: 22233 CHOEZ BAQUE MARIA FERNANDA</t>
  </si>
  <si>
    <t>IC-7466</t>
  </si>
  <si>
    <t>Fact#: 361780 Rec#: 22232 PILLIGUA TORRES ADELAIDA DE LA CRUZ</t>
  </si>
  <si>
    <t>IC-7465</t>
  </si>
  <si>
    <t>Fact#: 362066 Rec#: 22231 PIZA POZUELO FERNANDO</t>
  </si>
  <si>
    <t>IC-7464</t>
  </si>
  <si>
    <t>Fact#: 362410 Rec#: 22230 JALIL MORANTE CECILIO</t>
  </si>
  <si>
    <t>IC-7463</t>
  </si>
  <si>
    <t>Fact#: 358379-360915 Rec#: 22229 LUPER GABRIEL MUÑOZ SARMIENTO</t>
  </si>
  <si>
    <t>IC-7462</t>
  </si>
  <si>
    <t>Fact#: 359462-361986 Rec#: 22228 REYES ZAVALA CRISTOPHER DANIEL</t>
  </si>
  <si>
    <t>IC-7461</t>
  </si>
  <si>
    <t xml:space="preserve">Fact#: 356111-358594-361127 Rec#: 22223 MARIUXI ALEXANDRA AVILA MANRIQUE </t>
  </si>
  <si>
    <t>IC-7440</t>
  </si>
  <si>
    <t>Fact#: 362368 Rec#: 22227 HERRERA ORTEGA JOHNNY ANDRES</t>
  </si>
  <si>
    <t>IC-7460</t>
  </si>
  <si>
    <t>Fact#: 360930 Rec#: 22226 BEATRIZ DEL PILAR GUERRERO YEPEZ</t>
  </si>
  <si>
    <t>IC-7459</t>
  </si>
  <si>
    <t>Fact#: 360925 Rec#: 22225 LUIS FERNANDO ECHEVERRIA ZAVALA</t>
  </si>
  <si>
    <t>IC-7458</t>
  </si>
  <si>
    <t>Fact#: 345135-347635-350107 Rec#: 22224 RIZZO BARZOLA JOSELYN THALIA</t>
  </si>
  <si>
    <t>IC-7457</t>
  </si>
  <si>
    <t>Fact#: 357483-359951-362467 Rec#: 22219 RODRIGUEZ DELGADO CARLA LILIANA</t>
  </si>
  <si>
    <t>IC-7456</t>
  </si>
  <si>
    <t>Fact#: 361161 Rec#: 22218 MARIA GUIOMAR BURGOS GARCIA</t>
  </si>
  <si>
    <t>IC-7455</t>
  </si>
  <si>
    <t>Fact#: 361074 Rec#: 22217 GUILLERMO IGNACIO JORGE BAQUERIZO VASQUEZ</t>
  </si>
  <si>
    <t>IC-7454</t>
  </si>
  <si>
    <t>Fact#: 356309-358787-361310 Rec#: 22216 ANGEL ALEX PASHMA GUADALUPE</t>
  </si>
  <si>
    <t>IC-7453</t>
  </si>
  <si>
    <t>Fact#: 362076 Rec#: 22215 ZAMBRANO RONQUILLO MARIA AUXILIADORA</t>
  </si>
  <si>
    <t>IC-7452</t>
  </si>
  <si>
    <t>Fact#: 360675 Rec#: 22214 ZAMBRANO RONQUILLO MARIA AUXILIADORA</t>
  </si>
  <si>
    <t>IC-7451</t>
  </si>
  <si>
    <t>Fact#: 358210-360746 Rec#: 22213 SCUBATEC S A</t>
  </si>
  <si>
    <t>IC-7450</t>
  </si>
  <si>
    <t>Fact#: 360748 Rec#: 22212 ARAUJO FIGUEROA WASHINGTON SALVADOR</t>
  </si>
  <si>
    <t>IC-7449</t>
  </si>
  <si>
    <t>Fact#: 361068 Rec#: 22211 JOSE ALBERTO RODRIGUEZ LOPEZ</t>
  </si>
  <si>
    <t>IC-7448</t>
  </si>
  <si>
    <t>Fact#: 362918 Rec#: 22210 CARRILLO CHAGCHA ROMMEL PATRICIO</t>
  </si>
  <si>
    <t>IC-7447</t>
  </si>
  <si>
    <t>Fact#: 361420 Rec#: 22209 LUIS BENIGNO ROMERO ABAD</t>
  </si>
  <si>
    <t>IC-7446</t>
  </si>
  <si>
    <t>Fact#: 358403-360938 Rec#: 22208 PABLO ENRIQUE GONZENBACH IGLESIAS</t>
  </si>
  <si>
    <t>IC-7445</t>
  </si>
  <si>
    <t>Fact#: 362320 Rec#: 22207 VARGAS FUENTEZ LADY LEONOR</t>
  </si>
  <si>
    <t>IC-7444</t>
  </si>
  <si>
    <t>Fact#: 362228 Rec#: 22222 ORBEA GUERRERO FERNANDO ENRIQUE</t>
  </si>
  <si>
    <t>IC-7439</t>
  </si>
  <si>
    <t>Fact#: 340923-344449-347191 Rec#: 22434 ALTAMIRANO AQUINO YANINA KARINA</t>
  </si>
  <si>
    <t>IC-8525</t>
  </si>
  <si>
    <t>Fact#: 360811 Rec#: 22288 ASESORIA EN TECNOLOGÍAS DE LA INFORMACIÓN Y COMUNICACIÓN ASETIC S.A.</t>
  </si>
  <si>
    <t>IC-7855</t>
  </si>
  <si>
    <t>Fact#: 361978 Rec#: 22206 TORRES HERNANDEZ HECTOR BOLIVAR</t>
  </si>
  <si>
    <t>IC-7443</t>
  </si>
  <si>
    <t>Fact#: 362503 Rec#: 22205 TORRES HERNANDEZ MARITZA ELIZABETH</t>
  </si>
  <si>
    <t>IC-7442</t>
  </si>
  <si>
    <t>Fact#: 362178 Rec#: 22204 CLEMENTE MAGALLANES ROBERTO CARLOS</t>
  </si>
  <si>
    <t>IC-7441</t>
  </si>
  <si>
    <t>Fact#: 323781-326550-329315-332158-335073-338015-341005-344530 Rec#: 22221 BENALCAZAR PEÑAFIEL LEANDRO JOSUE</t>
  </si>
  <si>
    <t>IC-7387</t>
  </si>
  <si>
    <t>Fact#: 4347-4570 Rec#: 22220 VELASCO ECHEVERRIA IVAN RAMIRO</t>
  </si>
  <si>
    <t>IC-7383</t>
  </si>
  <si>
    <t>Fact#: 358436-360972 Rec#: 22202 TANNIA ELIZABETH  CARRERA CALDERON</t>
  </si>
  <si>
    <t>IC-7382</t>
  </si>
  <si>
    <t>Fact#: 359849-362363 Rec#: 22201 LOPEZ JIMENEZ ROSA MARGARITA</t>
  </si>
  <si>
    <t>IC-7381</t>
  </si>
  <si>
    <t>Fact#: 362261 Rec#: 22200 RUIZ UNDA ROBERTO ANTONIO</t>
  </si>
  <si>
    <t>IC-7380</t>
  </si>
  <si>
    <t>Fact#: 362208 Rec#: 22199 GUEVARA GUEVARA ORIOL FERNANDO</t>
  </si>
  <si>
    <t>IC-7379</t>
  </si>
  <si>
    <t>Fact#: 360956 Rec#: 22198 LENNY MADRID  CANTOS SANDOYA</t>
  </si>
  <si>
    <t>IC-7378</t>
  </si>
  <si>
    <t>Fact#: 361112 Rec#: 22197 ZHU ZHIPENG</t>
  </si>
  <si>
    <t>IC-7377</t>
  </si>
  <si>
    <t>Fact#: 361710 Rec#: 22196 WAN CHEN ZULEIKA</t>
  </si>
  <si>
    <t>IC-7376</t>
  </si>
  <si>
    <t>Fact#: 357395-359864-362378 Rec#: 22195 BALDA VELASQUEZ CARLOS ALBERTO</t>
  </si>
  <si>
    <t>IC-7375</t>
  </si>
  <si>
    <t>Fact#: 361689 Rec#: 22194 ZAMBRANO GARCIA FRANZ BADIH</t>
  </si>
  <si>
    <t>IC-7374</t>
  </si>
  <si>
    <t>Fact#: 361894 Rec#: 22193 SORIANO PARRAGA ANA CRISTINA</t>
  </si>
  <si>
    <t>IC-7373</t>
  </si>
  <si>
    <t>Fact#: 361933 Rec#: 22192 POVEDA VACA ANDRES EDUARDO</t>
  </si>
  <si>
    <t>IC-7372</t>
  </si>
  <si>
    <t>Fact#: 362498 Rec#: 22187 SAMANIEGO VILLARROEL STEPHANY KATHERINE</t>
  </si>
  <si>
    <t>IC-7367</t>
  </si>
  <si>
    <t>Fact#: 360983 Rec#: 22186 KLEBER FERNANDO  ESPINOZA BARRERA</t>
  </si>
  <si>
    <t>IC-7293</t>
  </si>
  <si>
    <t>Fact#: 359615-362132 Rec#: 22185 GARAY MAUCHY RAUL ANDRES</t>
  </si>
  <si>
    <t>IC-7292</t>
  </si>
  <si>
    <t>Fact#: 362104 Rec#: 22184 VENTURA  CHANCAY JOSE LUIS</t>
  </si>
  <si>
    <t>IC-7291</t>
  </si>
  <si>
    <t>Fact#: 362298 Rec#: 22159 GARCIA CEDENO ALFREDO ALBERTO</t>
  </si>
  <si>
    <t>IC-7258</t>
  </si>
  <si>
    <t>Fact#: 362477 Rec#: 22158 PEREGRIN ALVAREZ NESTOR PAVEL</t>
  </si>
  <si>
    <t>IC-7257</t>
  </si>
  <si>
    <t xml:space="preserve">Fact#: 304098-304607-306854-307362-309648-310139-312721-315397-318092 Rec#: 22157 DINO FABRICIO OCHOA PEÑA </t>
  </si>
  <si>
    <t>IC-7256</t>
  </si>
  <si>
    <t>Fact#: 359661-362177 Rec#: 22191 VIZCAINO ARMIJOS FELIPE</t>
  </si>
  <si>
    <t>IC-7371</t>
  </si>
  <si>
    <t>Fact#: 359469-361993 Rec#: 22190 JURADO LARREA FABRICIO GUSTAVO</t>
  </si>
  <si>
    <t>IC-7370</t>
  </si>
  <si>
    <t>Fact#: 359540-362060 Rec#: 22189 MACIAS ALCIVAR DAVID ESAU</t>
  </si>
  <si>
    <t>IC-7369</t>
  </si>
  <si>
    <t>Fact#: 359647-362163 Rec#: 22188 ALCIVAR PIN NORMA PEPITA</t>
  </si>
  <si>
    <t>IC-7368</t>
  </si>
  <si>
    <t>Fact#: 361346 Rec#: 22183 ALEXANDRA MARITZA CAYETANO MOREIRA</t>
  </si>
  <si>
    <t>IC-7287</t>
  </si>
  <si>
    <t>Fact#: 361859 Rec#: 22182 WIGTON TIMOTHY PATRICK</t>
  </si>
  <si>
    <t>IC-7286</t>
  </si>
  <si>
    <t>Fact#: 358340-360877 Rec#: 22181 LAURA SOFIA VILLACIS QUEVEDO</t>
  </si>
  <si>
    <t>IC-7285</t>
  </si>
  <si>
    <t>Fact#: 361597 Rec#: 22180 GARCIA PEREZ  JORGE LUIS</t>
  </si>
  <si>
    <t>IC-7284</t>
  </si>
  <si>
    <t>Fact#: 361370 Rec#: 22179 GEOVANNY JAVIER LEON CHONILLO</t>
  </si>
  <si>
    <t>IC-7283</t>
  </si>
  <si>
    <t>Fact#: 361826 Rec#: 22178 SAAVEDRA ROMERO ROBERTO RAFAEL</t>
  </si>
  <si>
    <t>IC-7282</t>
  </si>
  <si>
    <t>Fact#: 361104 Rec#: 22177 SANTIAGO MAURICIO TOLEDO ROMERO</t>
  </si>
  <si>
    <t>IC-7281</t>
  </si>
  <si>
    <t>Fact#: 361700 Rec#: 22176 DUPRE MELLA HERNAN TADEO</t>
  </si>
  <si>
    <t>IC-7280</t>
  </si>
  <si>
    <t>Fact#: 362633 Rec#: 22175 MACIAS LOPEZ VICENTE ARCADIO</t>
  </si>
  <si>
    <t>IC-7279</t>
  </si>
  <si>
    <t>Fact#: 361019 Rec#: 22174 SANCHEZ CAVIEDES KLEBER HENRY</t>
  </si>
  <si>
    <t>IC-7278</t>
  </si>
  <si>
    <t>Fact#: 360981 Rec#: 22156 ELIAS EUGENIO  LINDAO CEDEÑO</t>
  </si>
  <si>
    <t>IC-7255</t>
  </si>
  <si>
    <t>Fact#: 359171-361694 Rec#: 22155 GOMEZ HIDALGO LUIS EDUARDO</t>
  </si>
  <si>
    <t>IC-7254</t>
  </si>
  <si>
    <t>Fact#: 360924 Rec#: 22152 CESAR GALO MOTENEGRO PEÑA</t>
  </si>
  <si>
    <t>IC-7172</t>
  </si>
  <si>
    <t>Fact#: 361495 Rec#: 22173 NAVARRETE CARPIO IVAN ANDRES</t>
  </si>
  <si>
    <t>IC-7277</t>
  </si>
  <si>
    <t>Fact#: 358961-361482 Rec#: 22172 SUAREZ NARANJO LADY DIANA</t>
  </si>
  <si>
    <t>IC-7276</t>
  </si>
  <si>
    <t>Fact#: 361568 Rec#: 22171 WILLS ESPINOSA NICOLA ELISA</t>
  </si>
  <si>
    <t>IC-7275</t>
  </si>
  <si>
    <t>Fact#: 361003 Rec#: 22170 JIMENEZ FARFAN DENISE CRISTINA</t>
  </si>
  <si>
    <t>IC-7274</t>
  </si>
  <si>
    <t>Fact#: 358913-361433 Rec#: 22169 CARLOS ENRIQUE GALLO FLORES</t>
  </si>
  <si>
    <t>IC-7273</t>
  </si>
  <si>
    <t>Fact#: 361029 Rec#: 22168 MUÑOZ ESPIN GINA ALICIA</t>
  </si>
  <si>
    <t>IC-7272</t>
  </si>
  <si>
    <t>Fact#: 361744 Rec#: 22167 PINO MAULME ENRIQUE GABRIEL</t>
  </si>
  <si>
    <t>IC-7271</t>
  </si>
  <si>
    <t>Fact#: 360953 Rec#: 22166 MARIA FERNANDA  SALAZAR LLORENTE</t>
  </si>
  <si>
    <t>IC-7270</t>
  </si>
  <si>
    <t>Fact#: 358873-361395 Rec#: 22165 CARLOS ENRIQUE PAZ FIALLOS</t>
  </si>
  <si>
    <t>IC-7269</t>
  </si>
  <si>
    <t>Fact#: 362481 Rec#: 22164 JURADO LEYTON YUL FRANK</t>
  </si>
  <si>
    <t>IC-7268</t>
  </si>
  <si>
    <t>Fact#: 361958 Rec#: 22163 DUEÑAS VALASEK SERGIO</t>
  </si>
  <si>
    <t>IC-7267</t>
  </si>
  <si>
    <t>Fact#: 361957 Rec#: 22162 DUEÑAS VALASEK SERGIO</t>
  </si>
  <si>
    <t>IC-7266</t>
  </si>
  <si>
    <t>Fact#: 362315 Rec#: 22161 CARPIO PORTILLA RAUL MOISES</t>
  </si>
  <si>
    <t>IC-7265</t>
  </si>
  <si>
    <t>Fact#: 358302 Rec#: 22160 JOSE LUIS ROSERO CABALLERO</t>
  </si>
  <si>
    <t>IC-7264</t>
  </si>
  <si>
    <t>Fact#: 360399 Rec#: 22154 REFRESCO SIN GAS S.A. RE.S.GA.SA.</t>
  </si>
  <si>
    <t>IC-7253</t>
  </si>
  <si>
    <t>Fact#: 358953-361473 Rec#: 22153 GLENDA ALEXANDRA NUGRA PEREZ</t>
  </si>
  <si>
    <t>IC-7196</t>
  </si>
  <si>
    <t>Fact#: 360769 Rec#: 22151 IMPORT &amp; EXPORT BRAMBILLA CARRENO S.A. IMEXBRAMCAR</t>
  </si>
  <si>
    <t>IC-7171</t>
  </si>
  <si>
    <t>Fact#: 360425 Rec#: 22149 ASOCIACION FE Y ALEGRIA ECUADOR</t>
  </si>
  <si>
    <t>IC-7153</t>
  </si>
  <si>
    <t>Fact#: 360448 Rec#: 22148 ASOCIACION FE Y ALEGRIA ECUADOR</t>
  </si>
  <si>
    <t>IC-7152</t>
  </si>
  <si>
    <t>Fact#: 360426 Rec#: 22147 ASOCIACION FE Y ALEGRIA ECUADOR</t>
  </si>
  <si>
    <t>IC-7151</t>
  </si>
  <si>
    <t>Fact#: 360525 Rec#: 22146 ASOCIACION FE Y ALEGRIA ECUADOR</t>
  </si>
  <si>
    <t>IC-7150</t>
  </si>
  <si>
    <t>Fact#: 358638 Rec#: 22145 CARLOS EFREN COELLO PALADINES</t>
  </si>
  <si>
    <t>IC-7149</t>
  </si>
  <si>
    <t>Fact#: 360006 Rec#: 22144 ESCALANTE BUSTAMANTE MARIA GABRIELA</t>
  </si>
  <si>
    <t>IC-7148</t>
  </si>
  <si>
    <t xml:space="preserve">Fact#: 360083-362600 Rec#: 22418 SUAREZ MARIN HECTOR FELIX </t>
  </si>
  <si>
    <t>IC-8496</t>
  </si>
  <si>
    <t>Fact#: 358863 Rec#: 22143 MARIA ROBERTA MORENO DIAZ</t>
  </si>
  <si>
    <t>IC-7147</t>
  </si>
  <si>
    <t>Fact#: 359900 Rec#: 22141 SALAZAR MARURI ROXANA ELIZABETH</t>
  </si>
  <si>
    <t>IC-7145</t>
  </si>
  <si>
    <t>Fact#: 358405 Rec#: 22140 MARCO TULIO ROMERO JARAMILLO</t>
  </si>
  <si>
    <t>IC-7144</t>
  </si>
  <si>
    <t>Fact#: 359847 Rec#: 22139 REYES DESIDERIO ZOILA MARILIN</t>
  </si>
  <si>
    <t>IC-7143</t>
  </si>
  <si>
    <t>Fact#: 358704 Rec#: 22138 JEAN PAOLO RAMOS SALAS</t>
  </si>
  <si>
    <t>IC-7142</t>
  </si>
  <si>
    <t>Fact#: 359095 Rec#: 22137 JURADO QUINTERO ANDRES</t>
  </si>
  <si>
    <t>IC-7141</t>
  </si>
  <si>
    <t>Fact#: 359960 Rec#: 22142 PLUA ALAY EDUARDO ANDRES</t>
  </si>
  <si>
    <t>IC-7138</t>
  </si>
  <si>
    <t xml:space="preserve">Fact#: 353155-355576-358041 Rec#: 22136 PAZMIÑO FALCONES KAROLINA LEONOR </t>
  </si>
  <si>
    <t>IC-7096</t>
  </si>
  <si>
    <t>Fact#: 358377 Rec#: 22135 MARTHA CECILIA  SANTOS BERMUDEZ</t>
  </si>
  <si>
    <t>IC-7084</t>
  </si>
  <si>
    <t>Fact#: 360809 Rec#: 22134 NAVARRETE CAICEDO MARIA VERONICA</t>
  </si>
  <si>
    <t>IC-7080</t>
  </si>
  <si>
    <t>Fact#: 360441 Rec#: 22203 COMPAÑIA VERDU S.A.</t>
  </si>
  <si>
    <t>IC-7296</t>
  </si>
  <si>
    <t>Fact#: 360338 Rec#: 22133 MENDOZA AMPUERO JAIRO GIOVANNY</t>
  </si>
  <si>
    <t>IC-7079</t>
  </si>
  <si>
    <t>Fact#: 360420-360421 Rec#: 22132 CORPORACION VIVIENDAS DEL HOGAR DE CRISTO</t>
  </si>
  <si>
    <t>IC-7078</t>
  </si>
  <si>
    <t>Fact#: 360442 Rec#: 22131 INDUGLOBAL S.A</t>
  </si>
  <si>
    <t>IC-7077</t>
  </si>
  <si>
    <t xml:space="preserve">Fact#: 351893-354231-356638 Rec#: 22130 CERCADO ERAZO GALO ENRIQUE </t>
  </si>
  <si>
    <t>IC-7038</t>
  </si>
  <si>
    <t>Fact#: 360287 Rec#: 22129 SANDI MUNOZ WALTER SAMUEL</t>
  </si>
  <si>
    <t>IC-7037</t>
  </si>
  <si>
    <t>Fact#: 360760 Rec#: 22128 VERA AREVALO JESSICA ELIZABETH</t>
  </si>
  <si>
    <t>IC-7036</t>
  </si>
  <si>
    <t>Fact#: 357342-359812 Rec#: 22127 ROSS LOPERA JOFFRE GABRIEL</t>
  </si>
  <si>
    <t>IC-7035</t>
  </si>
  <si>
    <t>Fact#: 358435 Rec#: 22126 NELLY YOLANDA  SALCEDO BOWEN</t>
  </si>
  <si>
    <t>IC-7034</t>
  </si>
  <si>
    <t>Fact#: 360487-363031 Rec#: 22274 AFCO S.A.</t>
  </si>
  <si>
    <t>IC-7711</t>
  </si>
  <si>
    <t>Fact#: 360566 Rec#: 22123 DULCES, PASTELES Y TORTAS RADU S.A.</t>
  </si>
  <si>
    <t>IC-6977</t>
  </si>
  <si>
    <t>Fact#: 360611 Rec#: 22122 DULCES, PASTELES Y TORTAS RADU S.A.</t>
  </si>
  <si>
    <t>IC-6976</t>
  </si>
  <si>
    <t>Fact#: 360770 Rec#: 22121 GARCIA BAJANA NAYITH ALEJANDRO</t>
  </si>
  <si>
    <t>IC-6975</t>
  </si>
  <si>
    <t>Fact#: 358283-360821 Rec#: 22120 GARCIA BAJANA NAYITH ALEJANDRO</t>
  </si>
  <si>
    <t>IC-6974</t>
  </si>
  <si>
    <t>Fact#: 358590 Rec#: 22119 JOSE FERNANDO SARES REYES</t>
  </si>
  <si>
    <t>IC-6973</t>
  </si>
  <si>
    <t>Fact#: 360520 Rec#: 22118 DANIEL ENRIQUE DURAN LAMA</t>
  </si>
  <si>
    <t>IC-6972</t>
  </si>
  <si>
    <t>Fact#: 360788 Rec#: 22117 DANIEL ENRIQUE DURAN LAMA</t>
  </si>
  <si>
    <t>IC-6971</t>
  </si>
  <si>
    <t>Fact#: 360401 Rec#: 22112 DOLCA S.A</t>
  </si>
  <si>
    <t>IC-6966</t>
  </si>
  <si>
    <t>Fact#: 359408 Rec#: 22116 POVEDA VACA ANDRES EDUARDO</t>
  </si>
  <si>
    <t>IC-6970</t>
  </si>
  <si>
    <t>Fact#: 359593 Rec#: 22115 CHALEN MATAMOROS RICARDO ALEJANDRO</t>
  </si>
  <si>
    <t>IC-6969</t>
  </si>
  <si>
    <t>Fact#: 358909 Rec#: 22114 EVELYN SULEYKA ALCIVAR SOLEDISPA</t>
  </si>
  <si>
    <t>IC-6968</t>
  </si>
  <si>
    <t>Fact#: 358845 Rec#: 22113 JESSICA RUIZ ANDRADE</t>
  </si>
  <si>
    <t>IC-6967</t>
  </si>
  <si>
    <t>Fact#: 360424 Rec#: 22111 LIFE FOOD PRODUCT ECUADOR LIFPRODEC S.A.</t>
  </si>
  <si>
    <t>IC-6962</t>
  </si>
  <si>
    <t>Fact#: 359936 Rec#: 22110 RUGGIERO DIAZ GINO HECTOR</t>
  </si>
  <si>
    <t>IC-6943</t>
  </si>
  <si>
    <t>Fact#: 358452 Rec#: 22109 CLEMENTE ANTONIO  CALDERON LOZANO</t>
  </si>
  <si>
    <t>IC-6906</t>
  </si>
  <si>
    <t>Fact#: 358654 Rec#: 22108 LUIS ALBERTO BRAVO GUERRERO</t>
  </si>
  <si>
    <t>IC-6905</t>
  </si>
  <si>
    <t>Fact#: 358568 Rec#: 22107 SANTIAGO IVAN TOLEDO ECHEVERRIA</t>
  </si>
  <si>
    <t>IC-6904</t>
  </si>
  <si>
    <t>Fact#: 359841 Rec#: 22106 CHOEZ BAQUE MARIA FERNANDA</t>
  </si>
  <si>
    <t>IC-6903</t>
  </si>
  <si>
    <t>Fact#: 359129 Rec#: 22105 LOPEZ SEGURA DIANA KATHERINE</t>
  </si>
  <si>
    <t>IC-6902</t>
  </si>
  <si>
    <t>Fact#: 360395 Rec#: 22104 CODEMET S.A.</t>
  </si>
  <si>
    <t>IC-6899</t>
  </si>
  <si>
    <t>Fact#: 358648 Rec#: 22103 FRANKLIN DANIEL GONZALEZ REINA</t>
  </si>
  <si>
    <t>IC-6890</t>
  </si>
  <si>
    <t>HERRERA CASTRO HUGO ANDRES CANCELA TEL 3907374 ABONO PARA LA SIGUEINTE FACTURA DOC #515456922119</t>
  </si>
  <si>
    <t>AT-3294</t>
  </si>
  <si>
    <t>Fact#: 354791-357190-359654 Rec#: 22095 MEDINA SOTOMAYOR XAVIER ENRIQUE</t>
  </si>
  <si>
    <t>IC-13471</t>
  </si>
  <si>
    <t>Fact#: 360493 Rec#: 22242 SUPERGLOBAL S.A.</t>
  </si>
  <si>
    <t>IC-7545</t>
  </si>
  <si>
    <t>Fact#: 354090-356500-358976 Rec#: 22102 CESAR AUGUSTO GAVILANES AGUIRRE</t>
  </si>
  <si>
    <t>IC-6868</t>
  </si>
  <si>
    <t>Fact#: 359551 Rec#: 22101 ABARCA PACHAY GEOVANNY ANDRES</t>
  </si>
  <si>
    <t>IC-6867</t>
  </si>
  <si>
    <t>Fact#: 356942-359406 Rec#: 22100 DESINTONIO HUAYAMAVE ALBERTO LUIS</t>
  </si>
  <si>
    <t>IC-6866</t>
  </si>
  <si>
    <t>Fact#: 359086 Rec#: 22099 REYES MUÑOZ FRANCISCO XAVIER</t>
  </si>
  <si>
    <t>IC-6865</t>
  </si>
  <si>
    <t xml:space="preserve">Fact#: 356911-359374 Rec#: 22097 CABRERA CHAVEZ MAYRA YOLANDA </t>
  </si>
  <si>
    <t>IC-6862</t>
  </si>
  <si>
    <t xml:space="preserve">Fact#: 324491-327272-330042-332902-335826-338771-341765-345288-347789 Rec#: 22096 CLEMENTE MAGALLANES ROBERTO CARLOS  </t>
  </si>
  <si>
    <t>IC-6861</t>
  </si>
  <si>
    <t>Fact#: 360565 Rec#: 22395 AGRICOLA BANANERA ECUATORIANA - AGBE S.A.</t>
  </si>
  <si>
    <t>IC-8337</t>
  </si>
  <si>
    <t>Fact#: 356491-358968 Rec#: 22098 VACA LOPEZ DAVID MANUEL</t>
  </si>
  <si>
    <t>IC-6864</t>
  </si>
  <si>
    <t>Fact#: 358333 Rec#: 22094 PAUL AMBROSIO MOLINA QUIMI</t>
  </si>
  <si>
    <t>IC-6816</t>
  </si>
  <si>
    <t>Fact#: 356520-358995 Rec#: 22093 ANDRADE ECHEVERRIA ANA CECILIA</t>
  </si>
  <si>
    <t>IC-6815</t>
  </si>
  <si>
    <t xml:space="preserve">Fact#: 358156-360693 Rec#: 22092 DEPODECON S.A.  </t>
  </si>
  <si>
    <t>IC-6809</t>
  </si>
  <si>
    <t xml:space="preserve">Fact#: 356712-359184 Rec#: 22091 CHIMBORAZO ROBLES OLIVER JOSE </t>
  </si>
  <si>
    <t>IC-6756</t>
  </si>
  <si>
    <t>Fact#: 357186-359649 Rec#: 22087 TANDAZO ROLDAN RONALD MANUEL</t>
  </si>
  <si>
    <t>IC-6751</t>
  </si>
  <si>
    <t>Fact#: 359194 Rec#: 22086 ALEMAN SEGARRA SHIRLEY ELIZABETH</t>
  </si>
  <si>
    <t>IC-6750</t>
  </si>
  <si>
    <t>Fact#: 358445 Rec#: 22085 EDUARDO MARTINEZ BARACALDO</t>
  </si>
  <si>
    <t>IC-6749</t>
  </si>
  <si>
    <t>Fact#: 359676 Rec#: 22084 CABELLO GARCIA MARIA CONCEPCION</t>
  </si>
  <si>
    <t>IC-6748</t>
  </si>
  <si>
    <t>Fact#: 359133 Rec#: 22083 CALLE LOFFREDO LUIS DANIEL</t>
  </si>
  <si>
    <t>IC-6747</t>
  </si>
  <si>
    <t>Fact#: 355848-358331 Rec#: 22082 PEDRO ANGEL JIMENEZ NOBOA</t>
  </si>
  <si>
    <t>IC-6746</t>
  </si>
  <si>
    <t>Fact#: 356882-359346 Rec#: 22081 RODRIGUEZ PIEDRAHITA JORGE LUIS</t>
  </si>
  <si>
    <t>IC-6745</t>
  </si>
  <si>
    <t xml:space="preserve">Fact#: 356860-359327 Rec#: 22080 CARRION MALDONADO RUTH GRACIELA </t>
  </si>
  <si>
    <t>IC-6734</t>
  </si>
  <si>
    <t>Fact#: 334606-337544-340536-344062 Rec#: 22090 MARIA FERNANDA PILLASAGUA VENTURA</t>
  </si>
  <si>
    <t>IC-6744</t>
  </si>
  <si>
    <t>Fact#: 329505-332356-335276-338220-341211-344735 Rec#: 22089 BARAHONA CEVALLOS MIGUEL ANGEL</t>
  </si>
  <si>
    <t>IC-6742</t>
  </si>
  <si>
    <t>Fact#: 4442 Rec#: 22088 ARAMBULO VINCES GEIVER YASMANY</t>
  </si>
  <si>
    <t>IC-6741</t>
  </si>
  <si>
    <t>Fact#: 357324-359794 Rec#: 22078 ALVARADO MORALES  GLORIA ANGELICA</t>
  </si>
  <si>
    <t>IC-6740</t>
  </si>
  <si>
    <t>Fact#: 360720 Rec#: 22077 SILVA CHIQUITO JOSE LUIS</t>
  </si>
  <si>
    <t>IC-6739</t>
  </si>
  <si>
    <t>Fact#: 360685 Rec#: 22076 PROMOTORA OCCIDENTAL PROCCIDENT S.A</t>
  </si>
  <si>
    <t>IC-6738</t>
  </si>
  <si>
    <t>Fact#: 359236 Rec#: 22075 ZAMBRANO IZQUIERDO CATALINA MARIA ELENA</t>
  </si>
  <si>
    <t>IC-6737</t>
  </si>
  <si>
    <t>Fact#: 358051-360586 Rec#: 22072 CAMBA COELLO ROMMEL ANTONIO</t>
  </si>
  <si>
    <t>IC-6674</t>
  </si>
  <si>
    <t>Fact#: 360564 Rec#: 22071 SECONRET S.A.</t>
  </si>
  <si>
    <t>IC-6670</t>
  </si>
  <si>
    <t>Fact#: 359122 Rec#: 22074 VILLALTA TENECELA MARCIA MARIA</t>
  </si>
  <si>
    <t>IC-6679</t>
  </si>
  <si>
    <t>Fact#: 356637-359108 Rec#: 22073 CUSME BENITES MIGUEL ANGEL</t>
  </si>
  <si>
    <t>IC-6675</t>
  </si>
  <si>
    <t>Fact#: 360751 Rec#: 22070 KARBOLEM S.A.</t>
  </si>
  <si>
    <t>IC-6669</t>
  </si>
  <si>
    <t>Fact#: 358214-360750 Rec#: 22068 JAUREGUI RICO FERNANDO</t>
  </si>
  <si>
    <t>IC-6622</t>
  </si>
  <si>
    <t>Fact#: 357393-359862 Rec#: 22067 ENRIQUEZ LOMBEIDA ROSA ISABEL</t>
  </si>
  <si>
    <t>IC-6621</t>
  </si>
  <si>
    <t>Fact#: 357333-359803 Rec#: 22066 ESPINEL MOLINA CARLINA TATIANA</t>
  </si>
  <si>
    <t>IC-6620</t>
  </si>
  <si>
    <t>Fact#: 356596-359067 Rec#: 22065 GUTIERREZ CAJIAS ANDREA YOLANDA</t>
  </si>
  <si>
    <t>IC-6619</t>
  </si>
  <si>
    <t>Fact#: 356053-358534 Rec#: 22064 JOSE ALBERTO RODRIGUEZ LOPEZ</t>
  </si>
  <si>
    <t>IC-6618</t>
  </si>
  <si>
    <t>Fact#: 360643 Rec#: 22063 VELIZ RAMOS JOHN JIMMY</t>
  </si>
  <si>
    <t>IC-6617</t>
  </si>
  <si>
    <t>Fact#: 358428 Rec#: 22062 INGRID JACQUELINE SEVILLA CAMPOVERDE</t>
  </si>
  <si>
    <t>IC-6616</t>
  </si>
  <si>
    <t xml:space="preserve">Fact#: 356862-359329 Rec#: 22009 VALLEJO BOSSO PEDRO ALEJANDRO </t>
  </si>
  <si>
    <t>IC-6536</t>
  </si>
  <si>
    <t>Fact#: 360652 Rec#: 22385 AGROSIGAL SA</t>
  </si>
  <si>
    <t>IC-8257</t>
  </si>
  <si>
    <t>Fact#: 359524 Rec#: 22061 RODRIGUEZ BODERO ANA SHIRLEY</t>
  </si>
  <si>
    <t>IC-6615</t>
  </si>
  <si>
    <t>Fact#: 357743-360212 Rec#: 22060 MARTINEZ CHANG JAKELINE ELVIRA</t>
  </si>
  <si>
    <t>IC-6614</t>
  </si>
  <si>
    <t>Fact#: 359781 Rec#: 22059 PONCE VICTORES MARICELA YOLANDA</t>
  </si>
  <si>
    <t>IC-6613</t>
  </si>
  <si>
    <t xml:space="preserve">Fact#: 357195-359659 Rec#: 22008 CENTENO YEPEZ MARIA FERNANDA </t>
  </si>
  <si>
    <t>IC-6476</t>
  </si>
  <si>
    <t xml:space="preserve">Fact#: 357249-359712 Rec#: 22007 ORBEA GUERRERO FERNANDO ENRIQUE </t>
  </si>
  <si>
    <t>IC-6475</t>
  </si>
  <si>
    <t xml:space="preserve">Fact#: 3871-4091-4310 Rec#: 22006 SIERRA PADRON JUAN ALBERTO </t>
  </si>
  <si>
    <t>IC-6474</t>
  </si>
  <si>
    <t>Fact#: 353354-355793-358264 Rec#: 22004 MOLINA SABANDO MIRMA ELENA</t>
  </si>
  <si>
    <t>IC-6472</t>
  </si>
  <si>
    <t>Fact#: 357181-359644 Rec#: 22000 CHIQUITO SANCHEZ RAMON ALBERTO</t>
  </si>
  <si>
    <t>IC-6471</t>
  </si>
  <si>
    <t>Fact#: 358014-360552 Rec#: 21999 CENTRO CARDIOLOGICO PREVENCARDIO CIA. LTDA.</t>
  </si>
  <si>
    <t>IC-6470</t>
  </si>
  <si>
    <t>Fact#: 358476 Rec#: 21997 MUENTES VELEZ MARIANA DE JESUS</t>
  </si>
  <si>
    <t>IC-6468</t>
  </si>
  <si>
    <t xml:space="preserve">Fact#: 357167-359630 Rec#: 21990 CABRERA ENDARA MARIA BELEN </t>
  </si>
  <si>
    <t>IC-6181</t>
  </si>
  <si>
    <t>Fact#: 355559-358024-360561 Rec#: 22003 GRANDSOUTH S.A.</t>
  </si>
  <si>
    <t>IC-6948</t>
  </si>
  <si>
    <t>Fact#: 360537 Rec#: 22069 ECUADORIANSHIMP S.A.</t>
  </si>
  <si>
    <t>IC-6662</t>
  </si>
  <si>
    <t>Fact#: 360147 Rec#: 22044 VALERIANO MOSQUERA TANYA JAZMIN</t>
  </si>
  <si>
    <t>IC-6576</t>
  </si>
  <si>
    <t>Fact#: 336691-339684-343229-346257-348707 Rec#: 22005 VARGAS RIPALDA GONZALO XAVIER</t>
  </si>
  <si>
    <t>IC-6473</t>
  </si>
  <si>
    <t>Fact#: 356773-359246 Rec#: 21998 VELEZ VITERI LENIN ENRIQUE</t>
  </si>
  <si>
    <t>IC-6469</t>
  </si>
  <si>
    <t>Fact#: 359230 Rec#: 21996 ESPINOSA VELARDE ALMA MARIA</t>
  </si>
  <si>
    <t>IC-6464</t>
  </si>
  <si>
    <t>Fact#: 357178-359641 Rec#: 21995 SOLEDISPA ACEBO MILTON ANTONIO</t>
  </si>
  <si>
    <t>IC-6463</t>
  </si>
  <si>
    <t>Fact#: 356705-359177 Rec#: 21994 DUPRE MELLA HERNAN TADEO</t>
  </si>
  <si>
    <t>IC-6462</t>
  </si>
  <si>
    <t>Fact#: 357208-359672 Rec#: 21993 ANNIE ANDREA CARRERA MOROCHO</t>
  </si>
  <si>
    <t>IC-6461</t>
  </si>
  <si>
    <t>Fact#: 360571 Rec#: 21989 INDUSTRIA ALUCAPS ECUADOR GA SA</t>
  </si>
  <si>
    <t>IC-6178</t>
  </si>
  <si>
    <t>Fact#: 340034-343567-355978-358460 Rec#: 21988 RODRIGUEZ PUGA JAIME ALFREDO</t>
  </si>
  <si>
    <t>IC-6175</t>
  </si>
  <si>
    <t>Fact#: 360546 Rec#: 21987 CALIZAS Y MINERALES CALMOSACORP CIA. LTDA.</t>
  </si>
  <si>
    <t>IC-6169</t>
  </si>
  <si>
    <t xml:space="preserve">Fact#: 356334-358812 Rec#: 21971 FELIX JHON SANDOYA HIDALGO </t>
  </si>
  <si>
    <t>IC-6097</t>
  </si>
  <si>
    <t xml:space="preserve">Fact#: 357121-359587 Rec#: 21970 CREME DURAND YORDAN </t>
  </si>
  <si>
    <t>IC-6096</t>
  </si>
  <si>
    <t>Fact#: 4284 Rec#: 22124 LEON RIVERA PABLO FERNANDO</t>
  </si>
  <si>
    <t>IC-7025</t>
  </si>
  <si>
    <t>Fact#: 4336 Rec#: 22002 TIXILIMA CARANQUI MARIO ROBERTO</t>
  </si>
  <si>
    <t>IC-6466</t>
  </si>
  <si>
    <t>Fact#: 355123-357517-359985 Rec#: 22001 ROBALINO MORENO IVETTE ELIZABETH</t>
  </si>
  <si>
    <t>IC-6465</t>
  </si>
  <si>
    <t>Fact#: 358316 Rec#: 21992 ORLANDO BOLIVAR RAMOS CRUZ</t>
  </si>
  <si>
    <t>IC-6460</t>
  </si>
  <si>
    <t>Fact#: 360828 Rec#: 21991 CALDERON DE LA TORRE ERIKA SOLANGE</t>
  </si>
  <si>
    <t>IC-6459</t>
  </si>
  <si>
    <t>Fact#: 357343-359813 Rec#: 21985 RODRIGUEZ VALVERDE FELIX ALBERTO</t>
  </si>
  <si>
    <t>IC-6121</t>
  </si>
  <si>
    <t>Fact#: 356346-358824 Rec#: 21984 ALEXANDRA MARITZA CAYETANO MOREIRA</t>
  </si>
  <si>
    <t>IC-6120</t>
  </si>
  <si>
    <t>Fact#: 360640 Rec#: 21983 VARGAS HERRERA LUIS DANIEL</t>
  </si>
  <si>
    <t>IC-6119</t>
  </si>
  <si>
    <t>Fact#: 360638 Rec#: 21982 VARGAS HERRERA LUIS DANIEL</t>
  </si>
  <si>
    <t>IC-6118</t>
  </si>
  <si>
    <t>Fact#: 358168-360703 Rec#: 21981 SEGUNET S.A.</t>
  </si>
  <si>
    <t>IC-6117</t>
  </si>
  <si>
    <t>Fact#: 357320-359790 Rec#: 21980 PENA TIGRERO MARIA VICTORIA</t>
  </si>
  <si>
    <t>IC-6116</t>
  </si>
  <si>
    <t>Fact#: 359744 Rec#: 21979 VELEZ OSORIO JHON EDILKER</t>
  </si>
  <si>
    <t>IC-6115</t>
  </si>
  <si>
    <t>Fact#: 359039 Rec#: 21978 MARTINEZ MEJIA MARJORIE ALEXANDRA</t>
  </si>
  <si>
    <t>IC-6114</t>
  </si>
  <si>
    <t xml:space="preserve">Fact#: 357576-360046 Rec#: 21969 VELASTEGUI QUEZADA MARITZA LILIANA </t>
  </si>
  <si>
    <t>IC-6090</t>
  </si>
  <si>
    <t xml:space="preserve">Fact#: 357863 Rec#: 21968 ACCOUNTSERVS S.A </t>
  </si>
  <si>
    <t>IC-6089</t>
  </si>
  <si>
    <t xml:space="preserve">Fact#: 356119-358602 Rec#: 21967 Maria Cecilia Orrantia Medina </t>
  </si>
  <si>
    <t>IC-6088</t>
  </si>
  <si>
    <t xml:space="preserve">Fact#: 357105-359570 Rec#: 21964 ARBOLEDA CHATTIN NESTOR RAUL </t>
  </si>
  <si>
    <t>IC-6021</t>
  </si>
  <si>
    <t xml:space="preserve">Fact#: 355125-357519-359987 Rec#: 21963 TORRES HERNANDEZ MARITZA ELIZABETH </t>
  </si>
  <si>
    <t>IC-6020</t>
  </si>
  <si>
    <t>Fact#: 359828 Rec#: 22058 JULIA JUSTINA MORAN JIMENEZ</t>
  </si>
  <si>
    <t>IC-6590</t>
  </si>
  <si>
    <t>Fact#: 358308 Rec#: 22057 JAZMIN ALEXANDRA LINDAO GALLO</t>
  </si>
  <si>
    <t>IC-6589</t>
  </si>
  <si>
    <t>Fact#: 358499 Rec#: 22056 BURGOS SANTANA JACINTA TRANCITO</t>
  </si>
  <si>
    <t>IC-6588</t>
  </si>
  <si>
    <t>Fact#: 358319 Rec#: 22055 MIRELA LEONOR ANZOATEGUI CASTRO</t>
  </si>
  <si>
    <t>IC-6587</t>
  </si>
  <si>
    <t>Fact#: 358422 Rec#: 22054 CARLOS JULIO  CENTENO HENK</t>
  </si>
  <si>
    <t>IC-6586</t>
  </si>
  <si>
    <t>Fact#: 358474 Rec#: 22053 FANNY MAGDALENA MOLINA ANDRADE DE CHERREZ</t>
  </si>
  <si>
    <t>IC-6585</t>
  </si>
  <si>
    <t>Fact#: 359033 Rec#: 22052 ARELLANO ROJAS ELIEZER DE JESUS</t>
  </si>
  <si>
    <t>IC-6584</t>
  </si>
  <si>
    <t>Fact#: 358458 Rec#: 22051 JORGE HERNAN LEDESMA PRADO</t>
  </si>
  <si>
    <t>IC-6583</t>
  </si>
  <si>
    <t>Fact#: 360316 Rec#: 22050 PEÑA MOYANO MIGUEL STALIN</t>
  </si>
  <si>
    <t>IC-6582</t>
  </si>
  <si>
    <t>Fact#: 360264 Rec#: 22049 ALAVA GUTIERREZ ANGEL RAFAEL</t>
  </si>
  <si>
    <t>IC-6581</t>
  </si>
  <si>
    <t>Fact#: 360237 Rec#: 22048 ROSADO RODRIGUEZ FRANCISCO ROBERTO</t>
  </si>
  <si>
    <t>IC-6580</t>
  </si>
  <si>
    <t>Fact#: 360223 Rec#: 22047 GOLDBAUM SMITH ANDREA</t>
  </si>
  <si>
    <t>IC-6579</t>
  </si>
  <si>
    <t>Fact#: 360182 Rec#: 22046 REYNA AGUINO JASMANI LIZANDRO</t>
  </si>
  <si>
    <t>IC-6578</t>
  </si>
  <si>
    <t>Fact#: 359345 Rec#: 22045 JARAMILLO MEJIA EDGAR PATRICIO</t>
  </si>
  <si>
    <t>IC-6577</t>
  </si>
  <si>
    <t>Fact#: 358646 Rec#: 22043 JULIO OSWALDO CADENA RODRIGUEZ</t>
  </si>
  <si>
    <t>IC-6575</t>
  </si>
  <si>
    <t>Fact#: 360145 Rec#: 22042 CHAVEZ ZAMBRANO TEREZA MONSERRATE</t>
  </si>
  <si>
    <t>IC-6574</t>
  </si>
  <si>
    <t>Fact#: 360142 Rec#: 22041 ALBAN DEL SALTOS KARLA FERNANDA</t>
  </si>
  <si>
    <t>IC-6573</t>
  </si>
  <si>
    <t>Fact#: 360078 Rec#: 22040 PONCE REINADO MARIA DE LOURDES</t>
  </si>
  <si>
    <t>IC-6572</t>
  </si>
  <si>
    <t>Fact#: 360074 Rec#: 22039 PINCAY SALTOS JOSSELYNE LISSETTE</t>
  </si>
  <si>
    <t>IC-6571</t>
  </si>
  <si>
    <t>Fact#: 360064 Rec#: 22038 MONGE GARCIA FRANK ANDRES</t>
  </si>
  <si>
    <t>IC-6570</t>
  </si>
  <si>
    <t>Fact#: 360061 Rec#: 22037 SALTOS PONCE ENMA CARINA</t>
  </si>
  <si>
    <t>IC-6569</t>
  </si>
  <si>
    <t>Fact#: 360036 Rec#: 22036 RAMIREZ FLORES JOSE MIGUEL</t>
  </si>
  <si>
    <t>IC-6568</t>
  </si>
  <si>
    <t>Fact#: 360017 Rec#: 22035 LOOR BARREZUETA JAVIER ANTONIO</t>
  </si>
  <si>
    <t>IC-6567</t>
  </si>
  <si>
    <t>Fact#: 360012 Rec#: 22034 PARRALES GARCIA BRYAN STEVEN</t>
  </si>
  <si>
    <t>IC-6566</t>
  </si>
  <si>
    <t>Fact#: 357543-360008 Rec#: 22033 NARVAEZ MUNOZ LEONELA LISSETTE</t>
  </si>
  <si>
    <t>IC-6565</t>
  </si>
  <si>
    <t>Fact#: 359999 Rec#: 22032 BRIONES OREJUELA EMILIO JOSE</t>
  </si>
  <si>
    <t>IC-6564</t>
  </si>
  <si>
    <t>Fact#: 359993 Rec#: 22031 GONZALEZ BARRERA HENRY HUMBERTO</t>
  </si>
  <si>
    <t>IC-6563</t>
  </si>
  <si>
    <t>Fact#: 360001 Rec#: 22030 FARIAS ERIQUE JOEL EDUARDO</t>
  </si>
  <si>
    <t>IC-6562</t>
  </si>
  <si>
    <t>Fact#: 359860 Rec#: 22029 MOREIRA DELGADO JOSE ANTONIO</t>
  </si>
  <si>
    <t>IC-6556</t>
  </si>
  <si>
    <t>Fact#: 358765 Rec#: 22028 STEFANIE MARIA MOELLER GILBERT</t>
  </si>
  <si>
    <t>IC-6555</t>
  </si>
  <si>
    <t>Fact#: 346870-349337-351534 Rec#: 22027 ESTEFANIA ISABEL MONTIEL LOOR</t>
  </si>
  <si>
    <t>IC-6554</t>
  </si>
  <si>
    <t>Fact#: 359296 Rec#: 22026 MENDIETA CANELO SANDRA ANGELICA</t>
  </si>
  <si>
    <t>IC-6553</t>
  </si>
  <si>
    <t>Fact#: 358536 Rec#: 22025 FANNY PIEDAD JIMENEZ MOSQUERA</t>
  </si>
  <si>
    <t>IC-6552</t>
  </si>
  <si>
    <t>Fact#: 360451 Rec#: 22024 NODIEN S.A.</t>
  </si>
  <si>
    <t>IC-6551</t>
  </si>
  <si>
    <t>Fact#: 359142 Rec#: 22023 JARAMILLO MENDOZA KAROL RODRIGO</t>
  </si>
  <si>
    <t>IC-6550</t>
  </si>
  <si>
    <t>Fact#: 359024 Rec#: 22022 JORGE ALCIDES MORENO CASTRO</t>
  </si>
  <si>
    <t>IC-6549</t>
  </si>
  <si>
    <t>Fact#: 358501 Rec#: 22021 LUCIO GARCIA SAMUEL ENRIQUE</t>
  </si>
  <si>
    <t>IC-6548</t>
  </si>
  <si>
    <t>Fact#: 360439 Rec#: 22020 SERVICIOS JURIDICOS JURISA S.A.</t>
  </si>
  <si>
    <t>IC-6547</t>
  </si>
  <si>
    <t>Fact#: 360699 Rec#: 22019 OCAMPO VILLACIS FRANKLIN GEOFREDO</t>
  </si>
  <si>
    <t>IC-6546</t>
  </si>
  <si>
    <t>Fact#: 358456 Rec#: 22018 NICOLAS BELISARIO  RIVERA HERRERA</t>
  </si>
  <si>
    <t>IC-6545</t>
  </si>
  <si>
    <t>Fact#: 358894 Rec#: 22017 MARCELO RODOLFO MASCIALINO ALVAREZ</t>
  </si>
  <si>
    <t>IC-6544</t>
  </si>
  <si>
    <t>Fact#: 359332 Rec#: 22016 LASCANO BRIONES JENNY IRLANDA</t>
  </si>
  <si>
    <t>IC-6543</t>
  </si>
  <si>
    <t>Fact#: 360776 Rec#: 22015 DML TECNOLOGIA DMLT S.A.</t>
  </si>
  <si>
    <t>IC-6542</t>
  </si>
  <si>
    <t>Fact#: 359608 Rec#: 22014 GONZALEZ VASQUEZ ANA LUCIA</t>
  </si>
  <si>
    <t>IC-6541</t>
  </si>
  <si>
    <t>Fact#: 360544 Rec#: 22013 VEOLIA ECUADOR S.A.</t>
  </si>
  <si>
    <t>IC-6540</t>
  </si>
  <si>
    <t>Fact#: 359484 Rec#: 22012 GOMEZ CALERO LUIS GERVACIO</t>
  </si>
  <si>
    <t>IC-6539</t>
  </si>
  <si>
    <t>Fact#: 359990 Rec#: 22011 PIGUAVE ARAMBULO RONALD FABRICIO</t>
  </si>
  <si>
    <t>IC-6538</t>
  </si>
  <si>
    <t>Fact#: 4393 Rec#: 22010 BUENO QUEZADA JAIRO JAVIER</t>
  </si>
  <si>
    <t>IC-6537</t>
  </si>
  <si>
    <t>Fact#: 355679-358140 Rec#: 21986 ZAMBRANO RONQUILLO MARIA AUXILIADORA</t>
  </si>
  <si>
    <t>IC-6122</t>
  </si>
  <si>
    <t>Fact#: 358774 Rec#: 21977 DAVID GONZALO BENAVIDES LOPEZ</t>
  </si>
  <si>
    <t>IC-6113</t>
  </si>
  <si>
    <t>Fact#: 359502 Rec#: 21976 ASENCIO PARRALES ANDREA CAROLINA</t>
  </si>
  <si>
    <t>IC-6112</t>
  </si>
  <si>
    <t>Fact#: 358384 Rec#: 21975 ROSA PILAR LOPEZ CORNEJO</t>
  </si>
  <si>
    <t>IC-6111</t>
  </si>
  <si>
    <t>Fact#: 359810 Rec#: 21974 MOROCHO AGURTO VIVIANA MANUELA</t>
  </si>
  <si>
    <t>IC-6110</t>
  </si>
  <si>
    <t>Fact#: 359558 Rec#: 21973 ZAMBRANO RONQUILLO MARIA AUXILIADORA</t>
  </si>
  <si>
    <t>IC-6109</t>
  </si>
  <si>
    <t>Fact#: 360197 Rec#: 21965 PARRALES REYES CARLOS JAVIER</t>
  </si>
  <si>
    <t>IC-6022</t>
  </si>
  <si>
    <t>Fact#: 356619-359089 Rec#: 21960 ROSE MARI JARAMILLO LEON</t>
  </si>
  <si>
    <t>IC-6015</t>
  </si>
  <si>
    <t>Fact#: 359915 Rec#: 21959 ACUNA MARQUEZ PATRICIA ROSARIO</t>
  </si>
  <si>
    <t>IC-6014</t>
  </si>
  <si>
    <t>Fact#: 359755 Rec#: 21958 MEDINA ALVARADO CARLOS VICENTE</t>
  </si>
  <si>
    <t>IC-6013</t>
  </si>
  <si>
    <t>Fact#: 359895 Rec#: 21957 QUIROZ MARTINEZ ALBERISLU</t>
  </si>
  <si>
    <t>IC-6012</t>
  </si>
  <si>
    <t>Fact#: 355958-358440 Rec#: 21956 DALTON JAIME  PEZO BARRETO</t>
  </si>
  <si>
    <t>IC-6011</t>
  </si>
  <si>
    <t>Fact#: 358345 Rec#: 21955 MIGUEL BLAS  CADENA BOLANOS</t>
  </si>
  <si>
    <t>IC-6010</t>
  </si>
  <si>
    <t>Fact#: 358635 Rec#: 21954 LUIS ALFONSO OLANO MACHANO</t>
  </si>
  <si>
    <t>IC-6009</t>
  </si>
  <si>
    <t>Fact#: 359591 Rec#: 21953 TORO SANCHEZ MONICA ELIZABETH</t>
  </si>
  <si>
    <t>IC-6008</t>
  </si>
  <si>
    <t>Fact#: 358898 Rec#: 21931 JOSE ANDRES POMBO JURADO</t>
  </si>
  <si>
    <t>IC-5986</t>
  </si>
  <si>
    <t>Fact#: 358389 Rec#: 21930 CESAR GALO MOTENEGRO PEÑA</t>
  </si>
  <si>
    <t>IC-5981</t>
  </si>
  <si>
    <t>Fact#: 269724 Rec#: 21929 CANO VELASCO LUIS</t>
  </si>
  <si>
    <t>IC-5980</t>
  </si>
  <si>
    <t>Fact#: 358810 Rec#: 21928 ROBERTO DAVID BARANDEARAN OYAGUE</t>
  </si>
  <si>
    <t>IC-5973</t>
  </si>
  <si>
    <t>Fact#: 353269-355696-358157 Rec#: 21927 ACTIVASPORT S A</t>
  </si>
  <si>
    <t>IC-5972</t>
  </si>
  <si>
    <t>Fact#: 354001-356415-358890 Rec#: 21926 ROSARIO MARIBEL JIMENEZ CAMPOVERDE</t>
  </si>
  <si>
    <t>IC-5970</t>
  </si>
  <si>
    <t>Fact#: 357625-360100 Rec#: 21962 RUFINO NAPOLES FRANK</t>
  </si>
  <si>
    <t>IC-6017</t>
  </si>
  <si>
    <t>Fact#: 4325 Rec#: 21961 ARREDONDO GUZMAN BORIS ERNESTO</t>
  </si>
  <si>
    <t>IC-6016</t>
  </si>
  <si>
    <t>Fact#: 358419 Rec#: 21952 LEONARDO EDUARDO  CALDERON VALDIVIEZO</t>
  </si>
  <si>
    <t>IC-6007</t>
  </si>
  <si>
    <t>Fact#: 358849 Rec#: 21951 GEOVANNY JAVIER LEON CHONILLO</t>
  </si>
  <si>
    <t>IC-6006</t>
  </si>
  <si>
    <t>Fact#: 356424-358900 Rec#: 21950 LUIS BENIGNO ROMERO ABAD</t>
  </si>
  <si>
    <t>IC-6005</t>
  </si>
  <si>
    <t>Fact#: 357498-359966 Rec#: 21949 JURADO LEYTON YUL FRANK</t>
  </si>
  <si>
    <t>IC-6004</t>
  </si>
  <si>
    <t>Fact#: 358879 Rec#: 21933 PABLO JAVIER BAQUE LOZANO</t>
  </si>
  <si>
    <t>IC-5988</t>
  </si>
  <si>
    <t>Fact#: 359220 Rec#: 21948 PINO MAULME ENRIQUE GABRIEL</t>
  </si>
  <si>
    <t>IC-6003</t>
  </si>
  <si>
    <t>Fact#: 359487 Rec#: 21947 NAULA ANZOATEGUI ANA MARIA</t>
  </si>
  <si>
    <t>IC-6002</t>
  </si>
  <si>
    <t>Fact#: 357805-360275 Rec#: 21946 GAMARRA PERALTA BARBARA GISELLA</t>
  </si>
  <si>
    <t>IC-6001</t>
  </si>
  <si>
    <t>Fact#: 359166 Rec#: 21945 ZAMBRANO GARCIA FRANZ BADIH</t>
  </si>
  <si>
    <t>IC-6000</t>
  </si>
  <si>
    <t>Fact#: 359690 Rec#: 21944 BURBANO VARGAS LUIS ALEJANDRO</t>
  </si>
  <si>
    <t>IC-5999</t>
  </si>
  <si>
    <t>May/2021</t>
  </si>
  <si>
    <t>0205000000043945187BOANERGES CUTHBERTO DE LA PARE          000000146029991231000000000000000000000907593487     20210501000000146020210531202105310000000000000000BVP 00010238250650</t>
  </si>
  <si>
    <t>0205000000043945188BOANERGES CUTHBERTO DE LA PARE          000000083829991231000000000000000000000907593487     20210501000000083820210531202105310000000000000000BVP 00010238137750</t>
  </si>
  <si>
    <t>0205000000043907462SALAZAR CANDO CECILIA ELIZABET          000000050429991231000000000000000000000912401437     20210301000000050420210531202105310000000000000000BMP 00010230732740</t>
  </si>
  <si>
    <t>0205000000043900408LOPEZ PISCOCAMA FREDDY ARMANDO          000000038129991231000000000000000000000930150859001  20210401000000038120210531202105310000000000000000BMP 00010230580740</t>
  </si>
  <si>
    <t>0205000000043907517ARIANA ELIZABETH GOMEZ SALAZAR          000000039029991231000000000000000000000931353155     20210501000000039020210531202105310000000000000000BMP 00010230548440</t>
  </si>
  <si>
    <t>0205000000043908853ROOSEVELT EDYM DELGADO TAMAYO           000000056729991231000000000000000000000911244127     20210501000000056720210531202105310000000000000000BMP 00010221975640</t>
  </si>
  <si>
    <t>0205000000043903264FIALLOS CUMBE ROSA MATILDE              000000035829991231000000000000000000000921939591     20210501000000035820210531202105310000000000000000BMP 00010221824950</t>
  </si>
  <si>
    <t>0205000000043930276DULCOSTA SA                             000000046920210601000000000000000000000992391766001  20210401000000046920210531202105310000000000000000VENT00940217190810</t>
  </si>
  <si>
    <t>0205000000043907747DANNY FRANKLIN AGUILLON AGUILL          000000249929991231000000000000000000000920043155     20210501000000249920210531202105310000000000000000BMP 00010217075740</t>
  </si>
  <si>
    <t>0205000000043900616NAULA ANZOATEGUI ANA MARIA              000000042829991231000000000000000000000918953662     20210501000000042820210531202105310000000000000000BMP 00010210956240</t>
  </si>
  <si>
    <t>0205000000043907438ESPINEL MOLINA CARLINA TATIANA          000000024129991231000000000000000000001707173561     20210501000000024120210531202105310000000000000000BMP 00010210129750</t>
  </si>
  <si>
    <t>0205000000043945311FAYTONG MOREIRA SANDRA MARIA            000000083829991231000000000000000000001201497011     20210501000000083820210530202105310000000000000000BMP 00010202494440</t>
  </si>
  <si>
    <t>0205000000043907358MIRANDA MERO ISAIAS ISAAC               000000059129991231000000000000000000000925634156     20210201000000059120210530202105310000000000000000BMP 00010194794340</t>
  </si>
  <si>
    <t>0205000000043902482MIRANDA MERO ISAIAS ISAAC               000000050429991231000000000000000000000925634156     20210501000000050420210530202105310000000000000000BMP 00010194791340</t>
  </si>
  <si>
    <t>0205000000043903070LOPEZ RUIZ MARIA DEL CARMEN             000000089029991231000000000000000000000913873535     20210501000000089020210529202105310000000000000000BMP 00010184700850</t>
  </si>
  <si>
    <t>0205000000043907349MEDINA ALVARADO CARLOS VICENTE          000000034929991231000000000000000000000923639538     20210501000000034920210528202105310000000000000000BMP 00010171289840</t>
  </si>
  <si>
    <t>0205000000043900414ZARLENGA RAMIREZ MONICA GISELA          000000066820210601000000000000000000000909302895     20210501000000066820210528202105280000000000000000VENT00130157572710</t>
  </si>
  <si>
    <t>0205000000043908106CHOEZ BAQUE MARIA FERNANDA              000000155629991231000000000000000000000922390604     20210501000000155620210528202105280000000000000000BMP 00010150205740</t>
  </si>
  <si>
    <t>0205000000043908058PILLIGUA TORRES ADELAIDA DE LA          000000024429991231000000000000000000000915929913     20210501000000024420210528202105280000000000000000BVP 00010143704240</t>
  </si>
  <si>
    <t>0205000000043901576PIZA POZUELO FERNANDO                   000000126329991231000000000000000000000961310190     20210501000000126320210528202105280000000000000000BVP 00010141520440</t>
  </si>
  <si>
    <t>0205000000043908233JALIL MORANTE CECILIO                   000000030129991231000000000000000000000902222991     20210501000000030120210528202105280000000000000000BMP 00010140933450</t>
  </si>
  <si>
    <t>0205000000043945139LUPER GABRIEL MUNOZ SARMIENTO           000000167620210601000000000000000000000300580248     20210501000000167620210528202105280000000000000000VENT00020140630310</t>
  </si>
  <si>
    <t>0205000000043900546REYES ZAVALA CRISTOPHER DANIEL          000000045720210601000000000000000000000954861712     20210501000000045720210528202105280000000000000000VENT01030138138110</t>
  </si>
  <si>
    <t>0205000000043908135HERRERA ORTEGA JOHNNY ANDRES            000000033429991231000000000000000000000926781337     20210501000000033420210527202105280000000000000000BMP 00010132203240</t>
  </si>
  <si>
    <t>0205000000043945463BEATRIZ DEL PILAR GUERRERO YEP          000000083829991231000000000000000000000906751045     20210501000000083820210527202105280000000000000000BMP 00010131025150</t>
  </si>
  <si>
    <t>0205000000043945426LUIS FERNANDO ECHEVERRIA ZAVAL          000000083829991231000000000000000000000907242036     20210501000000083820210527202105280000000000000000BVP 00010126443250</t>
  </si>
  <si>
    <t>0205000000043901701RIZZO BARZOLA JOSELYN THALIA            000000149229991231000000000000000000000926207994     20201201000000149220210527202105270000000000000000BMP 00010124520150</t>
  </si>
  <si>
    <t>0205000000043906889RODRIGUEZ DELGADO CARLA LILIAN          000000062929991231000000000000000000000923966600     20210501000000062920210527202105270000000000000000BMP 00010124455240</t>
  </si>
  <si>
    <t>0205000000043908685MARIA GUIOMAR BURGOS GARCIA             000000098929991231000000000000000000000940995327     20210501000000098920210527202105270000000000000000BMP 00010122789150</t>
  </si>
  <si>
    <t>0205000000043907257GUILLERMO IGNACIO JORGE BAQUER          000000003520210601000000000000000000001200311411     20210501000000003520210527202105270000000000000000VENT00190122035210</t>
  </si>
  <si>
    <t>0205000000043908860ANGEL ALEX PASHMA GUADALUPE             000000053120210601000000000000000000000910973734     20210501000000053120210527202105270000000000000000VENT01810116886410</t>
  </si>
  <si>
    <t>0205000000043900154ZAMBRANO RONQUILLO MARIA AUXIL          000000023929991231000000000000000000000917320848     20210501000000023920210527202105270000000000000000BVP 00010116549860</t>
  </si>
  <si>
    <t>0205000000043901466ZAMBRANO RONQUILLO MARIA AUXIL          000000044729991231000000000000000000000917320848001  20210401000000044720210527202105270000000000000000BVP 00010116254860</t>
  </si>
  <si>
    <t>0205000000043908115SCUBATEC S A                            000000038829991231000000000000000000000992805846001  20210401000000038820210527202105270000000000000000BVP 00010114378050</t>
  </si>
  <si>
    <t>0205000000043908140ARAUJO FIGUEROA WASHINGTON SAL          000000036129991231000000000000000000000912873825001  20210401000000036120210527202105270000000000000000BVP 00010113103050</t>
  </si>
  <si>
    <t>0205000000043907186JOSE ALBERTO RODRIGUEZ LOPEZ            000000010629991231000000000000000000000905351789     20210501000000010620210527202105270000000000000000BVP 00010112863540</t>
  </si>
  <si>
    <t>0205000000043909576CARRILLO CHAGCHA ROMMEL PATRIC          000000008829991231000000000000000000000915727259     20210501000000008820210527202105270000000000000000BVP 00010112430840</t>
  </si>
  <si>
    <t>0205000000043930137LUIS BENIGNO ROMERO ABAD                000000066129991231000000000000000000000102779592     20210501000000066120210527202105270000000000000000BMP 00010110270240</t>
  </si>
  <si>
    <t>0205000000043945504PABLO ENRIQUE GONZENBACH IGLES          000000083820210601000000000000000000000900857236     20210501000000083820210527202105270000000000000000VENT01750107621010</t>
  </si>
  <si>
    <t>0205000000043907451VARGAS FUENTEZ LADY LEONOR              000000016829991231000000000000000000000940292576     20210501000000016820210527202105270000000000000000BMP 00010100508440</t>
  </si>
  <si>
    <t>0205000000043900513TORRES HERNANDEZ HECTOR BOLIVA          000000025129991231000000000000000000000922954904     20210501000000025120210526202105270000000000000000BMP 00010099804550</t>
  </si>
  <si>
    <t>0205000000043900403TORRES HERNANDEZ MARITZA ELIZA          000000016829991231000000000000000000000922633672     20210501000000016820210526202105270000000000000000BMP 00010099798750</t>
  </si>
  <si>
    <t>0205000000043903826CLEMENTE MAGALLANES ROBERTO CA          000000019629991231000000000000000000000918185166     20210501000000019620210526202105270000000000000000BMP 00010099125840</t>
  </si>
  <si>
    <t>0205000000043945204TANNIA ELIZABETH  CARRERA CALD          000000167620210601000000000000000000001202118236     20210501000000167620210526202105260000000000000000VENT01880090227010</t>
  </si>
  <si>
    <t>0205000000043908116LOPEZ JIMENEZ ROSA MARGARITA            000000126229991231000000000000000000000920389558     20210501000000126220210526202105260000000000000000BMP 00010089405040</t>
  </si>
  <si>
    <t>0205000000043907279RUIZ UNDA ROBERTO ANTONIO               000000001829991231000000000000000000001309034229     20210501000000001820210526202105260000000000000000BVP 00010086935740</t>
  </si>
  <si>
    <t>0205000000043906002GUEVARA GUEVARA ORIOL FERNANDO          000000021129991231000000000000000000000903881233     20210501000000021120210526202105260000000000000000BMP 00010080801850</t>
  </si>
  <si>
    <t>0205000000043901226ALTAMIRANO AQUINO YANINA KARIN          000000050429991231000000000000000000000930295399     20201101000000050420210526202105260000000000000000BMP 00010079937440</t>
  </si>
  <si>
    <t>0205000000043960385LENNY MADRID  CANTOS SANDOYA            000000083829991231000000000000000000000916256100     20210501000000083820210526202105260000000000000000BMP 00010078137150</t>
  </si>
  <si>
    <t>0205000000043906829BENALCAZAR PENAFIEL LEANDRO JO          000000512029991231000000000000000000000927281923     20201001000000512020210526202105260000000000000000BVP 00010076781450</t>
  </si>
  <si>
    <t>0205000000043903179ZHU ZHIPENG                             000000032720210601000000000000000000000925824583     20210501000000032720210526202105260000000000000000VENT00420076098210</t>
  </si>
  <si>
    <t>0205000000043930318WAN CHEN ZULEIKA                        000000017020210601000000000000000000000927918128     20210501000000017020210526202105260000000000000000VENT00420076056610</t>
  </si>
  <si>
    <t>0205000000043908159BALDA VELASQUEZ CARLOS ALBERTO          000000054329991231000000000000000000000919694208     20210501000000054320210526202105260000000000000000BMP 00010074297340</t>
  </si>
  <si>
    <t>0205000000043909118ZAMBRANO GARCIA FRANZ BADIH             000000020929991231000000000000000000001306995547     20210501000000020920210526202105260000000000000000BMP 00010074250050</t>
  </si>
  <si>
    <t>0205000000043900197SORIANO PARRAGA ANA CRISTINA            000000028029991231000000000000000000000914764329     20210501000000028020210526202105260000000000000000BMP 00010071577450</t>
  </si>
  <si>
    <t>0205000000043900345POVEDA VACA ANDRES EDUARDO              000000036129991231000000000000000000000913009734     20210501000000036120210526202105260000000000000000BMP 00010071521350</t>
  </si>
  <si>
    <t>0205000000023923223VELASCO ECHEVERRIA IVAN RAMIRO          000000045529991231000000000000000000001801418383     20210501000000045520210526202105260000000000000000BVP 00010068139540</t>
  </si>
  <si>
    <t>0205000000043903729VIZCAINO ARMIJOS FELIPE                 000000441829991231000000000000000000001709495517     20210501000000441820210525202105260000000000000000BMP 00010067519540</t>
  </si>
  <si>
    <t>0205000000043900564JURADO LARREA FABRICIO GUSTAVO          000000033729991231000000000000000000000916504343     20210501000000033720210525202105260000000000000000BMP 00010063851640</t>
  </si>
  <si>
    <t>0205000000043901532MACIAS ALCIVAR DAVID ESAU               000000041529991231000000000000000000000910454479     20210501000000041520210525202105260000000000000000BVP 00010060703950</t>
  </si>
  <si>
    <t>0205000000043903260ALCIVAR PIN NORMA PEPITA                000000037529991231000000000000000000000800159352     20210501000000037520210525202105260000000000000000BVP 00010060520450</t>
  </si>
  <si>
    <t>0205000000043908339SAMANIEGO VILLARROEL STEPHANY           000000050029991231000000000000000000000916800097     20210501000000050020210526202105260000000000000000BMP 00010069878540</t>
  </si>
  <si>
    <t>0205000000043903342ALEXANDRA MARITZA CAYETANO MOR          000000067029991231000000000000000000000911606507     20210501000000067020210525202105250000000000000000BMP 00010059641350</t>
  </si>
  <si>
    <t>0205000000043900943WIGTON TIMOTHY PATRICK                  000000019929991231000000000000000000000932984784     20210501000000019920210525202105250000000000000000BMP 00010057907140</t>
  </si>
  <si>
    <t>0205000000043920364LAURA SOFIA VILLACIS QUEVEDO            000000358029991231000000000000000000000909302739     20210501000000358020210525202105250000000000000000BMP 00010049308940</t>
  </si>
  <si>
    <t>0205000000043909082GARCIA PEREZ  JORGE LUIS                000000080929991231000000000000000000000921353553     20210501000000080920210525202105250000000000000000BMP 00010044291340</t>
  </si>
  <si>
    <t>0205000000043908897GEOVANNY JAVIER LEON CHONILLO           000000024029991231000000000000000000000915513287     20210501000000024020210525202105250000000000000000BVP 00010042072140</t>
  </si>
  <si>
    <t>0205000000043908626ROBERTO SAAVEDRA                        000000059929991231000000000000000000000908994304     20210501000000059920210525202105250000000000000000DPR 00010041522450</t>
  </si>
  <si>
    <t>0205000000043908585SANTIAGO MAURICIO TOLEDO ROMER          000000016829991231000000000000000000000908892680     20210501000000016820210525202105250000000000000000DPR 00010041291460</t>
  </si>
  <si>
    <t>0205000000043909017DUPRE MELLA HERNAN TADEO                000000030629991231000000000000000000000913437026     20210501000000030620210525202105250000000000000000BMP 00010041192340</t>
  </si>
  <si>
    <t>0205000000043908531MACIAS LOPEZ VICENTE ARCADIO            000000033629991231000000000000000000000919733311     20210501000000033620210525202105250000000000000000BMP 00010037902950</t>
  </si>
  <si>
    <t>0205000000043906363SANCHEZ CAVIEDES KLEBER HENRY           000000087729991231000000000000000000000912127768     20210501000000087720210525202105250000000000000000BVP 00010035691050</t>
  </si>
  <si>
    <t>0205000000043930226NAVARRETE CARPIO IVAN ANDRES            000000017529991231000000000000000000000927148783     20210501000000017520210524202105250000000000000000BMP 00010034240940</t>
  </si>
  <si>
    <t>0205000000043930187SUAREZ NARANJO LADY DIANA               000000079029991231000000000000000000000919438358     20210501000000079020210524202105250000000000000000BMP 00010033985250</t>
  </si>
  <si>
    <t>0205000000043907931WILLS ESPINOSA NICOLA ELISA             000000017529991231000000000000000000000931321731     20210501000000017520210524202105250000000000000000BMP 00010032515150</t>
  </si>
  <si>
    <t>0205000000043946887JIMENEZ FARFAN DENISE CRISTINA          000000083829991231000000000000000000000909187239     20210501000000083820210524202105250000000000000000BMP 00010031709340</t>
  </si>
  <si>
    <t>0205000000043907851CARLOS ENRIQUE GALLO FLORES             000000191029991231000000000000000000000903381234     20210501000000191020210524202105250000000000000000BVP 00010029858040</t>
  </si>
  <si>
    <t>0205000000043945894MUNOZ ESPIN GINA ALICIA                 000000083829991231000000000000000000000907114516     20210501000000083820210524202105250000000000000000BMP 00010029493140</t>
  </si>
  <si>
    <t>0205000000043930044PINO MAULME ENRIQUE GABRIEL             000000008429991231000000000000000000000900188566     20210501000000008420210524202105250000000000000000BVP 00010022513350</t>
  </si>
  <si>
    <t>0205000000043950345MARIA FERNANDA  SALAZAR LLOREN          000000083829991231000000000000000000001204501603     20210501000000083820210524202105250000000000000000BVP 00010022229840</t>
  </si>
  <si>
    <t>0205000000043901088CARLOS ENRIQUE PAZ FIALLOS              000000129529991231000000000000000000000905142774     20210501000000129520210523202105250000000000000000BMP 00010014277550</t>
  </si>
  <si>
    <t>0205000000043908322JURADO LEYTON YUL FRANK                 000000024329991231000000000000000000000910970888     20210501000000024320210523202105250000000000000000BMP 00010014180640</t>
  </si>
  <si>
    <t>0205000000043900419DUENAS VALASEK SERGIO                   000000016829991231000000000000000000001702575604     20210501000000016820210523202105250000000000000000BMP 00010011185750</t>
  </si>
  <si>
    <t>0205000000043900415DUENAS VALASEK SERGIO                   000000016829991231000000000000000000001702575604     20210501000000016820210523202105250000000000000000BMP 00010011181250</t>
  </si>
  <si>
    <t>0205000000043906020CARPIO PORTILLA RAUL MOISES             000000070329991231000000000000000000000900091372     20210501000000070320210523202105250000000000000000BVP 00010010883450</t>
  </si>
  <si>
    <t>0205000000043920056JOSE LUIS ROSERO CABALLERO              000000083829991231000000000000000000000909753998     20210401000000083820210521202105250000000000000000BMP 00019984289240</t>
  </si>
  <si>
    <t>0205000000043904580ASOCIACION FE Y ALEGRIA ECUADO          000000153029991231000000000000000000001790100634001  20210401000000153020210521202105210000000000000000BVI 00019959400250</t>
  </si>
  <si>
    <t>0205000000043906672ASOCIACION FE Y ALEGRIA ECUADO          000000261729991231000000000000000000001790100634001  20210401000000261720210521202105210000000000000000BVI 00019959365650</t>
  </si>
  <si>
    <t>0205000000043904581ASOCIACION FE Y ALEGRIA ECUADO          000000153029991231000000000000000000001790100634001  20210401000000153020210521202105210000000000000000BVI 00019959338750</t>
  </si>
  <si>
    <t>0205000000043930156ASOCIACION FE Y ALEGRIA ECUADO          000000021629991231000000000000000000001790100634001  20210401000000021620210521202105210000000000000000BVI 00019959307350</t>
  </si>
  <si>
    <t>0205000000043908697CARLOS EFREN COELLO PALADINES           000000025529991231000000000000000000003040036612     20210401000000025520210521202105210000000000000000BVP 00019954458150</t>
  </si>
  <si>
    <t>0205000000043908364ESCALANTE BUSTAMANTE MARIA GAB          000000019529991231000000000000000000001713939690     20210401000000019520210521202105210000000000000000BMP 00019950963140</t>
  </si>
  <si>
    <t>0205000000043903233MARIA ROBERTA MORENO DIAZ               000000036529991231000000000000000000000908330426     20210401000000036520210520202105210000000000000000BVP 00019950013760</t>
  </si>
  <si>
    <t>0205000000043908239SALAZAR MARURI ROXANA ELIZABET          000000033820210521000000000000000000000920687159     20210401000000033820210520202105200000000000000000VENT01039943260610</t>
  </si>
  <si>
    <t>0205000000043945149MARCO TULIO ROMERO JARAMILLO            000000083829991231000000000000000000000911992212     20210401000000083820210520202105200000000000000000BVP 00019942165450</t>
  </si>
  <si>
    <t>0205000000043908110REYES DESIDERIO ZOILA MARILIN           000000008429991231000000000000000000000905668307     20210401000000008420210520202105200000000000000000BVI 00019937822350</t>
  </si>
  <si>
    <t>0205000000043907617JEAN PAOLO RAMOS SALAS                  000000016829991231000000000000000000000916974017     20210401000000016820210520202105200000000000000000BMP 00019933418550</t>
  </si>
  <si>
    <t>0205000000043930319JURADO QUINTERO ANDRES                  000000017229991231000000000000000000000911238780     20210401000000017220210520202105200000000000000000BMP 00019928072040</t>
  </si>
  <si>
    <t>0205000000043960340MARTHA CECILIA  SANTOS BERMUDE          000000127820210521000000000000000000001702920842     20210401000000127820210519202105190000000000000000VENT00169891147410</t>
  </si>
  <si>
    <t>0205000000043909384SANDI MUNOZ WALTER SAMUEL               000000005029991231000000000000000000000923438949     20210401000000005020210518202105180000000000000000BMP 00019865099540</t>
  </si>
  <si>
    <t>0205000000043901260CERCADO ERAZO GALO ENRIQUE              000000050420210521000000000000000000000911283463     20210301000000050420210518202105180000000000000000VENT01409857719010</t>
  </si>
  <si>
    <t>0205000000043911200VERA AREVALO JESSICA ELIZABETH          000000112020210521000000000000000000001203965726001  20210401000000112020210518202105180000000000000000VENT00029854277210</t>
  </si>
  <si>
    <t>0205000000043907458ROSS LOPERA JOFFRE GABRIEL              000000056029991231000000000000000000001309882213     20210401000000056020210518202105180000000000000000BMP 00019853115240</t>
  </si>
  <si>
    <t>0205000000043945202NELLY YOLANDA  SALCEDO BOWEN            000000083820210521000000000000000000000903277895     20210401000000083820210518202105180000000000000000VENT00019851145110</t>
  </si>
  <si>
    <t>0205000000043902021DULCES PASTELES Y TORTAS RADU           000000068720210521000000000000000000000992217936001  20210401000000068720210517202105170000000000000000VENT00199833931110</t>
  </si>
  <si>
    <t>0205000000043902159DULCES PASTELES Y TORTAS RADU           000000129620210521000000000000000000000992217936001  20210401000000129620210517202105170000000000000000VENT00199833843510</t>
  </si>
  <si>
    <t>0205000000043907415GARCIA BAJANA NAYITH ALEJANDRO          000000017929991231000000000000000000000941640955001  20210401000000017920210517202105170000000000000000BVP 00019815073640</t>
  </si>
  <si>
    <t>0205000000043909430GARCIA BAJANA NAYITH ALEJANDRO          000000004029991231000000000000000000000941640955001  20210401000000004020210517202105170000000000000000BVP 00019814986840</t>
  </si>
  <si>
    <t>0205000000043909855JOSE FERNANDO SARES REYES               000000016829991231000000000000000000000930719158     20210401000000016820210517202105170000000000000000BMP 00019811627140</t>
  </si>
  <si>
    <t>0205000000043907804DANIEL ENRIQUE DURAN LAMA               000000041229991231000000000000000000000915817761001  20210401000000041220210517202105170000000000000000BMP 00019810653450</t>
  </si>
  <si>
    <t>0205000000043908446DANIEL ENRIQUE DURAN LAMA               000000017029991231000000000000000000000915817761001  20210401000000017020210517202105170000000000000000BMP 00019810594450</t>
  </si>
  <si>
    <t>0205000000043900345POVEDA VACA ANDRES EDUARDO              000000045629991231000000000000000000000913009734     20210401000000045620210516202105170000000000000000BMP 00019791320850</t>
  </si>
  <si>
    <t>0205000000043902635CHALEN MATAMOROS RICARDO ALEJA          000000061629991231000000000000000000000920124054     20210401000000061620210515202105170000000000000000BVP 00019779193040</t>
  </si>
  <si>
    <t>0205000000043907826EVELYN SULEYKA ALCIVAR SOLEDIS          000000027329991231000000000000000000000930762984     20210401000000027320210515202105170000000000000000BMP 00019778003040</t>
  </si>
  <si>
    <t>0205000000043908888JESSICA RUIZ ANDRADE                    000000011829991231000000000000000000000922724372     20210401000000011820210514202105170000000000000000BMP 00019770432250</t>
  </si>
  <si>
    <t>0205000000043903425CLEMENTE ANTONIO  CALDERON LOZ          000000388929991231000000000000000000000908171531     20210401000000388920210514202105140000000000000000BMP 00019761798450</t>
  </si>
  <si>
    <t>0205000000043909872LUIS ALBERTO BRAVO GUERRERO             000000023229991231000000000000000000002100141908     20210401000000023220210514202105140000000000000000BMP 00019751086940</t>
  </si>
  <si>
    <t>0205000000043908584SANTIAGO IVAN TOLEDO ECHEVERRI          000000037129991231000000000000000000000100086958     20210401000000037120210514202105140000000000000000BVP 00019747848640</t>
  </si>
  <si>
    <t>0205000000043908106CHOEZ BAQUE MARIA FERNANDA              000000058429991231000000000000000000000922390604     20210401000000058420210514202105140000000000000000BMP 00019745830540</t>
  </si>
  <si>
    <t>0205000000043903560LOPEZ SEGURA DIANA KATHERINE            000000037629991231000000000000000000000917303000     20210401000000037620210514202105140000000000000000BVP 00019738599640</t>
  </si>
  <si>
    <t>0205000000043901591ABARCA PACHAY GEOVANNY ANDRES           000000016929991231000000000000000000000919332569     20210401000000016920210513202105130000000000000000BMP 00019713063840</t>
  </si>
  <si>
    <t>0205000000043900336DESINTONIO HUAYAMAVE ALBERTO L          000000594929991231000000000000000000000911066041     20210401000000594920210513202105130000000000000000BVP 00019712038540</t>
  </si>
  <si>
    <t>0205000000043909016CESAR AUGUSTO GAVILANES AGUIRR          000000101920210521000000000000000000000911592095     20210401000000101920210513202105130000000000000000VENT00509700949410</t>
  </si>
  <si>
    <t>0205000000043930289REYES MUNOZ FRANCISCO XAVIER            000000105429991231000000000000000000000928677194     20210401000000105420210513202105130000000000000000BMP 00019695919540</t>
  </si>
  <si>
    <t>0205000000043930239VACA LOPEZ DAVID MANUEL                 000000084229991231000000000000000000000930882394     20210401000000084220210512202105130000000000000000BMP 00019691796940</t>
  </si>
  <si>
    <t>0205000000043960174PAUL AMBROSIO MOLINA QUIMI              000000123029991231000000000000000000000916895592     20210401000000123020210512202105120000000000000000BMP 00019674341040</t>
  </si>
  <si>
    <t>0205000000043902677ANDRADE ECHEVERRIA ANA CECILIA          000000034929991231000000000000000000001002489613     20210401000000034920210512202105120000000000000000BMP 00019665084740</t>
  </si>
  <si>
    <t>0205000000043903293TANDAZO ROLDAN RONALD MANUEL            000000047429991231000000000000000000000915086839     20210401000000047420210511202105110000000000000000BMP 00019651366250</t>
  </si>
  <si>
    <t>0205000000043909152ALEMAN SEGARRA SHIRLEY ELIZABE          000000021229991231000000000000000000000917707218     20210401000000021220210511202105110000000000000000BMP 00019646851250</t>
  </si>
  <si>
    <t>0205000000043903730EDUARDO MARTINEZ BARACALDO              000000078229991231000000000000000000001707594519     20210401000000078220210511202105110000000000000000BMP 00019632504540</t>
  </si>
  <si>
    <t>0205000000043903875CABELLO GARCIA MARIA CONCEPCIO          000000024020210521000000000000000000000912231792     20210401000000024020210511202105110000000000000000VENT01759632043540</t>
  </si>
  <si>
    <t>0205000000043903607CALLE LOFFREDO LUIS DANIEL              000000017129991231000000000000000000001710532480     20210401000000017120210511202105110000000000000000BVP 00019630583350</t>
  </si>
  <si>
    <t>0205000000043945019PEDRO ANGEL JIMENEZ NOBOA               000000492029991231000000000000000000000908947617     20210401000000492020210511202105110000000000000000BVP 00019629163650</t>
  </si>
  <si>
    <t>0205000000043900136RODRIGUEZ PIEDRAHITA JORGE LUI          000000055529991231000000000000000000000922886775     20210401000000055520210511202105110000000000000000BMP 00019625460040</t>
  </si>
  <si>
    <t>0205000000043903374MARIA FERNANDA PILLASAGUA VENT          000000074529991231000000000000000000000922285630     20201001000000074520210510202105100000000000000000BMP 00019613781840</t>
  </si>
  <si>
    <t>0205000000043907419ALVARADO MORALES  GLORIA ANGEL          000000042729991231000000000000000000000901930008     20210401000000042720210510202105100000000000000000BVP 00019613442460</t>
  </si>
  <si>
    <t>0205000000043907530SILVA CHIQUITO JOSE LUIS                000000056229991231000000000000000000000920994175001  20210401000000056220210510202105100000000000000000BMP 00019612145240</t>
  </si>
  <si>
    <t>0205000000043901727PROMOTORA OCCIDENTAL PROCCIDEN          000000019729991231000000000000000000000993121827001  20210401000000019720210510202105100000000000000000BVI 00019607748150</t>
  </si>
  <si>
    <t>0205000000043902421ZAMBRANO IZQUIERDO CATALINA MA          000000039929991231000000000000000000000908915978     20210401000000039920210510202105100000000000000000BVP 00019601702440</t>
  </si>
  <si>
    <t>0205000000043909244BARAHONA CEVALLOS MIGUEL ANGEL          000000122329991231000000000000000000000926952375     20201001000000122320210510202105100000000000000000BMP 00019597486440</t>
  </si>
  <si>
    <t>0205000000023923219ARAMBULO VINCES GEIVER YASMANY          000000087829991231000000000000000000000920013026001  20210401000000087820210510202105100000000000000000BVP 00019583245040</t>
  </si>
  <si>
    <t>0205000000043903575VILLALTA TENECELA MARCIA MARIA          000000037329991231000000000000000000000909783227     20210401000000037320210508202105100000000000000000BVP 00019573605240</t>
  </si>
  <si>
    <t>0205000000043901259CUSME BENITES MIGUEL ANGEL              000000036729991231000000000000000000000931136618     20210401000000036720210508202105100000000000000000BMP 00019562345450</t>
  </si>
  <si>
    <t>0205000000043903567CAMBA COELLO ROMMEL ANTONIO             000000051729991231000000000000000000000914704051001  20210401000000051720210510202105100000000000000000BVP 00019593603440</t>
  </si>
  <si>
    <t>0205000000043908034JAUREGUI RICO FERNANDO                  000000052729991231000000000000000000001719018580001  20210401000000052720210507202105070000000000000000BVP 00019540411950</t>
  </si>
  <si>
    <t>0205000000043908154ENRIQUEZ LOMBEIDA ROSA ISABEL           000000218320210521000000000000000000000916396617     20210401000000218320210507202105070000000000000000VENT00019534644810</t>
  </si>
  <si>
    <t>0205000000043907438ESPINEL MOLINA CARLINA TATIANA          000000092329991231000000000000000000001707173561     20210401000000092320210507202105070000000000000000BMP 00019532353350</t>
  </si>
  <si>
    <t>0205000000043909067GUTIERREZ CAJIAS ANDREA YOLAND          000000040129991231000000000000000000000912117314     20210401000000040120210507202105070000000000000000BVP 00019528389040</t>
  </si>
  <si>
    <t>0205000000043907186JOSE ALBERTO RODRIGUEZ LOPEZ            000000026529991231000000000000000000000905351789     20210401000000026520210507202105070000000000000000BVP 00019527682040</t>
  </si>
  <si>
    <t>0205000000043908664VELIZ RAMOS JOHN JIMMY                  000000057029991231000000000000000000000922888078001  20210401000000057020210507202105070000000000000000BMP 00019526990940</t>
  </si>
  <si>
    <t>0205000000043945177INGRID JACQUELINE SEVILLA CAMP          000000083829991231000000000000000000000910963941     20210401000000083820210507202105070000000000000000BVP 00019523361150</t>
  </si>
  <si>
    <t>0205000000043901409RODRIGUEZ BODERO ANA SHIRLEY            000000043129991231000000000000000000000930077706     20210401000000043120210506202105070000000000000000BVP 00019520683740</t>
  </si>
  <si>
    <t>0205000000043909273MARTINEZ CHANG JAKELINE ELVIRA          000000001429991231000000000000000000000915002398     20210401000000001420210506202105070000000000000000BVP 00019517768340</t>
  </si>
  <si>
    <t>0205000000043907398PONCE VICTORES MARICELA YOLAND          000000017229991231000000000000000000000917053084     20210401000000017220210506202105070000000000000000BMP 00019514938750</t>
  </si>
  <si>
    <t>0205000000043908583MOLINA SABANDO MIRMA ELENA              000000023429991231000000000000000000000918064379001  20210301000000023420210506202105060000000000000000BVP 00019497139050</t>
  </si>
  <si>
    <t>0205000000043903103CHIQUITO SANCHEZ RAMON ALBERTO          000000033629991231000000000000000000000918702234     20210401000000033620210506202105060000000000000000BVP 00019494571540</t>
  </si>
  <si>
    <t>0205000000043902319CENTRO CARDIOLOGICO PREVENCARD          000000101829991231000000000000000000000992975415001  20210401000000101820210506202105060000000000000000BMP 00019492894750</t>
  </si>
  <si>
    <t>0205000000043906902VELEZ VITERI LENIN ENRIQUE              000000033629991231000000000000000000000909943540     20210401000000033620210505202105060000000000000000BMP 00019482518040</t>
  </si>
  <si>
    <t>0205000000043902611VARGAS RIPALDA GONZALO XAVIER           000000084329991231000000000000000000000914918982001  20201101000000084320210505202105060000000000000000BVP 00019476548940</t>
  </si>
  <si>
    <t>0205000000043904774MUENTES VELEZ MARIANA DE JESUS          000000061529991231000000000000000000000900318445     20210401000000061520210506202105060000000000000000BVP 00019513527640</t>
  </si>
  <si>
    <t>0205000000043901484GRANDSOUTH SA                           000000344429991231000000000000000000000992989548001  20210401000000344420210505202105050000000000000000BVI 00019474565550</t>
  </si>
  <si>
    <t>0205000000043907962ESPINOSA VELARDE ALMA MARIA             000000034429991231000000000000000000000910786664     20210401000000034420210505202105050000000000000000BVP 00019465704050</t>
  </si>
  <si>
    <t>0205000000043902786SOLEDISPA ACEBO MILTON ANTONIO          000000086520210521000000000000000000001301926042     20210401000000086520210505202105050000000000000000VENT00029460775210</t>
  </si>
  <si>
    <t>0205000000043909017DUPRE MELLA HERNAN TADEO                000000075129991231000000000000000000000913437026     20210401000000075120210505202105050000000000000000BMP 00019455845140</t>
  </si>
  <si>
    <t>0205000000043903861ANNIE ANDREA CARRERA MOROCHO            000000086429991231000000000000000000000922720669     20210401000000086420210505202105050000000000000000BMP 00019447293660</t>
  </si>
  <si>
    <t>0205000000043960253ORLANDO BOLIVAR RAMOS CRUZ              000000078229991231000000000000000000000905309886     20210401000000078220210504202105050000000000000000BMP 00019441164540</t>
  </si>
  <si>
    <t>0205000000023923202TIXILIMA CARANQUI MARIO ROBERT          000000036229991231000000000000000000001002145207     20210401000000036220210504202105050000000000000000BVP 00019441112440</t>
  </si>
  <si>
    <t>0205000000043908342ROBALINO MORENO IVETTE ELIZABE          000000060429991231000000000000000000000922813332     20210401000000060420210504202105050000000000000000BVP 00019434534740</t>
  </si>
  <si>
    <t>0205000000043909511CALDERON DE LA TORRE ERIKA SOL          000000007129991231000000000000000000000919347823001  20210401000000007120210504202105050000000000000000BMP 00019433313840</t>
  </si>
  <si>
    <t>0205000000043907459RODRIGUEZ VALVERDE FELIX ALBER          000000042129991231000000000000000000000901332932     20210401000000042120210504202105040000000000000000BMP 00019431380140</t>
  </si>
  <si>
    <t>0205000000043903342ALEXANDRA MARITZA CAYETANO MOR          000000158529991231000000000000000000000911606507     20210401000000158520210504202105040000000000000000BMP 00019430980050</t>
  </si>
  <si>
    <t>0205000000043907507VARGAS HERRERA LUIS DANIEL              000000016829991231000000000000000000003050258932001  20210401000000016820210504202105040000000000000000DPR 00019430257040</t>
  </si>
  <si>
    <t>0205000000043902956VARGAS HERRERA LUIS DANIEL              000000019529991231000000000000000000003050258932001  20210401000000019520210504202105040000000000000000DPR 00019429819450</t>
  </si>
  <si>
    <t>0205000000043903872SEGUNET SA                              000000051029991231000000000000000000000992102594001  20210401000000051020210504202105040000000000000000BMP 00019429433440</t>
  </si>
  <si>
    <t>0205000000043907414PENA TIGRERO MARIA VICTORIA             000000046829991231000000000000000000000916710726     20210401000000046820210504202105040000000000000000BMP 00019411158740</t>
  </si>
  <si>
    <t>0205000000043907212VELEZ OSORIO JHON EDILKER               000000023629991231000000000000000000000925964017     20210401000000023620210504202105040000000000000000BVP 00019409670550</t>
  </si>
  <si>
    <t>0205000000043907891MARTINEZ MEJIA MARJORIE ALEXAN          000000016829991231000000000000000000001711538833     20210401000000016820210504202105040000000000000000BMP 00019407294650</t>
  </si>
  <si>
    <t>0205000000043908812DAVID GONZALO BENAVIDES LOPEZ           000000018029991231000000000000000000000918495870     20210401000000018020210503202105040000000000000000BMP 00019394407240</t>
  </si>
  <si>
    <t>0205000000043900669ASENCIO PARRALES ANDREA CAROLI          000000022529991231000000000000000000000924195704     20210401000000022520210503202105040000000000000000BMP 00019392170140</t>
  </si>
  <si>
    <t>0205000000043960249ROSA PILAR LOPEZ CORNEJO                000000083829991231000000000000000000000901595025     20210401000000083820210503202105040000000000000000BVP 00019391779040</t>
  </si>
  <si>
    <t>0205000000043907455MOROCHO AGURTO VIVIANA MANUELA          000000049729991231000000000000000000001722985940     20210401000000049720210503202105040000000000000000BMP 00019390918250</t>
  </si>
  <si>
    <t>0205000000043901466ZAMBRANO RONQUILLO MARIA AUXIL          000000051429991231000000000000000000000917320848001  20210301000000051420210503202105040000000000000000BVP 00019389772260</t>
  </si>
  <si>
    <t>0205000000043900154ZAMBRANO RONQUILLO MARIA AUXIL          000000097229991231000000000000000000000917320848     20210401000000097220210503202105040000000000000000BVP 00019387485760</t>
  </si>
  <si>
    <t>0205000000043930302ROSE MARI JARAMILLO LEON                000000091329991231000000000000000000000915454250     20210401000000091320210503202105030000000000000000BMP 00019385216240</t>
  </si>
  <si>
    <t>0205000000043908270ACUNA MARQUEZ PATRICIA ROSARIO          000000043629991231000000000000000000000912326154     20210401000000043620210503202105030000000000000000BMP 00019381597640</t>
  </si>
  <si>
    <t>0205000000043907349MEDINA ALVARADO CARLOS VICENTE          000000030829991231000000000000000000000923639538     20210401000000030820210503202105030000000000000000BMP 00019372026740</t>
  </si>
  <si>
    <t>0205000000043908234QUIROZ MARTINEZ ALBERISLU               000000064429991231000000000000000000000960437846     20210401000000064420210503202105030000000000000000BVP 00019358523750</t>
  </si>
  <si>
    <t>0205000000043902074DALTON JAIME  PEZO BARRETO              000000167629991231000000000000000000000906787767     20210401000000167620210503202105030000000000000000BVP 00019357125640</t>
  </si>
  <si>
    <t>0205000000043920506MIGUEL BLAS  CADENA BOLANOS             000000018429991231000000000000000000000909087355     20210401000000018420210503202105030000000000000000BVP 00019355480950</t>
  </si>
  <si>
    <t>0205000000043908696LUIS ALFONSO OLANO MACHANO              000000016829991231000000000000000000001757472210     20210401000000016820210503202105030000000000000000DPR 00019345347240</t>
  </si>
  <si>
    <t>0205000000043902609MONICA TORO                             000000016829991231000000000000000000000703337253     20210401000000016820210503202105030000000000000000DPR 00019345146650</t>
  </si>
  <si>
    <t>0205000000023924101RUFINO NAPOLES FRANK                    000000124029991231000000000000000000000960460970     20210401000000124020210502202105030000000000000000BMP 00019338099440</t>
  </si>
  <si>
    <t>0205000000043960304LEONARDO EDUARDO  CALDERON VAL          000000183529991231000000000000000000000917830382     20210401000000183520210502202105030000000000000000BMP 00019337899940</t>
  </si>
  <si>
    <t>0205000000043908897GEOVANNY JAVIER LEON CHONILLO           000000016829991231000000000000000000000915513287     20210401000000016820210502202105030000000000000000BVP 00019334957240</t>
  </si>
  <si>
    <t>0205000000043930137LUIS BENIGNO ROMERO ABAD                000000084129991231000000000000000000000102779592     20210401000000084120210502202105030000000000000000BMP 00019334495040</t>
  </si>
  <si>
    <t>0205000000023923175ARREDONDO GUZMAN BORIS ERNESTO          000000024429991231000000000000000000001757382393     20210401000000024420210502202105030000000000000000BMP 00019332703740</t>
  </si>
  <si>
    <t>0205000000043908322JURADO LEYTON YUL FRANK                 000000064229991231000000000000000000000910970888     20210401000000064220210502202105030000000000000000BMP 00019331550440</t>
  </si>
  <si>
    <t>0205000000043930044PINO MAULME ENRIQUE GABRIEL             000000021229991231000000000000000000000900188566     20210401000000021220210501202105030000000000000000BVP 00019327444250</t>
  </si>
  <si>
    <t>0205000000043900616NAULA ANZOATEGUI ANA MARIA              000000032929991231000000000000000000000918953662     20210401000000032920210501202105030000000000000000BMP 00019326013840</t>
  </si>
  <si>
    <t>0205000000043909359GAMARRA PERALTA BARBARA GISELL          000000029629991231000000000000000000000915537351     20210401000000029620210501202105030000000000000000BMP 00019322882540</t>
  </si>
  <si>
    <t>0205000000043909118ZAMBRANO GARCIA FRANZ BADIH             000000016829991231000000000000000000001306995547     20210401000000016820210501202105030000000000000000BMP 00019319228750</t>
  </si>
  <si>
    <t>0205000000043903898BURBANO VARGAS LUIS ALEJANDRO           000000059229991231000000000000000000000913207064     20210401000000059220210501202105030000000000000000BVP 00019315292540</t>
  </si>
  <si>
    <t>0205000000043908233JALIL MORANTE CECILIO                   000000042129991231000000000000000000000902222991     20210401000000042120210430202105030000000000000000BMP 00019312813950</t>
  </si>
  <si>
    <t>0205000000043906002GUEVARA GUEVARA ORIOL FERNANDO          000000042629991231000000000000000000000903881233     20210401000000042620210430202105030000000000000000BMP 00019311672550</t>
  </si>
  <si>
    <t>0205000000043907594RODRIGO DE JESUS CASTANO SALAZ          000000018129991231000000000000000000000925288300     20210401000000018120210430202105030000000000000000BVP 00019307179950</t>
  </si>
  <si>
    <t>0205000000043945894MUNOZ ESPIN GINA ALICIA                 000000083829991231000000000000000000000907114516     20210401000000083820210430202105030000000000000000BMP 00019305930840</t>
  </si>
  <si>
    <t>0205000000043908853ROOSEVELT EDYM DELGADO TAMAYO           000000020029991231000000000000000000000911244127     20210401000000020020210430202105030000000000000000BMP 00019301330840</t>
  </si>
  <si>
    <t>0205000000043901625CHOEZ SANTANA EUDOMAR AQUILES           000000016829991231000000000000000000000940636020     20210401000000016820210430202105030000000000000000BMP 00019295380940</t>
  </si>
  <si>
    <t>0205000000043901705CHOEZ SANTANA EUDOMAR AQUILES           000000082129991231000000000000000000000940636020     20210401000000082120210430202105030000000000000000BMP 00019295354740</t>
  </si>
  <si>
    <t>0205000000043946887JIMENEZ FARFAN DENISE CRISTINA          000000083829991231000000000000000000000909187239     20210401000000083820210430202105030000000000000000BMP 00019290045040</t>
  </si>
  <si>
    <t>0205000000043900354POLIT ALMEIDA CARLOS ALBERTO            000000054529991231000000000000000000000911074714     20210401000000054520210430202105030000000000000000BMP 00019280092740</t>
  </si>
  <si>
    <t>0205000000043909926CARLOS ENRIQUE PEREZ REYES              000000019829991231000000000000000000000920332988     20210401000000019820210429202105030000000000000000BMP 00019269932650</t>
  </si>
  <si>
    <t>0205000000043902215PABLO JAVIER BAQUE LOZANO               000000023629991231000000000000000000000921167763     20210401000000023620210502202105030000000000000000BMP 00019335598840</t>
  </si>
  <si>
    <t>0205000000043908632JESSICA KATHERINE GALLARDO ART          000000016829991231000000000000000000001310406168     20210401000000016820210430202105030000000000000000BMP 00019283417550</t>
  </si>
  <si>
    <t>0205000000043903455JOSE ANDRES POMBO JURADO                000000016829991231000000000000000000000923796569     20210401000000016820210503202105030000000000000000BMP 00019365911460</t>
  </si>
  <si>
    <t>PAGO BCO GUAYAQUIL MAYO 2021</t>
  </si>
  <si>
    <t>N/D CANCELACIÓN DE FACTURA#3263633 BANCO DE GUAYAQUIL S.A.</t>
  </si>
  <si>
    <t>NDL-52</t>
  </si>
  <si>
    <t xml:space="preserve">Fact#: 362942 Rec#: 22691 REFRESCO SIN GAS S.A. RE.S.GA.SA. </t>
  </si>
  <si>
    <t>IC-9957</t>
  </si>
  <si>
    <t>Fact#: 361229-363785 Rec#: 22562 JEAN PAOLO RAMOS SALAS</t>
  </si>
  <si>
    <t>IC-9169</t>
  </si>
  <si>
    <t>Fact#: 361010-363565 Rec#: 22561 MUENTES VELEZ MARIANA DE JESUS</t>
  </si>
  <si>
    <t>IC-9168</t>
  </si>
  <si>
    <t>Fact#: 364621 Rec#: 22560 CHOEZ SANTANA EUDOMAR AQUILES</t>
  </si>
  <si>
    <t>IC-9167</t>
  </si>
  <si>
    <t>Fact#: 364615 Rec#: 22559 CHOEZ SANTANA EUDOMAR AQUILES</t>
  </si>
  <si>
    <t>IC-9166</t>
  </si>
  <si>
    <t>Fact#: 363864 Rec#: 22558 ROOSEVELT EDYM DELGADO TAMAYO</t>
  </si>
  <si>
    <t>IC-9165</t>
  </si>
  <si>
    <t>Fact#: 362088-364631 Rec#: 22556 ARBOLEDA CHATTIN NESTOR RAUL</t>
  </si>
  <si>
    <t>IC-9162</t>
  </si>
  <si>
    <t>Fact#: 361176-363734 Rec#: 22555 FRANKLIN DANIEL GONZALEZ REINA</t>
  </si>
  <si>
    <t>IC-9161</t>
  </si>
  <si>
    <t xml:space="preserve">Fact#: 367994 Rec#: 23251 GARCES CARPIO MARIA ELENA </t>
  </si>
  <si>
    <t>IC-12729</t>
  </si>
  <si>
    <t>Fact#: 4780 Rec#: 22563 ARREDONDO GUZMAN BORIS ERNESTO</t>
  </si>
  <si>
    <t>IC-9170</t>
  </si>
  <si>
    <t>Fact#: 365366 Rec#: 22554 CUEVA CEVALLOS GINGER BRIGITTE</t>
  </si>
  <si>
    <t>IC-9160</t>
  </si>
  <si>
    <t xml:space="preserve">Fact#: 255254-258572-263731 Rec#: 22553 CARLOS ANTONIO TORRES FAJARDO </t>
  </si>
  <si>
    <t>IC-9095</t>
  </si>
  <si>
    <t>Fact#: 363718 Rec#: 22551 MARIA GUIOMAR BURGOS GARCIA</t>
  </si>
  <si>
    <t>IC-9093</t>
  </si>
  <si>
    <t>Fact#: 364865 Rec#: 22550 VARGAS FUENTEZ LADY LEONOR</t>
  </si>
  <si>
    <t>IC-9092</t>
  </si>
  <si>
    <t xml:space="preserve">Fact#: 360678-363222 Rec#: 22549 AJMUMALEX S.A.  </t>
  </si>
  <si>
    <t>IC-9091</t>
  </si>
  <si>
    <t>Fact#: 363623 Rec#: 22548 JOSE ALBERTO RODRIGUEZ LOPEZ</t>
  </si>
  <si>
    <t>IC-9090</t>
  </si>
  <si>
    <t xml:space="preserve">Fact#: 357831-362803-365341 Rec#: 22547 MONTERO LUCIO CARLOS ALBERTO </t>
  </si>
  <si>
    <t>IC-9089</t>
  </si>
  <si>
    <t>Fact#: 365358 Rec#: 22546 GOMEZ AGUIRRE ANTONIO VICENTE</t>
  </si>
  <si>
    <t>IC-9088</t>
  </si>
  <si>
    <t>Fact#: 361428-363981 Rec#: 22545 EVELYN SULEYKA ALCIVAR SOLEDISPA</t>
  </si>
  <si>
    <t>IC-9087</t>
  </si>
  <si>
    <t>Fact#: 365454 Rec#: 22544 CARRILLO CHAGCHA ROMMEL PATRICIO</t>
  </si>
  <si>
    <t>IC-9086</t>
  </si>
  <si>
    <t xml:space="preserve">Fact#: 360473-363017 Rec#: 22542 JAVIER FERNANDO LEMA GUTIERREZ </t>
  </si>
  <si>
    <t>IC-9082</t>
  </si>
  <si>
    <t xml:space="preserve">Fact#: 328097-330903-333795-336739-339733-343276-346304-348754 Rec#: 22552 FELUGRAF S.A.  </t>
  </si>
  <si>
    <t>IC-9094</t>
  </si>
  <si>
    <t>Fact#: 364331 Rec#: 22543 PILLIGUA TORRES ADELAIDA DE LA CRUZ</t>
  </si>
  <si>
    <t>IC-9085</t>
  </si>
  <si>
    <t>Fact#: 361707-364260 Rec#: 22541 CHIMBORAZO ROBLES OLIVER JOSE</t>
  </si>
  <si>
    <t>IC-9079</t>
  </si>
  <si>
    <t>Fact#: 362147 Rec#: 22540 CABRERA ENDARA MARIA BELEN</t>
  </si>
  <si>
    <t>IC-9078</t>
  </si>
  <si>
    <t xml:space="preserve">Fact#: 355708-358170-360705 Rec#: 22538 RAMIREZ MACANCELA MARIA EUGENIA </t>
  </si>
  <si>
    <t>IC-9035</t>
  </si>
  <si>
    <t>Fact#: 365173 Rec#: 22537 MACIAS LOPEZ VICENTE ARCADIO</t>
  </si>
  <si>
    <t>IC-9034</t>
  </si>
  <si>
    <t>Fact#: 364444 Rec#: 22536 SORIANO PARRAGA ANA CRISTINA</t>
  </si>
  <si>
    <t>IC-9033</t>
  </si>
  <si>
    <t>Fact#: 365487 Rec#: 22535 POZO ORTIZ LEONARDO MANFRE</t>
  </si>
  <si>
    <t>IC-9032</t>
  </si>
  <si>
    <t>Fact#: 364754 Rec#: 22534 GUEVARA GUEVARA ORIOL FERNANDO</t>
  </si>
  <si>
    <t>IC-9031</t>
  </si>
  <si>
    <t>Fact#: 363489 Rec#: 22533 BEATRIZ DEL PILAR GUERRERO YEPEZ</t>
  </si>
  <si>
    <t>IC-9030</t>
  </si>
  <si>
    <t>Fact#: 363584 Rec#: 22532 MUÑOZ ESPIN GINA ALICIA</t>
  </si>
  <si>
    <t>IC-9029</t>
  </si>
  <si>
    <t>Fact#: 363523 Rec#: 22531 BOANERGES CUTHBERTO DE LA PARED COLOMA</t>
  </si>
  <si>
    <t>IC-9028</t>
  </si>
  <si>
    <t>Fact#: 363525 Rec#: 22530 BOANERGES CUTHBERTO DE LA PARED COLOMA</t>
  </si>
  <si>
    <t>IC-9027</t>
  </si>
  <si>
    <t>Fact#: 364843 Rec#: 22522 GARCIA CEDENO ALFREDO ALBERTO</t>
  </si>
  <si>
    <t>IC-9019</t>
  </si>
  <si>
    <t>Fact#: 362839-365375 Rec#: 22521 MENDOZA AMPUERO JAIRO GIOVANNY</t>
  </si>
  <si>
    <t>IC-9018</t>
  </si>
  <si>
    <t>Fact#: 363515 Rec#: 22520 MARIA ALEXANDRA  ECHEVERRIA VERA</t>
  </si>
  <si>
    <t>IC-9017</t>
  </si>
  <si>
    <t>Fact#: 365403 Rec#: 22529 ROMERO GONZALEZ DANIEL EDUARDO</t>
  </si>
  <si>
    <t>IC-9026</t>
  </si>
  <si>
    <t>Fact#: 364312 Rec#: 22528 ZAMBRANO IZQUIERDO CATALINA MARIA ELENA</t>
  </si>
  <si>
    <t>IC-9025</t>
  </si>
  <si>
    <t>Fact#: 362431-364976 Rec#: 22527 ACUNA MARQUEZ PATRICIA ROSARIO</t>
  </si>
  <si>
    <t>IC-9024</t>
  </si>
  <si>
    <t>Fact#: 364623 Rec#: 22526 RUIZ RUIZ RAUL EDGARDO</t>
  </si>
  <si>
    <t>IC-9023</t>
  </si>
  <si>
    <t>Fact#: 365245 Rec#: 22525 PIZARRO RIVERA CHRISTIAN JOEL</t>
  </si>
  <si>
    <t>IC-9022</t>
  </si>
  <si>
    <t>Fact#: 364482 Rec#: 22524 POVEDA VACA ANDRES EDUARDO</t>
  </si>
  <si>
    <t>IC-9021</t>
  </si>
  <si>
    <t xml:space="preserve">Fact#: 362894-365430 Rec#: 22663 PRADO MURILLO MIGUEL ANDRES </t>
  </si>
  <si>
    <t>IC-9496</t>
  </si>
  <si>
    <t>Fact#: 363653 Rec#: 22523 JENNY NATALIA MARTINEZ BAQUE</t>
  </si>
  <si>
    <t>IC-9020</t>
  </si>
  <si>
    <t xml:space="preserve">Fact#: 362111-364655 Rec#: 22519 CHALEN MATAMOROS RICARDO ALEJANDRO </t>
  </si>
  <si>
    <t>IC-8924</t>
  </si>
  <si>
    <t xml:space="preserve">Fact#: 364913 Rec#: 22518 HERRERA ORTEGA JOHNNY ANDRES </t>
  </si>
  <si>
    <t>IC-8923</t>
  </si>
  <si>
    <t xml:space="preserve">Fact#: 364722 Rec#: 22517 VIZCAINO ARMIJOS FELIPE </t>
  </si>
  <si>
    <t>IC-8922</t>
  </si>
  <si>
    <t xml:space="preserve">Fact#: 363558 Rec#: 22516 JIMENEZ FARFAN DENISE CRISTINA </t>
  </si>
  <si>
    <t>IC-8921</t>
  </si>
  <si>
    <t xml:space="preserve">Fact#: 363484 Rec#: 22515 LUIS FERNANDO ECHEVERRIA ZAVALA </t>
  </si>
  <si>
    <t>IC-8920</t>
  </si>
  <si>
    <t xml:space="preserve">Fact#: 364908 Rec#: 22514 LOPEZ JIMENEZ ROSA MARGARITA </t>
  </si>
  <si>
    <t>IC-8919</t>
  </si>
  <si>
    <t xml:space="preserve">Fact#: 364179 Rec#: 22513 LOPEZ CORDERO JUAN ANTONIO </t>
  </si>
  <si>
    <t>IC-8918</t>
  </si>
  <si>
    <t xml:space="preserve">Fact#: 365040 Rec#: 22512 SAMANIEGO VILLARROEL STEPHANY KATHERINE </t>
  </si>
  <si>
    <t>IC-8917</t>
  </si>
  <si>
    <t xml:space="preserve">Fact#: 364380 Rec#: 22511 SAAVEDRA ROMERO ROBERTO RAFAEL </t>
  </si>
  <si>
    <t>IC-8916</t>
  </si>
  <si>
    <t xml:space="preserve">Fact#: 364147 Rec#: 22510 SALAZAR RICAURTE SONIA MARIA EUGENIA </t>
  </si>
  <si>
    <t>IC-8915</t>
  </si>
  <si>
    <t>Fact#: 365019 Rec#: 22509 PEREGRIN ALVAREZ NESTOR PAVEL</t>
  </si>
  <si>
    <t>IC-8912</t>
  </si>
  <si>
    <t>Fact#: 364648 Rec#: 22508 VENTURA  CHANCAY JOSE LUIS</t>
  </si>
  <si>
    <t>IC-8911</t>
  </si>
  <si>
    <t>Fact#: 363109 Rec#: 22507 AGRICOLA BANANERA ECUATORIANA - AGBE S.A.</t>
  </si>
  <si>
    <t>IC-8910</t>
  </si>
  <si>
    <t>Fact#: 363539 Rec#: 22506 KLEBER FERNANDO  ESPINOZA BARRERA</t>
  </si>
  <si>
    <t>IC-8909</t>
  </si>
  <si>
    <t xml:space="preserve">Fact#: 356544-359019-361536 Rec#: 22505 MANTILLA ABAD DARWIN ALEX </t>
  </si>
  <si>
    <t>IC-8888</t>
  </si>
  <si>
    <t xml:space="preserve">Fact#: 357808-360278-362781 Rec#: 22504 MERIZALDE MEDRANDA JONATHAN RAUL </t>
  </si>
  <si>
    <t>IC-8887</t>
  </si>
  <si>
    <t>Fact#: 362069-364611 Rec#: 22503 ABARCA PACHAY GEOVANNY ANDRES</t>
  </si>
  <si>
    <t>IC-8886</t>
  </si>
  <si>
    <t>Fact#: 364033 Rec#: 22502 JURADO QUINTERO JULIO ERNESTO</t>
  </si>
  <si>
    <t>IC-8885</t>
  </si>
  <si>
    <t>Fact#: 361373-363926 Rec#: 22501 GUSTAVO ALBERTO CASTILLO SALTOS</t>
  </si>
  <si>
    <t>IC-8884</t>
  </si>
  <si>
    <t>Fact#: 364412 Rec#: 22500 WIGTON TIMOTHY PATRICK</t>
  </si>
  <si>
    <t>IC-8883</t>
  </si>
  <si>
    <t>Fact#: 364153 Rec#: 22499 GARCIA PEREZ  JORGE LUIS</t>
  </si>
  <si>
    <t>IC-8882</t>
  </si>
  <si>
    <t>Fact#: 363436 Rec#: 22498 LAURA SOFIA VILLACIS QUEVEDO</t>
  </si>
  <si>
    <t>IC-8881</t>
  </si>
  <si>
    <t>Fact#: 363574 Rec#: 22497 SANCHEZ CAVIEDES KLEBER HENRY</t>
  </si>
  <si>
    <t>IC-8880</t>
  </si>
  <si>
    <t>Fact#: 364503 Rec#: 22496 DUEÑAS VALASEK SERGIO</t>
  </si>
  <si>
    <t>IC-8879</t>
  </si>
  <si>
    <t>Fact#: 364504 Rec#: 22495 DUEÑAS VALASEK SERGIO</t>
  </si>
  <si>
    <t>IC-8878</t>
  </si>
  <si>
    <t>Fact#: 364369 Rec#: 22494 LOPEZ RUIZ MARIA DEL CARMEN</t>
  </si>
  <si>
    <t>IC-8877</t>
  </si>
  <si>
    <t>Fact#: 364860 Rec#: 22493 CARPIO PORTILLA RAUL MOISES</t>
  </si>
  <si>
    <t>IC-8876</t>
  </si>
  <si>
    <t>Fact#: 364049 Rec#: 22492 NAVARRETE CARPIO IVAN ANDRES</t>
  </si>
  <si>
    <t>IC-8875</t>
  </si>
  <si>
    <t xml:space="preserve">Fact#: 359130-361652-364207 Rec#: 22491 PARIAS QUINTERO FRANKLIN ANTONIO </t>
  </si>
  <si>
    <t>IC-8874</t>
  </si>
  <si>
    <t xml:space="preserve">Fact#: 359517-362037-364578 Rec#: 22490 ROVELLO VALENCIA JOSE ROMAN </t>
  </si>
  <si>
    <t>IC-8873</t>
  </si>
  <si>
    <t>Fact#: 363537 Rec#: 22489 ELIAS EUGENIO  LINDAO CEDEÑO</t>
  </si>
  <si>
    <t>IC-8872</t>
  </si>
  <si>
    <t>Fact#: 363660 Rec#: 22487 SANTIAGO MAURICIO TOLEDO ROMERO</t>
  </si>
  <si>
    <t>IC-8853</t>
  </si>
  <si>
    <t>Fact#: 364295 Rec#: 22486 PINO MAULME ENRIQUE GABRIEL</t>
  </si>
  <si>
    <t>IC-8852</t>
  </si>
  <si>
    <t>Fact#: 363473 Rec#: 22485 LUPER GABRIEL MUÑOZ SARMIENTO</t>
  </si>
  <si>
    <t>IC-8851</t>
  </si>
  <si>
    <t>Fact#: 363514 Rec#: 22484 LENNY MADRID  CANTOS SANDOYA</t>
  </si>
  <si>
    <t>IC-8850</t>
  </si>
  <si>
    <t>Fact#: 364735 Rec#: 22483 ANNIE ANDREA CARRERA MOROCHO</t>
  </si>
  <si>
    <t>IC-8849</t>
  </si>
  <si>
    <t>Fact#: 363429 Rec#: 22482 PAUL AMBROSIO MOLINA QUIMI</t>
  </si>
  <si>
    <t>IC-8837</t>
  </si>
  <si>
    <t>Fact#: 363361 Rec#: 22481 ASESORIA EN TECNOLOGÍAS DE LA INFORMACIÓN Y COMUNICACIÓN ASETIC S.A.</t>
  </si>
  <si>
    <t>IC-8833</t>
  </si>
  <si>
    <t>Fact#: 362964-362965 Rec#: 22480 CORPORACION VIVIENDAS DEL HOGAR DE CRISTO</t>
  </si>
  <si>
    <t>IC-8832</t>
  </si>
  <si>
    <t>Fact#: 363064 Rec#: 22479 DANIEL ENRIQUE DURAN LAMA</t>
  </si>
  <si>
    <t>IC-8816</t>
  </si>
  <si>
    <t>Fact#: 363334 Rec#: 22478 DANIEL ENRIQUE DURAN LAMA</t>
  </si>
  <si>
    <t>IC-8815</t>
  </si>
  <si>
    <t>Fact#: 363036 Rec#: 22475 SUPERGLOBAL S.A.</t>
  </si>
  <si>
    <t>IC-8800</t>
  </si>
  <si>
    <t xml:space="preserve">Fact#: 358425-360961 Rec#: 22474 MARY ELENA  MONROY PAREDES  </t>
  </si>
  <si>
    <t>IC-8799</t>
  </si>
  <si>
    <t>Fact#: 365526 Rec#: 22488 LOURDES MAGALI PINEDA COBA (FAST CYBER)</t>
  </si>
  <si>
    <t>IC-8865</t>
  </si>
  <si>
    <t>Fact#: 358512-361047 Rec#: 22477 LUIS EDISON SOLORZANO CADENA</t>
  </si>
  <si>
    <t>IC-8814</t>
  </si>
  <si>
    <t>Fact#: 362728 Rec#: 22476 MARTINEZ CHANG JAKELINE ELVIRA</t>
  </si>
  <si>
    <t>IC-8813</t>
  </si>
  <si>
    <t>Fact#: 362475 Rec#: 22473 PLUA ALAY EDUARDO ANDRES</t>
  </si>
  <si>
    <t>IC-8798</t>
  </si>
  <si>
    <t>Fact#: 361167 Rec#: 22472 CARLOS EFREN COELLO PALADINES</t>
  </si>
  <si>
    <t>IC-8783</t>
  </si>
  <si>
    <t>Fact#: 362304 Rec#: 22471 PENA TIGRERO MARIA VICTORIA</t>
  </si>
  <si>
    <t>IC-8782</t>
  </si>
  <si>
    <t xml:space="preserve">Fact#: 356644-359114-361634 Rec#: 22470 DIAZ ARICA RANULFO IVAN </t>
  </si>
  <si>
    <t>IC-8753</t>
  </si>
  <si>
    <t xml:space="preserve">Fact#: 357537-360003-362518 Rec#: 22469 SUAREZ VARGAS ALEX MARCELO </t>
  </si>
  <si>
    <t>IC-8752</t>
  </si>
  <si>
    <t>Fact#: 362944 Rec#: 22468 DOLCA S.A</t>
  </si>
  <si>
    <t>IC-8751</t>
  </si>
  <si>
    <t xml:space="preserve">Fact#: 360695-363241 Rec#: 22467 ALBAN DEL SALTO KARLA FERNANDA </t>
  </si>
  <si>
    <t>IC-8750</t>
  </si>
  <si>
    <t>Fact#: 361644 Rec#: 22465 VILLALTA TENECELA MARCIA MARIA</t>
  </si>
  <si>
    <t>IC-8724</t>
  </si>
  <si>
    <t>Fact#: 363292 Rec#: 22464 SCUBATEC S A</t>
  </si>
  <si>
    <t>IC-8723</t>
  </si>
  <si>
    <t>Fact#: 362968 Rec#: 22557 LIFE FOOD PRODUCT ECUADOR LIFPRODEC S.A.</t>
  </si>
  <si>
    <t>IC-9164</t>
  </si>
  <si>
    <t>Fact#: 4561 Rec#: 22466 TIXILIMA CARANQUI MARIO ROBERTO</t>
  </si>
  <si>
    <t>IC-8725</t>
  </si>
  <si>
    <t>Fact#: 360940 Rec#: 22463 MARCO TULIO ROMERO JARAMILLO</t>
  </si>
  <si>
    <t>IC-8722</t>
  </si>
  <si>
    <t>Fact#: 360840 Rec#: 22462 JOSE LUIS ROSERO CABALLERO</t>
  </si>
  <si>
    <t>IC-8682</t>
  </si>
  <si>
    <t>Fact#: 358659-361185 Rec#: 22461 ANGELA LEONOR SAAVEDRA QUINTO</t>
  </si>
  <si>
    <t>IC-8681</t>
  </si>
  <si>
    <t>Fact#: 361123 Rec#: 22460 JOSE FERNANDO SARES REYES</t>
  </si>
  <si>
    <t>IC-8680</t>
  </si>
  <si>
    <t>Fact#: 363031 Rec#: 22459 AFCO S.A.</t>
  </si>
  <si>
    <t>IC-8679</t>
  </si>
  <si>
    <t>Fact#: 361408 Rec#: 22458 JUAN JOSE SANTIAGO MEJIA ALVARADO</t>
  </si>
  <si>
    <t>IC-8673</t>
  </si>
  <si>
    <t>Fact#: 360458-363002 Rec#: 22457 ASOCIACION DE PROPIETARIOS DE LA URBANIZACION PUER</t>
  </si>
  <si>
    <t>IC-8630</t>
  </si>
  <si>
    <t>Fact#: 361497 Rec#: 22456 CESAR AUGUSTO GAVILANES AGUIRRE</t>
  </si>
  <si>
    <t>IC-8629</t>
  </si>
  <si>
    <t>Fact#: 360971 Rec#: 22455 NELLY YOLANDA  SALCEDO BOWEN</t>
  </si>
  <si>
    <t>IC-8628</t>
  </si>
  <si>
    <t>Fact#: 358437-360973 Rec#: 22454 ERWIN DARWIN  CHILUIZA RODRIGUEZ</t>
  </si>
  <si>
    <t>IC-8627</t>
  </si>
  <si>
    <t>Fact#: 361297 Rec#: 22453 DAVID GONZALO BENAVIDES LOPEZ</t>
  </si>
  <si>
    <t>IC-8626</t>
  </si>
  <si>
    <t>Fact#: 363108 Rec#: 22451 SECONRET S.A.</t>
  </si>
  <si>
    <t>IC-8624</t>
  </si>
  <si>
    <t xml:space="preserve">Fact#: 359281-361805 Rec#: 22450 REYES TOMALA VILMA GIOCONDA </t>
  </si>
  <si>
    <t>IC-8623</t>
  </si>
  <si>
    <t>Fact#: 362938 Rec#: 22449 CODEMET S.A.</t>
  </si>
  <si>
    <t>IC-8622</t>
  </si>
  <si>
    <t>Fact#: 359752-362268 Rec#: 22452 GUANIN CAMPOVERDE MERCY JANET</t>
  </si>
  <si>
    <t>IC-8625</t>
  </si>
  <si>
    <t xml:space="preserve">Fact#: 360019-362533 Rec#: 22448 LOOR MENDOZA IRIS GABRIELA </t>
  </si>
  <si>
    <t>IC-8618</t>
  </si>
  <si>
    <t>Fact#: 363115 Rec#: 22447 INDUSTRIA ALUCAPS ECUADOR GA SA</t>
  </si>
  <si>
    <t>IC-8617</t>
  </si>
  <si>
    <t>Fact#: 362349 Rec#: 22446 REVILLA MEZA ROBINSON JOSE</t>
  </si>
  <si>
    <t>IC-8616</t>
  </si>
  <si>
    <t>Fact#: 362346 Rec#: 22445 MALDONADO SEGURA MARIA DANIELA</t>
  </si>
  <si>
    <t>IC-8579</t>
  </si>
  <si>
    <t>Fact#: 361651 Rec#: 22444 LOPEZ SEGURA DIANA KATHERINE</t>
  </si>
  <si>
    <t>IC-8578</t>
  </si>
  <si>
    <t>Fact#: 362992 Rec#: 22443 ASOCIACION FE Y ALEGRIA ECUADOR</t>
  </si>
  <si>
    <t>IC-8577</t>
  </si>
  <si>
    <t>Fact#: 362969 Rec#: 22442 ASOCIACION FE Y ALEGRIA ECUADOR</t>
  </si>
  <si>
    <t>IC-8576</t>
  </si>
  <si>
    <t>Fact#: 362970 Rec#: 22441 ASOCIACION FE Y ALEGRIA ECUADOR</t>
  </si>
  <si>
    <t>IC-8575</t>
  </si>
  <si>
    <t>Fact#: 363069 Rec#: 22440 ASOCIACION FE Y ALEGRIA ECUADOR</t>
  </si>
  <si>
    <t>IC-8574</t>
  </si>
  <si>
    <t>Fact#: 361903 Rec#: 22439 LUCAS MERA ELI FRANCISCO</t>
  </si>
  <si>
    <t>IC-8573</t>
  </si>
  <si>
    <t>Fact#: 360987 Rec#: 22438 CLEMENTE ANTONIO  CALDERON LOZANO</t>
  </si>
  <si>
    <t>IC-8572</t>
  </si>
  <si>
    <t>Fact#: 362323 Rec#: 22437 MOROCHO AGURTO VIVIANA MANUELA</t>
  </si>
  <si>
    <t>IC-8571</t>
  </si>
  <si>
    <t xml:space="preserve">Fact#: 358837-361360 Rec#: 22436 JAVIER KEVIN CEDEÑO BASURTO </t>
  </si>
  <si>
    <t>IC-8570</t>
  </si>
  <si>
    <t>Fact#: 362987 Rec#: 22435 INDUGLOBAL S.A</t>
  </si>
  <si>
    <t>IC-8569</t>
  </si>
  <si>
    <t>Fact#: 361931 Rec#: 22432 DESINTONIO HUAYAMAVE ALBERTO LUIS</t>
  </si>
  <si>
    <t>IC-8523</t>
  </si>
  <si>
    <t>Fact#: 363096 Rec#: 22431 CENTRO CARDIOLOGICO PREVENCARDIO CIA. LTDA.</t>
  </si>
  <si>
    <t>IC-8522</t>
  </si>
  <si>
    <t>Fact#: 363294 Rec#: 22430 ARAUJO FIGUEROA WASHINGTON SALVADOR</t>
  </si>
  <si>
    <t>IC-8521</t>
  </si>
  <si>
    <t>Fact#: 362361 Rec#: 22429 REYES DESIDERIO ZOILA MARILIN</t>
  </si>
  <si>
    <t>IC-8520</t>
  </si>
  <si>
    <t>Fact#: 362600 Rec#: 22423 SUAREZ MARIN HECTOR FELIX</t>
  </si>
  <si>
    <t>IC-8514</t>
  </si>
  <si>
    <t xml:space="preserve">Fact#: 357762-360228 Rec#: 22422 ASOCIACION DE PROPIETARIOS DE LA CUARTA ETAPA DENOMINADA FERRARA DE LA URBANIZACION MILANN  </t>
  </si>
  <si>
    <t>IC-8512</t>
  </si>
  <si>
    <t>Fact#: 361103 Rec#: 22428 SANTIAGO IVAN TOLEDO ECHEVERRIA</t>
  </si>
  <si>
    <t>IC-8519</t>
  </si>
  <si>
    <t>Fact#: 360636-363178 Rec#: 22427 MONCAYO ONATE NELSON GABRIEL</t>
  </si>
  <si>
    <t>IC-8518</t>
  </si>
  <si>
    <t>Fact#: 361626 Rec#: 22426 CUSME BENITES MIGUEL ANGEL</t>
  </si>
  <si>
    <t>IC-8517</t>
  </si>
  <si>
    <t xml:space="preserve">Fact#: 345531-348034-350335 Rec#: 22433 SALAZAR CANDO MARITZA DEL CONSUELO </t>
  </si>
  <si>
    <t>IC-8524</t>
  </si>
  <si>
    <t>Fact#: 361594 Rec#: 22425 BACA PATIÑO RAFAEL</t>
  </si>
  <si>
    <t>IC-8516</t>
  </si>
  <si>
    <t>Fact#: 361097 Rec#: 22424 JENNY NATALIA MARTINEZ BAQUE</t>
  </si>
  <si>
    <t>IC-8515</t>
  </si>
  <si>
    <t>Fact#: 362942 Rec#: 22421 REFRESCO SIN GAS S.A. RE.S.GA.SA.</t>
  </si>
  <si>
    <t>IC-8500</t>
  </si>
  <si>
    <t>Fact#: 363297 Rec#: 22420 KARBOLEM S.A.</t>
  </si>
  <si>
    <t>IC-8499</t>
  </si>
  <si>
    <t xml:space="preserve">Fact#: 357785-360256-362761 Rec#: 22419 MENDIETA GUERRERO KAREN VANESSA </t>
  </si>
  <si>
    <t>IC-8498</t>
  </si>
  <si>
    <t xml:space="preserve">Fact#: 360368-362868 Rec#: 22413 ROMERO GONZALEZ DANIEL EDUARDO </t>
  </si>
  <si>
    <t>IC-8445</t>
  </si>
  <si>
    <t>Fact#: 362205 Rec#: 22417 BURBANO VARGAS LUIS ALEJANDRO</t>
  </si>
  <si>
    <t>IC-8456</t>
  </si>
  <si>
    <t>Fact#: 359970-362485 Rec#: 22416 CORREA MURILLO NINFA IRENE</t>
  </si>
  <si>
    <t>IC-8455</t>
  </si>
  <si>
    <t>Fact#: 362190 Rec#: 22415 ANNIE ANDREA CARRERA MOROCHO</t>
  </si>
  <si>
    <t>IC-8454</t>
  </si>
  <si>
    <t>Fact#: 359965-362480 Rec#: 22412 ANDRADE ANDRADE RICARDO ALEJO</t>
  </si>
  <si>
    <t>IC-8412</t>
  </si>
  <si>
    <t>Fact#: 363386 Rec#: 22411 MITE ROSALES CRISTINA FATIMA</t>
  </si>
  <si>
    <t>IC-8411</t>
  </si>
  <si>
    <t>Fact#: 360311-362814 Rec#: 22410 CASTRO HERRERA DAVID RAMON</t>
  </si>
  <si>
    <t>IC-8410</t>
  </si>
  <si>
    <t>Fact#: 361612 Rec#: 22407 JURADO QUINTERO ANDRES</t>
  </si>
  <si>
    <t>IC-8407</t>
  </si>
  <si>
    <t xml:space="preserve">Fact#: 359150-361673 Rec#: 22406 TRIVINO LOPEZ WALTER ARMANDO </t>
  </si>
  <si>
    <t>IC-8406</t>
  </si>
  <si>
    <t>Fact#: 362986 Rec#: 22405 COMPAÑIA VERDU S.A.</t>
  </si>
  <si>
    <t>IC-8405</t>
  </si>
  <si>
    <t xml:space="preserve">Fact#: 351349-353679-356100 Rec#: 22404 GABRIELA ESPERANZA CARTAGENA SALAZAR </t>
  </si>
  <si>
    <t>IC-8404</t>
  </si>
  <si>
    <t xml:space="preserve">Fact#: 357148-359611-362128 Rec#: 22403 PERALTA JURADO GUSTAVO ADOLFO </t>
  </si>
  <si>
    <t>IC-8403</t>
  </si>
  <si>
    <t>Fact#: 362325 Rec#: 22409 ROSS LOPERA JOFFRE GABRIEL</t>
  </si>
  <si>
    <t>IC-8409</t>
  </si>
  <si>
    <t>Fact#: 360955 Rec#: 22408 LEONARDO EDUARDO  CALDERON VALDIVIEZO</t>
  </si>
  <si>
    <t>IC-8408</t>
  </si>
  <si>
    <t>Fact#: 362451 Rec#: 22402 MAYORGA ASPIAZU DARWIN RODY</t>
  </si>
  <si>
    <t>IC-8345</t>
  </si>
  <si>
    <t>Fact#: 360868 Rec#: 22401 PEDRO ANGEL JIMENEZ NOBOA</t>
  </si>
  <si>
    <t>IC-8344</t>
  </si>
  <si>
    <t>Fact#: 362161 Rec#: 22400 CHIQUITO SANCHEZ RAMON ALBERTO</t>
  </si>
  <si>
    <t>IC-8343</t>
  </si>
  <si>
    <t>Fact#: 358712-361236 Rec#: 22399 SILVIA ALEXANDRA CARRION MENA</t>
  </si>
  <si>
    <t>IC-8342</t>
  </si>
  <si>
    <t>Fact#: 359274-361798 Rec#: 22398 GUZMAN TORRES MAURICIO ALEJANDRO</t>
  </si>
  <si>
    <t>IC-8341</t>
  </si>
  <si>
    <t>Fact#: 360870 Rec#: 22397 PAUL AMBROSIO MOLINA QUIMI</t>
  </si>
  <si>
    <t>IC-8340</t>
  </si>
  <si>
    <t>Fact#: 363314 Rec#: 22394 IMPORT &amp; EXPORT BRAMBILLA CARRENO S.A. IMEXBRAMCAR</t>
  </si>
  <si>
    <t>IC-8335</t>
  </si>
  <si>
    <t xml:space="preserve">Fact#: 359824-362337 Rec#: 22392 ROSA ANABEL VALERO SANCHEZ </t>
  </si>
  <si>
    <t>IC-8284</t>
  </si>
  <si>
    <t>Fact#: 363353 Rec#: 22396 MOLINA SABANDO MIRMA ELENA</t>
  </si>
  <si>
    <t>IC-8339</t>
  </si>
  <si>
    <t>Fact#: 361115 Rec#: 22393 MARCOS ANTONIO MIRANDA MORAN</t>
  </si>
  <si>
    <t>IC-8328</t>
  </si>
  <si>
    <t>Fact#: 360152-362673 Rec#: 22391 PLAZA ROSALES OSCAR JAVIER</t>
  </si>
  <si>
    <t>IC-8271</t>
  </si>
  <si>
    <t>Fact#: 359105-361623 Rec#: 22390 LOPEZ CORDERO JUAN ANTONIO</t>
  </si>
  <si>
    <t>IC-8270</t>
  </si>
  <si>
    <t>Fact#: 358383-360919 Rec#: 22389 LUZ LILIANA OSTAIZA LUCAS</t>
  </si>
  <si>
    <t>IC-8269</t>
  </si>
  <si>
    <t>Fact#: 360773-363318 Rec#: 22388 RADA AGUIRRE CESAR AUGUSTO</t>
  </si>
  <si>
    <t>IC-8268</t>
  </si>
  <si>
    <t xml:space="preserve">Fact#: 357779-360250 Rec#: 22386 TUMBACO SANCAN TITO HECTOR </t>
  </si>
  <si>
    <t>IC-8258</t>
  </si>
  <si>
    <t>DEPODECON S.A. CANCELA TEL 3900120 ABONO PARA LA SIGUIENTE FACTURA DOC #524141</t>
  </si>
  <si>
    <t>AT-3301</t>
  </si>
  <si>
    <t>SEGUNET S.A. CANCELA TEL 3903872 ABONO PARA LA SIGUIENTE FACTURA</t>
  </si>
  <si>
    <t>AT-3295</t>
  </si>
  <si>
    <t>Fact#: 363260 Rec#: 22539 GARRUCHAS Y EQUIPOS S.A</t>
  </si>
  <si>
    <t>IC-9065</t>
  </si>
  <si>
    <t>Fact#: 363380 Rec#: 22387 CALDERON DE LA TORRE ERIKA SOLANGE</t>
  </si>
  <si>
    <t>IC-8267</t>
  </si>
  <si>
    <t>Fact#: 361755 Rec#: 22383 ESPINOSA VELARDE ALMA MARIA</t>
  </si>
  <si>
    <t>IC-8200</t>
  </si>
  <si>
    <t>Fact#: 362534 Rec#: 22382 OLVERA ALCIVAR JOEL DOMINGO</t>
  </si>
  <si>
    <t>IC-8199</t>
  </si>
  <si>
    <t>Fact#: 363229 Rec#: 22381 PROMOTORA OCCIDENTAL PROCCIDENT S.A</t>
  </si>
  <si>
    <t>IC-8198</t>
  </si>
  <si>
    <t>Fact#: 360913 Rec#: 22380 MARTHA CECILIA  SANTOS BERMUDEZ</t>
  </si>
  <si>
    <t>IC-8197</t>
  </si>
  <si>
    <t>Fact#: 363264 Rec#: 22379 SILVA CHIQUITO JOSE LUIS</t>
  </si>
  <si>
    <t>IC-8196</t>
  </si>
  <si>
    <t>Fact#: 362432 Rec#: 22319 VILLON GRANADOS FREDDY MOISES</t>
  </si>
  <si>
    <t>IC-8056</t>
  </si>
  <si>
    <t>Fact#: 4550 Rec#: 22384 ARREDONDO GUZMAN BORIS ERNESTO</t>
  </si>
  <si>
    <t>IC-8201</t>
  </si>
  <si>
    <t>Fact#: 361385 Rec#: 22378 MARIA ROBERTA MORENO DIAZ</t>
  </si>
  <si>
    <t>IC-8195</t>
  </si>
  <si>
    <t>Fact#: 361479 Rec#: 22377 JURADO QUINTERO JULIO ERNESTO</t>
  </si>
  <si>
    <t>IC-8194</t>
  </si>
  <si>
    <t>Fact#: 360975 Rec#: 22376 CAROL ROSANNA  CARBO MORA</t>
  </si>
  <si>
    <t>IC-8193</t>
  </si>
  <si>
    <t>Fact#: 361121 Rec#: 22375 IVONN ROSARIO CARVAJAL ALARCON</t>
  </si>
  <si>
    <t>IC-8192</t>
  </si>
  <si>
    <t>Fact#: 361761 Rec#: 22374 ZAMBRANO IZQUIERDO CATALINA MARIA ELENA</t>
  </si>
  <si>
    <t>IC-8191</t>
  </si>
  <si>
    <t>Fact#: 362044 Rec#: 22373 RODRIGUEZ BODERO ANA SHIRLEY</t>
  </si>
  <si>
    <t>IC-8190</t>
  </si>
  <si>
    <t>Fact#: 362193 Rec#: 22372 CABELLO GARCIA MARIA CONCEPCION</t>
  </si>
  <si>
    <t>IC-8189</t>
  </si>
  <si>
    <t>Fact#: 362421 Rec#: 22371 ALVARADO VERA YADIRA FRANCISCA</t>
  </si>
  <si>
    <t>IC-8188</t>
  </si>
  <si>
    <t>Fact#: 363214 Rec#: 22370 LEY VITERI LISSETTE MELISSA</t>
  </si>
  <si>
    <t>IC-8187</t>
  </si>
  <si>
    <t>Fact#: 359378-361906 Rec#: 22369 LAZARO CEVALLOS KEVIN JESUS</t>
  </si>
  <si>
    <t>IC-8186</t>
  </si>
  <si>
    <t>Fact#: 360732-363278 Rec#: 22368 INTERBANANAEXPORT S.A.</t>
  </si>
  <si>
    <t>IC-8185</t>
  </si>
  <si>
    <t>Fact#: 361288 Rec#: 22367 STEFANIE MARIA MOELLER GILBERT</t>
  </si>
  <si>
    <t>IC-8123</t>
  </si>
  <si>
    <t>Fact#: 362509 Rec#: 22366 GONZALEZ BARRERA HENRY HUMBERTO</t>
  </si>
  <si>
    <t>IC-8122</t>
  </si>
  <si>
    <t>Fact#: 362514 Rec#: 22365 BRIONES OREJUELA EMILIO JOSE</t>
  </si>
  <si>
    <t>IC-8121</t>
  </si>
  <si>
    <t>Fact#: 362532 Rec#: 22364 ESTACIO NAPA HECTOR RICARDO</t>
  </si>
  <si>
    <t>IC-8120</t>
  </si>
  <si>
    <t>Fact#: 362550 Rec#: 22363 RAMIREZ FLORES JOSE MIGUEL</t>
  </si>
  <si>
    <t>IC-8119</t>
  </si>
  <si>
    <t>Fact#: 356094-358576-361111 Rec#: 22362 OSWALDO JAVIER VILLAO PALACIOS</t>
  </si>
  <si>
    <t>IC-8118</t>
  </si>
  <si>
    <t>Fact#: 362341 Rec#: 22361 JULIA JUSTINA MORAN JIMENEZ</t>
  </si>
  <si>
    <t>IC-8117</t>
  </si>
  <si>
    <t>Fact#: 360845 Rec#: 22360 JAZMIN ALEXANDRA LINDAO GALLO</t>
  </si>
  <si>
    <t>IC-8116</t>
  </si>
  <si>
    <t>Fact#: 361035 Rec#: 22359 BURGOS SANTANA JACINTA TRANCITO</t>
  </si>
  <si>
    <t>IC-8115</t>
  </si>
  <si>
    <t>Fact#: 360855 Rec#: 22358 MIRELA LEONOR ANZOATEGUI CASTRO</t>
  </si>
  <si>
    <t>IC-8114</t>
  </si>
  <si>
    <t>Fact#: 360958 Rec#: 22357 CARLOS JULIO  CENTENO HENK</t>
  </si>
  <si>
    <t>IC-8113</t>
  </si>
  <si>
    <t>Fact#: 361007 Rec#: 22356 FANNY MAGDALENA MOLINA ANDRADE DE CHERREZ</t>
  </si>
  <si>
    <t>IC-8112</t>
  </si>
  <si>
    <t>Fact#: 361550 Rec#: 22355 ARELLANO ROJAS ELIEZER DE JESUS</t>
  </si>
  <si>
    <t>IC-8111</t>
  </si>
  <si>
    <t>Fact#: 360993 Rec#: 22354 JORGE HERNAN LEDESMA PRADO</t>
  </si>
  <si>
    <t>IC-8109</t>
  </si>
  <si>
    <t>Fact#: 362737 Rec#: 22353 GOLDBAUM SMITH ANDREA</t>
  </si>
  <si>
    <t>IC-8108</t>
  </si>
  <si>
    <t>Fact#: 362703 Rec#: 22352 REYNA AGUINO JASMANI LIZANDRO</t>
  </si>
  <si>
    <t>IC-8107</t>
  </si>
  <si>
    <t>Fact#: 361870 Rec#: 22351 JARAMILLO MEJIA EDGAR PATRICIO</t>
  </si>
  <si>
    <t>IC-8106</t>
  </si>
  <si>
    <t>Fact#: 361174 Rec#: 22350 JULIO OSWALDO CADENA RODRIGUEZ</t>
  </si>
  <si>
    <t>IC-8105</t>
  </si>
  <si>
    <t>Fact#: 362665 Rec#: 22349 CHAVEZ ZAMBRANO TEREZA MONSERRATE</t>
  </si>
  <si>
    <t>IC-8104</t>
  </si>
  <si>
    <t>Fact#: 362662 Rec#: 22348 ALBAN DEL SALTOS KARLA FERNANDA</t>
  </si>
  <si>
    <t>IC-8103</t>
  </si>
  <si>
    <t>Fact#: 362651 Rec#: 22347 SOLEDISPA CARRASCO DIEGO JAFET</t>
  </si>
  <si>
    <t>IC-8102</t>
  </si>
  <si>
    <t>Fact#: 362593 Rec#: 22346 PONCE REINADO MARIA DE LOURDES</t>
  </si>
  <si>
    <t>IC-8101</t>
  </si>
  <si>
    <t>Fact#: 362587 Rec#: 22345 PINCAY SALTOS JOSSELYNE LISSETTE</t>
  </si>
  <si>
    <t>IC-8100</t>
  </si>
  <si>
    <t>Fact#: 362578 Rec#: 22344 MONGE GARCIA FRANK ANDRES</t>
  </si>
  <si>
    <t>IC-8099</t>
  </si>
  <si>
    <t>Fact#: 362575 Rec#: 22343 SALTOS PONCE ENMA CARINA</t>
  </si>
  <si>
    <t>IC-8098</t>
  </si>
  <si>
    <t>Fact#: 362531 Rec#: 22342 LOOR BARREZUETA JAVIER ANTONIO</t>
  </si>
  <si>
    <t>IC-8097</t>
  </si>
  <si>
    <t>Fact#: 362523 Rec#: 22341 NARVAEZ MUNOZ LEONELA LISSETTE</t>
  </si>
  <si>
    <t>IC-8084</t>
  </si>
  <si>
    <t>Fact#: 362516 Rec#: 22340 FARIAS ERIQUE JOEL EDUARDO</t>
  </si>
  <si>
    <t>IC-8083</t>
  </si>
  <si>
    <t>Fact#: 362374 Rec#: 22339 MOREIRA DELGADO JOSE ANTONIO</t>
  </si>
  <si>
    <t>IC-8082</t>
  </si>
  <si>
    <t>Fact#: 361820 Rec#: 22338 MENDIETA CANELO SANDRA ANGELICA</t>
  </si>
  <si>
    <t>IC-8081</t>
  </si>
  <si>
    <t>Fact#: 361070 Rec#: 22337 FANNY PIEDAD JIMENEZ MOSQUERA</t>
  </si>
  <si>
    <t>IC-8080</t>
  </si>
  <si>
    <t>Fact#: 362995 Rec#: 22336 NODIEN S.A.</t>
  </si>
  <si>
    <t>IC-8079</t>
  </si>
  <si>
    <t>Fact#: 361665 Rec#: 22335 JARAMILLO MENDOZA KAROL RODRIGO</t>
  </si>
  <si>
    <t>IC-8078</t>
  </si>
  <si>
    <t>Fact#: 361541 Rec#: 22334 JORGE ALCIDES MORENO CASTRO</t>
  </si>
  <si>
    <t>IC-8077</t>
  </si>
  <si>
    <t>Fact#: 361037 Rec#: 22333 LUCIO GARCIA SAMUEL ENRIQUE</t>
  </si>
  <si>
    <t>IC-8076</t>
  </si>
  <si>
    <t>Fact#: 362984 Rec#: 22332 SERVICIOS JURIDICOS JURISA S.A.</t>
  </si>
  <si>
    <t>IC-8075</t>
  </si>
  <si>
    <t>Fact#: 363245 Rec#: 22331 OCAMPO VILLACIS FRANKLIN GEOFREDO</t>
  </si>
  <si>
    <t>IC-8074</t>
  </si>
  <si>
    <t>Fact#: 360991 Rec#: 22330 NICOLAS BELISARIO  RIVERA HERRERA</t>
  </si>
  <si>
    <t>IC-8073</t>
  </si>
  <si>
    <t>Fact#: 361415 Rec#: 22329 MARCELO RODOLFO MASCIALINO ALVAREZ</t>
  </si>
  <si>
    <t>IC-8072</t>
  </si>
  <si>
    <t>Fact#: 361857 Rec#: 22328 LASCANO BRIONES JENNY IRLANDA</t>
  </si>
  <si>
    <t>IC-8071</t>
  </si>
  <si>
    <t>Fact#: 363321 Rec#: 22327 DML TECNOLOGIA DMLT S.A.</t>
  </si>
  <si>
    <t>IC-8069</t>
  </si>
  <si>
    <t>Fact#: 362125 Rec#: 22326 GONZALEZ VASQUEZ ANA LUCIA</t>
  </si>
  <si>
    <t>IC-8067</t>
  </si>
  <si>
    <t>Fact#: 363088 Rec#: 22325 VEOLIA ECUADOR S.A.</t>
  </si>
  <si>
    <t>IC-8065</t>
  </si>
  <si>
    <t>Fact#: 362007 Rec#: 22324 GOMEZ CALERO LUIS GERVACIO</t>
  </si>
  <si>
    <t>IC-8063</t>
  </si>
  <si>
    <t>Fact#: 362506 Rec#: 22323 PIGUAVE ARAMBULO RONALD FABRICIO</t>
  </si>
  <si>
    <t>IC-8062</t>
  </si>
  <si>
    <t>Fact#: 359381-361909 Rec#: 22322 MARIA LORENA CENTENO ANDRADE</t>
  </si>
  <si>
    <t>IC-8061</t>
  </si>
  <si>
    <t>Fact#: 363238 Rec#: 22321 DEPODECON S.A.</t>
  </si>
  <si>
    <t>IC-8060</t>
  </si>
  <si>
    <t>Fact#: 4613 Rec#: 22320 BUENO QUEZADA JAIRO JAVIER</t>
  </si>
  <si>
    <t>IC-8057</t>
  </si>
  <si>
    <t>Fact#: 363090 Rec#: 22318 CALIZAS Y MINERALES CALMOSACORP CIA. LTDA.</t>
  </si>
  <si>
    <t>IC-8055</t>
  </si>
  <si>
    <t>Fact#: 350693 Rec#: 22317 INDUGLOBAL S.A</t>
  </si>
  <si>
    <t>IC-8054</t>
  </si>
  <si>
    <t xml:space="preserve">Fact#: 353478-355907-358388 Rec#: 22316 FREDDY RENE VALLEJO MEDRANDA </t>
  </si>
  <si>
    <t>IC-8031</t>
  </si>
  <si>
    <t>Fact#: 4672 Rec#: 22315 ARAMBULO VINCES GEIVER YASMANY</t>
  </si>
  <si>
    <t>IC-8030</t>
  </si>
  <si>
    <t>Fact#: 361584 Rec#: 22314 GUTIERREZ CAJIAS ANDREA YOLANDA</t>
  </si>
  <si>
    <t>IC-8029</t>
  </si>
  <si>
    <t>Fact#: 361655 Rec#: 22313 CALLE LOFFREDO LUIS DANIEL</t>
  </si>
  <si>
    <t>IC-8028</t>
  </si>
  <si>
    <t>Fact#: 362295 Rec#: 22312 PONCE VICTORES MARICELA YOLANDA</t>
  </si>
  <si>
    <t>IC-8027</t>
  </si>
  <si>
    <t>Fact#: 360852 Rec#: 22311 ORLANDO BOLIVAR RAMOS CRUZ</t>
  </si>
  <si>
    <t>IC-8026</t>
  </si>
  <si>
    <t>Fact#: 360920 Rec#: 22310 ROSA PILAR LOPEZ CORNEJO</t>
  </si>
  <si>
    <t>IC-8025</t>
  </si>
  <si>
    <t>Fact#: 360827-363379 Rec#: 22309 CENTRO EDUCATIVO EL ATENEO S.A. C.U.T.E.S.A.</t>
  </si>
  <si>
    <t>IC-8024</t>
  </si>
  <si>
    <t>Fact#: 360634-363176 Rec#: 22308 IMPORT OSCAR S.A</t>
  </si>
  <si>
    <t>IC-8023</t>
  </si>
  <si>
    <t>Fact#: 356654-359125-361647 Rec#: 22307 CRUZ NAVARRETE HENRY GABRIEL</t>
  </si>
  <si>
    <t>IC-8022</t>
  </si>
  <si>
    <t>Fact#: 363194 Rec#: 22306 AGROSIGAL SA</t>
  </si>
  <si>
    <t>IC-8009</t>
  </si>
  <si>
    <t>Fact#: 363081 Rec#: 22305 ECUADORIANSHIMP S.A.</t>
  </si>
  <si>
    <t>IC-8005</t>
  </si>
  <si>
    <t>Fact#: 359763-362278 Rec#: 22304 HERRERA CASTRO HUGO ANDRES</t>
  </si>
  <si>
    <t>IC-8004</t>
  </si>
  <si>
    <t>Fact#: 343567-358460-360995 Rec#: 22303 RODRIGUEZ PUGA JAIME ALFREDO</t>
  </si>
  <si>
    <t>IC-8003</t>
  </si>
  <si>
    <t>Fact#: 361503 Rec#: 22302 EDUARDO GERMAN CORDOVA ROMERO</t>
  </si>
  <si>
    <t>IC-8002</t>
  </si>
  <si>
    <t xml:space="preserve">Fact#: 354210-356617-359085 Rec#: 22301 GARCIA ADUM SANDRA VERONICA </t>
  </si>
  <si>
    <t>IC-7875</t>
  </si>
  <si>
    <t>Fact#: 363305 Rec#: 22300 VERA AREVALO JESSICA ELIZABETH</t>
  </si>
  <si>
    <t>IC-7871</t>
  </si>
  <si>
    <t>Fact#: 360996 Rec#: 22299 RODRIGUEZ VITERY VICTOR EMILIO</t>
  </si>
  <si>
    <t>IC-7870</t>
  </si>
  <si>
    <t>Fact#: 362025 Rec#: 22298 ASENCIO PARRALES ANDREA CAROLINA</t>
  </si>
  <si>
    <t>IC-7869</t>
  </si>
  <si>
    <t>Fact#: 362259 Rec#: 22297 VELEZ OSORIO JHON EDILKER</t>
  </si>
  <si>
    <t>IC-7868</t>
  </si>
  <si>
    <t>Fact#: 361163 Rec#: 22296 LUIS ALFONSO OLANO MACHANO</t>
  </si>
  <si>
    <t>IC-7867</t>
  </si>
  <si>
    <t>Fact#: 362109 Rec#: 22295 TORO SANCHEZ MONICA ELIZABETH</t>
  </si>
  <si>
    <t>IC-7866</t>
  </si>
  <si>
    <t>Fact#: 363182 Rec#: 22294 VARGAS HERRERA LUIS DANIEL</t>
  </si>
  <si>
    <t>IC-7865</t>
  </si>
  <si>
    <t>Fact#: 363180 Rec#: 22293 VARGAS HERRERA LUIS DANIEL</t>
  </si>
  <si>
    <t>IC-7864</t>
  </si>
  <si>
    <t>Fact#: 358001-360538-363082 Rec#: 22414 LOGISTICA ZEUS S.A. LOGZEUS</t>
  </si>
  <si>
    <t>IC-8446</t>
  </si>
  <si>
    <t>Fact#: 361930 Rec#: 22292 VALENCIA GRAJALES MAURICIO</t>
  </si>
  <si>
    <t>IC-7863</t>
  </si>
  <si>
    <t>Fact#: 359816-362329 Rec#: 22291 BRIONES BAQUERIZO ALFREDO ROBERTO</t>
  </si>
  <si>
    <t>IC-7862</t>
  </si>
  <si>
    <t>Fact#: 362307 Rec#: 22290 ALVARADO MORALES  GLORIA ANGELICA</t>
  </si>
  <si>
    <t>IC-7861</t>
  </si>
  <si>
    <t>Fact#: 363368 Rec#: 22289 GARCIA BAJANA NAYITH ALEJANDRO</t>
  </si>
  <si>
    <t>IC-7860</t>
  </si>
  <si>
    <t>Fact#: 361486 Rec#: 22287 BARRERA GALLEGOS MIGUEL LEONARDO</t>
  </si>
  <si>
    <t>IC-7790</t>
  </si>
  <si>
    <t>Fact#: 362791 Rec#: 22286 SANDI MUNOZ WALTER SAMUEL</t>
  </si>
  <si>
    <t>IC-7788</t>
  </si>
  <si>
    <t>Fact#: 361925 Rec#: 22285 GARCIA BAJANA NAYITH ALEJANDRO</t>
  </si>
  <si>
    <t>IC-7787</t>
  </si>
  <si>
    <t>Fact#: 363315 Rec#: 22284 GARCIA BAJANA NAYITH ALEJANDRO</t>
  </si>
  <si>
    <t>IC-7786</t>
  </si>
  <si>
    <t>Fact#: 361401 Rec#: 22280 PABLO JAVIER BAQUE LOZANO</t>
  </si>
  <si>
    <t>IC-7781</t>
  </si>
  <si>
    <t>Fact#: 361418 Rec#: 22279 JOSE ANDRES POMBO JURADO</t>
  </si>
  <si>
    <t>IC-7780</t>
  </si>
  <si>
    <t>Fact#: 361516 Rec#: 22278 SALAZAR JAIME CECILIA NARCISA</t>
  </si>
  <si>
    <t>IC-7778</t>
  </si>
  <si>
    <t>Fact#: 361332 Rec#: 22277 ROBERTO DAVID BARANDEARAN OYAGUE</t>
  </si>
  <si>
    <t>IC-7714</t>
  </si>
  <si>
    <t>Fact#: 361514 Rec#: 22283 ANDRADE ECHEVERRIA ANA CECILIA</t>
  </si>
  <si>
    <t>IC-7785</t>
  </si>
  <si>
    <t>Fact#: 362073 Rec#: 22282 CHOEZ SANTANA EUDOMAR AQUILES</t>
  </si>
  <si>
    <t>IC-7783</t>
  </si>
  <si>
    <t>Fact#: 362078 Rec#: 22281 CHOEZ SANTANA EUDOMAR AQUILES</t>
  </si>
  <si>
    <t>IC-7782</t>
  </si>
  <si>
    <t>Fact#: 361504 Rec#: 22271 SORNOZA MARQUEZ ROLANDO CLAUDIO</t>
  </si>
  <si>
    <t>IC-7653</t>
  </si>
  <si>
    <t>Fact#: 361593 Rec#: 22270 SALAZAR RICAURTE SONIA MARIA EUGENIA</t>
  </si>
  <si>
    <t>IC-7652</t>
  </si>
  <si>
    <t>Fact#: 356287-358764-361287 Rec#: 22269 YOFFRE TEODORO ROQUE APOLO</t>
  </si>
  <si>
    <t>IC-7651</t>
  </si>
  <si>
    <t>Fact#: 359876-362391 Rec#: 22268 PHILCO BAQUE JORGE FERNANDO</t>
  </si>
  <si>
    <t>IC-7650</t>
  </si>
  <si>
    <t>Fact#: 361478 Rec#: 22267 MONCADA MORA WENDY GINA</t>
  </si>
  <si>
    <t>IC-7649</t>
  </si>
  <si>
    <t>Fact#: 359390-361916 Rec#: 22266 CABRERA FREIRE ROXANA MAGALI DEL PILAR</t>
  </si>
  <si>
    <t>IC-7648</t>
  </si>
  <si>
    <t>Fact#: 360062-362576 Rec#: 22265 WILSON GUILLERMO PINCAY CARPIO</t>
  </si>
  <si>
    <t>IC-7647</t>
  </si>
  <si>
    <t>Fact#: 361445 Rec#: 22264 MARIA KARINA FIGUEROA CAÑARTE</t>
  </si>
  <si>
    <t>IC-7646</t>
  </si>
  <si>
    <t>Fact#: 360881 Rec#: 22263 MIGUEL BLAS  CADENA BOLANOS</t>
  </si>
  <si>
    <t>IC-7645</t>
  </si>
  <si>
    <t>Fact#: 361182 Rec#: 22262 CARLOS ENRIQUE PEREZ REYES</t>
  </si>
  <si>
    <t>IC-7644</t>
  </si>
  <si>
    <t>Fact#: 358603-361134 Rec#: 22261 LUIS FERNANDO MORALES OLVERA</t>
  </si>
  <si>
    <t>IC-7643</t>
  </si>
  <si>
    <t>Fact#: 361367 Rec#: 22260 JESSICA RUIZ ANDRADE</t>
  </si>
  <si>
    <t>IC-7642</t>
  </si>
  <si>
    <t>Fact#: 361144 Rec#: 22257 JESSICA KATHERINE GALLARDO ARTEAGA</t>
  </si>
  <si>
    <t>IC-7639</t>
  </si>
  <si>
    <t>Jun/2021</t>
  </si>
  <si>
    <t>0205000000043907617JEAN PAOLO RAMOS SALAS                  000000033629991231000000000000000000000916974017     20210601000000033620210630202106300000000000000000BMP 00011196780450</t>
  </si>
  <si>
    <t>0205000000043904774MUENTES VELEZ MARIANA DE JESUS          000000123029991231000000000000000000000900318445     20210601000000123020210630202106300000000000000000BVP 00011194643840</t>
  </si>
  <si>
    <t>0205000000043901705CHOEZ SANTANA EUDOMAR AQUILES           000000055129991231000000000000000000000940636020     20210601000000055120210630202106300000000000000000BMP 00011193705840</t>
  </si>
  <si>
    <t>0205000000043901625CHOEZ SANTANA EUDOMAR AQUILES           000000016829991231000000000000000000000940636020     20210601000000016820210630202106300000000000000000BMP 00011193683040</t>
  </si>
  <si>
    <t>0205000000043908853ROOSEVELT EDYM DELGADO TAMAYO           000000023029991231000000000000000000000911244127     20210601000000023020210630202106300000000000000000BMP 00011190907540</t>
  </si>
  <si>
    <t>0205000000023923175ARREDONDO GUZMAN BORIS ERNESTO          000000018329991231000000000000000000001757382393     20210601000000018320210629202106300000000000000000BMP 00011159294040</t>
  </si>
  <si>
    <t>0205000000043908685MARIA GUIOMAR BURGOS GARCIA             000000050529991231000000000000000000000940995327     20210601000000050520210629202106290000000000000000BMP 00011154811150</t>
  </si>
  <si>
    <t>0205000000043907451VARGAS FUENTEZ LADY LEONOR              000000016829991231000000000000000000000940292576     20210601000000016820210629202106290000000000000000BMP 00011153968940</t>
  </si>
  <si>
    <t>0205000000043901559AJMUMALEX SA                            000000053620210702000000000000000000000992896515001  20210501000000053620210629202106290000000000000000VENT00371151892130</t>
  </si>
  <si>
    <t>0205000000043907186JOSE ALBERTO RODRIGUEZ LOPEZ            000000015129991231000000000000000000000905351789     20210601000000015120210629202106290000000000000000BVP 00011147728140</t>
  </si>
  <si>
    <t>0205000000043902752MONTERO LUCIO CARLOS ALBERTO            000000042229991231000000000000000000000908902232     20210601000000042220210629202106290000000000000000BVP 00011142243540</t>
  </si>
  <si>
    <t>0205000000043902767GOMEZ AGUIRRE ANTONIO VICENTE           000000069420210702000000000000000000000915201933     20210601000000069420210629202106290000000000000000VENT00421138835010</t>
  </si>
  <si>
    <t>0205000000043903188CARLOS ANTONIO TORRES FAJARDO           000000020829991231000000000000000000000920203601     20180301000000020820210629202106290000000000000000BVP 00011135844150</t>
  </si>
  <si>
    <t>0205000000043907826EVELYN SULEYKA ALCIVAR SOLEDIS          000000065329991231000000000000000000000930762984     20210601000000065320210629202106290000000000000000BMP 00011133087140</t>
  </si>
  <si>
    <t>0205000000043909576CARRILLO CHAGCHA ROMMEL PATRIC          000000024629991231000000000000000000000915727259     20210601000000024620210629202106290000000000000000BVP 00011131788440</t>
  </si>
  <si>
    <t>0205000000043908058PILLIGUA TORRES ADELAIDA DE LA          000000016829991231000000000000000000000915929913     20210601000000016820210628202106290000000000000000BVP 00011127555540</t>
  </si>
  <si>
    <t>0205000000043907463FELUGRAF SA                             000000155229991231000000000000000000000992941561001  20201101000000155220210628202106290000000000000000BMP 00011120632840</t>
  </si>
  <si>
    <t>0205000000043908531MACIAS LOPEZ VICENTE ARCADIO            000000046329991231000000000000000000000919733311     20210601000000046320210628202106280000000000000000BMP 00011119820950</t>
  </si>
  <si>
    <t>0205000000043903884RAMIREZ MACANCELA MARIA EUGENI          000000106929991231000000000000000000000918056177001  20210401000000106920210628202106280000000000000000BVP 00011116763140</t>
  </si>
  <si>
    <t>0205000000043900197SORIANO PARRAGA ANA CRISTINA            000000053129991231000000000000000000000914764329     20210601000000053120210628202106280000000000000000BMP 00011111465450</t>
  </si>
  <si>
    <t>0205000000043909614POZO ORTIZ LEONARDO MANFRE              000000017729991231000000000000000000000915327019     20210601000000017720210628202106280000000000000000BVP 00011108157750</t>
  </si>
  <si>
    <t>0205000000043906002GUEVARA GUEVARA ORIOL FERNANDO          000000017429991231000000000000000000000903881233     20210601000000017420210628202106280000000000000000BVP 00011107590050</t>
  </si>
  <si>
    <t>0205000000043945463BEATRIZ DEL PILAR GUERRERO YEP          000000083829991231000000000000000000000906751045     20210601000000083820210628202106280000000000000000BMP 00011102984950</t>
  </si>
  <si>
    <t>0205000000043945894MUNOZ ESPIN GINA ALICIA                 000000083829991231000000000000000000000907114516     20210601000000083820210628202106280000000000000000BMP 00011099907940</t>
  </si>
  <si>
    <t>0205000000043945188BOANERGES CUTHBERTO DE LA PARE          000000083829991231000000000000000000000907593487     20210601000000083820210628202106280000000000000000BVP 00011094210150</t>
  </si>
  <si>
    <t>0205000000043945187BOANERGES CUTHBERTO DE LA PARE          000000089729991231000000000000000000000907593487     20210601000000089720210628202106280000000000000000BVP 00011094160650</t>
  </si>
  <si>
    <t>0205000000043909502ROMERO GONZALEZ DANIEL EDUARDO          000000080429991231000000000000000000000930162391     20210601000000080420210627202106280000000000000000BMP 00011089608940</t>
  </si>
  <si>
    <t>0205000000043902421ZAMBRANO IZQUIERDO CATALINA MA          000000082329991231000000000000000000000908915978     20210601000000082320210627202106280000000000000000BMP 00011089394040</t>
  </si>
  <si>
    <t>0205000000043908270ACUNA MARQUEZ PATRICIA ROSARIO          000000098729991231000000000000000000000912326154     20210601000000098720210627202106280000000000000000BMP 00011083384140</t>
  </si>
  <si>
    <t>0205000000043901712RUIZ RUIZ RAUL EDGARDO                  000000050529991231000000000000000000000904828266     20210601000000050520210626202106280000000000000000BVP 00011074479040</t>
  </si>
  <si>
    <t>0205000000043908978PIZARRO RIVERA CHRISTIAN JOEL           000000010929991231000000000000000000000921791935001  20210601000000010920210626202106280000000000000000BVP 00011074045140</t>
  </si>
  <si>
    <t>0205000000043900345POVEDA VACA ANDRES EDUARDO              000000038529991231000000000000000000000913009734     20210601000000038520210626202106280000000000000000BMP 00011063848150</t>
  </si>
  <si>
    <t>0205000000043907487JENNY NATALIA MARTINEZ BAQUE            000000064229991231000000000000000000001306361054     20210601000000064220210625202106280000000000000000BVP 00011055979740</t>
  </si>
  <si>
    <t>0205000000043902635CHALEN MATAMOROS RICARDO ALEJA          000000050229991231000000000000000000000920124054     20210601000000050220210625202106250000000000000000BVP 00011051104640</t>
  </si>
  <si>
    <t>0205000000043908135HERRERA ORTEGA JOHNNY ANDRES            000000008829991231000000000000000000000926781337     20210601000000008820210625202106250000000000000000BMP 00011051055940</t>
  </si>
  <si>
    <t>0205000000043903729VIZCAINO ARMIJOS FELIPE                 000000037929991231000000000000000000001709495517     20210601000000037920210625202106250000000000000000BMP 00011043401840</t>
  </si>
  <si>
    <t>0205000000043946887JIMENEZ FARFAN DENISE CRISTINA          000000083829991231000000000000000000000909187239     20210601000000083820210625202106250000000000000000BMP 00011042637540</t>
  </si>
  <si>
    <t>0205000000043945426LUIS FERNANDO ECHEVERRIA ZAVAL          000000083829991231000000000000000000000907242036     20210601000000083820210625202106250000000000000000BVP 00011039819050</t>
  </si>
  <si>
    <t>0205000000043908116LOPEZ JIMENEZ ROSA MARGARITA            000000056729991231000000000000000000000920389558     20210601000000056720210625202106250000000000000000BMP 00011038431040</t>
  </si>
  <si>
    <t>0205000000043901239LOPEZ CORDERO JUAN ANTONIO              000000021629991231000000000000000000000911744860     20210601000000021620210625202106250000000000000000BVP 00011032371250</t>
  </si>
  <si>
    <t>0205000000043908339SAMANIEGO VILLARROEL STEPHANY           000000045229991231000000000000000000000916800097     20210601000000045220210625202106250000000000000000BMP 00011030467640</t>
  </si>
  <si>
    <t>0205000000043908626SAAVEDRA ROMERO ROBERTO RAFAEL          000000069929991231000000000000000000000908994304     20210601000000069920210625202106250000000000000000BMP 00011028469450</t>
  </si>
  <si>
    <t>0205000000043909095SALAZAR RICAURTE SONIA MARIA E          000000016829991231000000000000000000001705352977     20210601000000016820210625202106250000000000000000BMP 00011028384750</t>
  </si>
  <si>
    <t>0205000000043901591ABARCA PACHAY GEOVANNY ANDRES           000000054929991231000000000000000000000919332569     20210601000000054920210624202106240000000000000000BMP 00011022275740</t>
  </si>
  <si>
    <t>0205000000043901176JURADO QUINTERO JULIO ERNESTO           000000019229991231000000000000000000000915131247     20210601000000019220210624202106240000000000000000BMP 00011021571940</t>
  </si>
  <si>
    <t>0205000000043908917GUSTAVO ALBERTO CASTILLO SALTO          000000043620210702000000000000000000001203466154     20210601000000043620210624202106240000000000000000VENT00411021410510</t>
  </si>
  <si>
    <t>0205000000043900943WIGTON TIMOTHY PATRICK                  000000016829991231000000000000000000000932984784     20210601000000016820210624202106240000000000000000BMP 00011021079240</t>
  </si>
  <si>
    <t>0205000000043909082GARCIA PEREZ  JORGE LUIS                000000032029991231000000000000000000000921353553     20210601000000032020210624202106240000000000000000BVP 00011020479240</t>
  </si>
  <si>
    <t>0205000000043920364LAURA SOFIA VILLACIS QUEVEDO            000000179029991231000000000000000000000909302739     20210601000000179020210624202106240000000000000000BMP 00011020239840</t>
  </si>
  <si>
    <t>0205000000043906363SANCHEZ CAVIEDES KLEBER HENRY           000000083829991231000000000000000000000912127768     20210601000000083820210624202106240000000000000000BVP 00011016577850</t>
  </si>
  <si>
    <t>0205000000043900415DUENAS VALASEK SERGIO                   000000020629991231000000000000000000001702575604     20210601000000020620210624202106240000000000000000BMP 00011010662450</t>
  </si>
  <si>
    <t>0205000000043900419DUENAS VALASEK SERGIO                   000000016829991231000000000000000000001702575604     20210601000000016820210624202106240000000000000000BMP 00011010650150</t>
  </si>
  <si>
    <t>0205000000043903070LOPEZ RUIZ MARIA DEL CARMEN             000000065429991231000000000000000000000913873535     20210601000000065420210624202106240000000000000000BMP 00011010623850</t>
  </si>
  <si>
    <t>0205000000043906765MANTILLA ABAD DARWIN ALEX               000000129829991231000000000000000000000917638264     20210501000000129820210624202106240000000000000000BMP 00011008684040</t>
  </si>
  <si>
    <t>0205000000043906020CARPIO PORTILLA RAUL MOISES             000000064729991231000000000000000000000900091372     20210601000000064720210624202106240000000000000000BVP 00011006470650</t>
  </si>
  <si>
    <t>0205000000043930226NAVARRETE CARPIO IVAN ANDRES            000000016829991231000000000000000000000927148783     20210601000000016820210624202106240000000000000000BMP 00010999208040</t>
  </si>
  <si>
    <t>0205000000043909363MERIZALDE MEDRANDA JONATHAN RA          000000001029991231000000000000000000000923402127     20210501000000001020210624202106240000000000000000BMP 00010999171150</t>
  </si>
  <si>
    <t>0205000000043908585SANTIAGO MAURICIO TOLEDO ROMER          000000016829991231000000000000000000000908892680     20210601000000016820210623202106230000000000000000DPR 00010990778560</t>
  </si>
  <si>
    <t>0205000000043930044PINO MAULME ENRIQUE GABRIEL             000000017529991231000000000000000000000900188566     20210601000000017520210623202106230000000000000000BVP 00010989032750</t>
  </si>
  <si>
    <t>0205000000043945139LUPER GABRIEL MUNOZ SARMIENTO           000000083820210702000000000000000000000300580248     20210601000000083820210623202106230000000000000000VENT00020988717310</t>
  </si>
  <si>
    <t>0205000000043960385LENNY MADRID  CANTOS SANDOYA            000000083829991231000000000000000000000916256100     20210601000000083820210623202106230000000000000000BMP 00010987158950</t>
  </si>
  <si>
    <t>0205000000043903861ANNIE ANDREA CARRERA MOROCHO            000000060529991231000000000000000000000922720669     20210601000000060520210623202106230000000000000000BMP 00010985915750</t>
  </si>
  <si>
    <t>0205000000043907804DANIEL ENRIQUE DURAN LAMA               000000057029991231000000000000000000000915817761001  20210501000000057020210622202106220000000000000000BMP 00010958313950</t>
  </si>
  <si>
    <t>0205000000043908446DANIEL ENRIQUE DURAN LAMA               000000016829991231000000000000000000000915817761001  20210501000000016820210622202106220000000000000000BMP 00010958250650</t>
  </si>
  <si>
    <t>0205000000043907020LUIS EDISON SOLORZANO CADENA            000000004829991231000000000000000000001203812886     20210501000000004820210621202106220000000000000000BVP 00010936535840</t>
  </si>
  <si>
    <t>0205000000043909273MARTINEZ CHANG JAKELINE ELVIRA          000000008429991231000000000000000000000915002398     20210501000000008420210621202106220000000000000000BVP 00010931608240</t>
  </si>
  <si>
    <t>0205000000043908697CARLOS EFREN COELLO PALADINES           000000020229991231000000000000000000003040036612     20210501000000020220210621202106210000000000000000BVP 00010926832050</t>
  </si>
  <si>
    <t>0205000000043907414PENA TIGRERO MARIA VICTORIA             000000075529991231000000000000000000000916710726     20210501000000075520210621202106210000000000000000BMP 00010908392140</t>
  </si>
  <si>
    <t>0205000000043903575VILLALTA TENECELA MARCIA MARIA          000000095329991231000000000000000000000909783227     20210501000000095320210618202106180000000000000000BVP 00010841278940</t>
  </si>
  <si>
    <t>0205000000043908115SCUBATEC S A                            000000019429991231000000000000000000000992805846001  20210501000000019420210618202106180000000000000000BVP 00010839261850</t>
  </si>
  <si>
    <t>0205000000023923202TIXILIMA CARANQUI MARIO ROBERT          000000045029991231000000000000000000001002145207     20210501000000045020210617202106180000000000000000BVP 00010830362540</t>
  </si>
  <si>
    <t>0205000000043945149MARCO TULIO ROMERO JARAMILLO            000000083829991231000000000000000000000911992212     20210501000000083820210617202106180000000000000000BMP 00010826002450</t>
  </si>
  <si>
    <t>0205000000043920056JOSE LUIS ROSERO CABALLERO              000000083829991231000000000000000000000909753998     20210501000000083820210617202106170000000000000000BMP 00010809820540</t>
  </si>
  <si>
    <t>0205000000043908677ANGELA LEONOR SAAVEDRA QUINTO           000000043029991231000000000000000000000906919519     20210501000000043020210617202106170000000000000000BMP 00010801925440</t>
  </si>
  <si>
    <t>0205000000043909855JOSE FERNANDO SARES REYES               000000022229991231000000000000000000000930719158     20210501000000022220210616202106170000000000000000BMP 00010790668440</t>
  </si>
  <si>
    <t>0205000000043907144ASOCIACION DE PROPIETARIOS DE           000000288420210622000000000000000000000992977930001  20210501000000288420210616202106160000000000000000VENT00760786248610</t>
  </si>
  <si>
    <t>0205000000043909016CESAR AUGUSTO GAVILANES AGUIRR          000000023320210622000000000000000000000911592095     20210501000000023320210616202106160000000000000000VENT00500772065910</t>
  </si>
  <si>
    <t>0205000000043945202NELLY YOLANDA  SALCEDO BOWEN            000000083820210622000000000000000000000903277895     20210501000000083820210616202106160000000000000000VENT00760767038610</t>
  </si>
  <si>
    <t>0205000000043940542ERWIN DARWIN  CHILUIZA RODRIGU          000000337829991231000000000000000000000910234897     20210501000000337820210616202106160000000000000000BVP 00010764376640</t>
  </si>
  <si>
    <t>0205000000043908812DAVID GONZALO BENAVIDES LOPEZ           000000017629991231000000000000000000000918495870     20210501000000017620210616202106160000000000000000BMP 00010762002840</t>
  </si>
  <si>
    <t>0205000000043907295GUANIN CAMPOVERDE MERCY JANET           000000033629991231000000000000000000000914592225     20210501000000033620210615202106160000000000000000BMP 00010759850140</t>
  </si>
  <si>
    <t>0205000000043907949MALDONADO SEGURA MARIA DANIELA          000000031429991231000000000000000000001206000513     20210501000000031420210615202106150000000000000000BMP 00010742604940</t>
  </si>
  <si>
    <t>0205000000043903560LOPEZ SEGURA DIANA KATHERINE            000000052529991231000000000000000000000917303000     20210501000000052520210615202106150000000000000000BVP 00010740918440</t>
  </si>
  <si>
    <t>0205000000043906672ASOCIACION FE Y ALEGRIA ECUADO          000000502729991231000000000000000000001790100634001  20210501000000502720210615202106150000000000000000BVI 00010728678650</t>
  </si>
  <si>
    <t>0205000000043904580ASOCIACION FE Y ALEGRIA ECUADO          000000153029991231000000000000000000001790100634001  20210501000000153020210615202106150000000000000000BVI 00010728646150</t>
  </si>
  <si>
    <t>0205000000043904581ASOCIACION FE Y ALEGRIA ECUADO          000000153029991231000000000000000000001790100634001  20210501000000153020210615202106150000000000000000BVI 00010728628250</t>
  </si>
  <si>
    <t>0205000000043930156ASOCIACION FE Y ALEGRIA ECUADO          000000021429991231000000000000000000001790100634001  20210501000000021420210615202106150000000000000000BVI 00010728538550</t>
  </si>
  <si>
    <t>0205000000043900217LUCAS MERA ELI FRANCISCO                000000025129991231000000000000000000001311414989     20210501000000025120210615202106150000000000000000BMP 00010720831240</t>
  </si>
  <si>
    <t>0205000000043903425CLEMENTE ANTONIO  CALDERON LOZ          000000339429991231000000000000000000000908171531     20210501000000339420210615202106150000000000000000BMP 00010712399450</t>
  </si>
  <si>
    <t>0205000000043907455MOROCHO AGURTO VIVIANA MANUELA          000000061229991231000000000000000000001722985940     20210501000000061220210614202106150000000000000000BMP 00010708480540</t>
  </si>
  <si>
    <t>0205000000043900336DESINTONIO HUAYAMAVE ALBERTO L          000000061429991231000000000000000000000911066041     20210501000000061420210614202106140000000000000000BVP 00010693738840</t>
  </si>
  <si>
    <t>0205000000043902319CENTRO CARDIOLOGICO PREVENCARD          000000038529991231000000000000000000000992975415001  20210501000000038520210614202106140000000000000000BMP 00010678149640</t>
  </si>
  <si>
    <t>0205000000043908140ARAUJO FIGUEROA WASHINGTON SAL          000000020829991231000000000000000000000912873825001  20210501000000020820210614202106140000000000000000BVP 00010674302450</t>
  </si>
  <si>
    <t>0205000000043908110REYES DESIDERIO ZOILA MARILIN           000000008429991231000000000000000000000905668307     20210501000000008420210614202106140000000000000000BVI 00010673184650</t>
  </si>
  <si>
    <t>0205000000043908584SANTIAGO IVAN TOLEDO ECHEVERRI          000000018129991231000000000000000000000100086958     20210501000000018120210613202106140000000000000000BVP 00010664390240</t>
  </si>
  <si>
    <t>0205000000043909794MONCAYO ONATE NELSON GABRIEL            000000033629991231000000000000000000000912493806001  20210501000000033620210612202106140000000000000000BMP 00010649571840</t>
  </si>
  <si>
    <t>0205000000043901259CUSME BENITES MIGUEL ANGEL              000000020929991231000000000000000000000931136618     20210501000000020920210612202106140000000000000000BMP 00010647614250</t>
  </si>
  <si>
    <t>0205000000043930248BACA PATINO RAFAEL                      000000018929991231000000000000000000000915790984     20210501000000018920210611202106140000000000000000BMP 00010635943240</t>
  </si>
  <si>
    <t>0205000000043907613SALAZAR CANDO MARITZA DEL CONS          000000058529991231000000000000000000000909759623     20201201000000058520210611202106140000000000000000BMP 00010634869240</t>
  </si>
  <si>
    <t>0205000000043907487JENNY NATALIA MARTINEZ BAQUE            000000058029991231000000000000000000001306361054     20210501000000058020210611202106140000000000000000BVP 00010634140940</t>
  </si>
  <si>
    <t>0205000000043903898BURBANO VARGAS LUIS ALEJANDRO           000000126129991231000000000000000000000913207064     20210501000000126120210610202106110000000000000000BVP 00010598837440</t>
  </si>
  <si>
    <t>0205000000043908327CORREA MURILLO NINFA IRENE              000000037429991231000000000000000000000952205458     20210501000000037420210610202106110000000000000000BVP 00010598833640</t>
  </si>
  <si>
    <t>0205000000043903861ANNIE ANDREA CARRERA MOROCHO            000000097429991231000000000000000000000922720669     20210501000000097420210610202106110000000000000000BMP 00010597013450</t>
  </si>
  <si>
    <t>0205000000043908321ANDRADE ANDRADE RICARDO ALEJO           000000245729991231000000000000000000000914585930     20210501000000245720210610202106100000000000000000BVP 00010592188040</t>
  </si>
  <si>
    <t>0205000000043909554MITE ROSALES CRISTINA FATIMA            000000007820210622000000000000000000000913837787001  20210501000000007820210610202106100000000000000000VENT00130591903210</t>
  </si>
  <si>
    <t>0205000000043909428CASTRO HERRERA DAVID RAMON              000000101029991231000000000000000000001308144508     20210501000000101020210610202106100000000000000000BVP 00010588883650</t>
  </si>
  <si>
    <t>0205000000043907458ROSS LOPERA JOFFRE GABRIEL              000000016829991231000000000000000000001309882213     20210501000000016820210609202106100000000000000000BMP 00010569425740</t>
  </si>
  <si>
    <t>0205000000043960304LEONARDO EDUARDO  CALDERON VAL          000000214629991231000000000000000000000917830382     20210501000000214620210609202106100000000000000000BMP 00010566391740</t>
  </si>
  <si>
    <t>0205000000043930319JURADO QUINTERO ANDRES                  000000016829991231000000000000000000000911238780     20210501000000016820210610202106100000000000000000BMP 00010587504550</t>
  </si>
  <si>
    <t>0205000000043901219MAYORGA ASPIAZU DARWIN RODY             000000016829991231000000000000000000000913907697     20210501000000016820210609202106090000000000000000BVP 00010559289940</t>
  </si>
  <si>
    <t>0205000000043945019PEDRO ANGEL JIMENEZ NOBOA               000000246029991231000000000000000000000908947617     20210501000000246020210609202106090000000000000000BVP 00010555709350</t>
  </si>
  <si>
    <t>0205000000043903103CHIQUITO SANCHEZ RAMON ALBERTO          000000016829991231000000000000000000000918702234     20210501000000016820210609202106090000000000000000BVP 00010550522240</t>
  </si>
  <si>
    <t>0205000000043907660SILVIA ALEXANDRA CARRION MENA           000000104629991231000000000000000000000910917194     20210501000000104620210609202106090000000000000000BVP 00010548308040</t>
  </si>
  <si>
    <t>0205000000043909192GUZMAN TORRES MAURICIO ALEJAND          000000033629991231000000000000000000000907363212     20210501000000033620210609202106090000000000000000BVP 00010543277040</t>
  </si>
  <si>
    <t>0205000000043960174PAUL AMBROSIO MOLINA QUIMI              000000123029991231000000000000000000000916895592     20210501000000123020210609202106090000000000000000BMP 00010541060840</t>
  </si>
  <si>
    <t>AT-NC3295</t>
  </si>
  <si>
    <t>0205000000043903872SEGUNET SA                              000000019429991231000000000000000000000992102594001  20210501000000019420210608202106090000000000000000BMP 00010532352250</t>
  </si>
  <si>
    <t>0205000000043908583MOLINA SABANDO MIRMA ELENA              000000017129991231000000000000000000000918064379001  20210501000000017120210608202106090000000000000000BVP 00010529462140</t>
  </si>
  <si>
    <t>0205000000043908755PLAZA ROSALES OSCAR JAVIER              000000012929991231000000000000000000000917217739     20210501000000012920210608202106080000000000000000BMP 00010526739950</t>
  </si>
  <si>
    <t>0205000000043901239LOPEZ CORDERO JUAN ANTONIO              000000057429991231000000000000000000000911744860     20210501000000057420210608202106080000000000000000BVP 00010525688150</t>
  </si>
  <si>
    <t>0205000000043960238LUZ LILIANA OSTAIZA LUCAS               000000167629991231000000000000000000000912893641     20210501000000167620210608202106080000000000000000BVP 00010510665150</t>
  </si>
  <si>
    <t>0205000000043908405RADA AGUIRRE CESAR AUGUSTO              000000063029991231000000000000000000000912030939001  20210501000000063020210608202106080000000000000000BMP 00010507987150</t>
  </si>
  <si>
    <t>0205000000043909511CALDERON DE LA TORRE ERIKA SOL          000000032129991231000000000000000000000919347823001  20210501000000032120210607202106080000000000000000BMP 00010493597440</t>
  </si>
  <si>
    <t>0205000000043907962ESPINOSA VELARDE ALMA MARIA             000000075529991231000000000000000000000910786664     20210501000000075520210607202106070000000000000000BVP 00010492148750</t>
  </si>
  <si>
    <t>0205000000043908386OLVERA ALCIVAR JOEL DOMINGO             000000025029991231000000000000000000000916891757     20210501000000025020210607202106070000000000000000BVP 00010485589340</t>
  </si>
  <si>
    <t>0205000000043901727PROMOTORA OCCIDENTAL PROCCIDEN          000000020429991231000000000000000000000993121827001  20210501000000020420210607202106070000000000000000BVI 00010479495550</t>
  </si>
  <si>
    <t>0205000000043960340MARTHA CECILIA  SANTOS BERMUDE          000000083820210622000000000000000000001702920842     20210501000000083820210607202106070000000000000000VENT00160469930210</t>
  </si>
  <si>
    <t>0205000000043907530SILVA CHIQUITO JOSE LUIS                000000052829991231000000000000000000000920994175001  20210501000000052820210607202106070000000000000000BMP 00010458950740</t>
  </si>
  <si>
    <t>0205000000043903233MARIA ROBERTA MORENO DIAZ               000000041229991231000000000000000000000908330426     20210501000000041220210606202106070000000000000000BVP 00010454935360</t>
  </si>
  <si>
    <t>0205000000023923175ARREDONDO GUZMAN BORIS ERNESTO          000000016829991231000000000000000000001757382393     20210501000000016820210606202106070000000000000000BMP 00010448729040</t>
  </si>
  <si>
    <t>0205000000043901176JURADO QUINTERO JULIO ERNESTO           000000016829991231000000000000000000000915131247     20210501000000016820210606202106070000000000000000BMP 00010448013740</t>
  </si>
  <si>
    <t>0205000000043960329CAROL ROSANNA  CARBO MORA               000000078229991231000000000000000000000918135443     20210501000000078220210605202106070000000000000000BMP 00010447247650</t>
  </si>
  <si>
    <t>0205000000043909850IVONN ROSARIO CARVAJAL ALARCON          000000023429991231000000000000000000000919887935     20210501000000023420210605202106070000000000000000BVI 00010446912150</t>
  </si>
  <si>
    <t>0205000000043902421ZAMBRANO IZQUIERDO CATALINA MA          000000143529991231000000000000000000000908915978     20210501000000143520210605202106070000000000000000BMP 00010446706940</t>
  </si>
  <si>
    <t>0205000000043901409RODRIGUEZ BODERO ANA SHIRLEY            000000044929991231000000000000000000000930077706     20210501000000044920210605202106070000000000000000BVP 00010443336340</t>
  </si>
  <si>
    <t>0205000000043903875CABELLO GARCIA MARIA CONCEPCIO          000000023920210622000000000000000000000912231792     20210501000000023920210605202106070000000000000000VENT01750436957540</t>
  </si>
  <si>
    <t>0205000000043908254ALVARADO VERA YADIRA FRANCISCA          000000017629991231000000000000000000000917427981     20210501000000017620210605202106070000000000000000BVP 00010432022650</t>
  </si>
  <si>
    <t>0205000000043900623LEY VITERI LISSETTE MELISSA             000000016829991231000000000000000000000924794811001  20210501000000016820210604202106070000000000000000BMP 00010421662540</t>
  </si>
  <si>
    <t>0205000000043900228LAZARO CEVALLOS KEVIN JESUS             000000084029991231000000000000000000000941714065     20210501000000084020210604202106070000000000000000BMP 00010416723540</t>
  </si>
  <si>
    <t>0205000000043908203INTERBANANAEXPORT SA                    000000038829991231000000000000000000000993235008001  20210501000000038820210604202106070000000000000000BVP 00010414419140</t>
  </si>
  <si>
    <t>0205000000043909067GUTIERREZ CAJIAS ANDREA YOLAND          000000017929991231000000000000000000000912117314     20210501000000017920210604202106040000000000000000BVP 00010408978140</t>
  </si>
  <si>
    <t>0205000000043903607CALLE LOFFREDO LUIS DANIEL              000000016829991231000000000000000000001710532480     20210501000000016820210604202106040000000000000000BVP 00010405570750</t>
  </si>
  <si>
    <t>0205000000043907398PONCE VICTORES MARICELA YOLAND          000000038029991231000000000000000000000917053084     20210501000000038020210604202106040000000000000000BMP 00010403621950</t>
  </si>
  <si>
    <t>0205000000043960253ORLANDO BOLIVAR RAMOS CRUZ              000000078229991231000000000000000000000905309886     20210501000000078220210604202106040000000000000000BMP 00010402418740</t>
  </si>
  <si>
    <t>0205000000043960249ROSA PILAR LOPEZ CORNEJO                000000083829991231000000000000000000000901595025     20210501000000083820210604202106040000000000000000BVP 00010401799240</t>
  </si>
  <si>
    <t>0205000000043945410FREDDY RENE VALLEJO MEDRANDA            000000255329991231000000000000000000000908873052     20210401000000255320210604202106040000000000000000BVP 00010399784350</t>
  </si>
  <si>
    <t>0205000000043903773CENTRO EDUCATIVO EL ATENEO SA           000000265920210622000000000000000000000992414332001  20210501000000265920210604202106040000000000000000VENT00190398276410</t>
  </si>
  <si>
    <t>0205000000043908588IMPORT OSCAR SA                         000000049829991231000000000000000000000992922303001  20210501000000049820210604202106040000000000000000BVI 00010393312450</t>
  </si>
  <si>
    <t>0205000000023923219ARAMBULO VINCES GEIVER YASMANY          000000069129991231000000000000000000000920013026001  20210501000000069120210604202106040000000000000000BVP 00010390396140</t>
  </si>
  <si>
    <t>0205000000043903593CRUZ NAVARRETE HENRY GABRIEL            000000050429991231000000000000000000000919669564     20210501000000050420210604202106040000000000000000BMP 00010390118940</t>
  </si>
  <si>
    <t>0205000000043911200VERA AREVALO JESSICA ELIZABETH          000000112020210622000000000000000000001203965726001  20210501000000112020210603202106030000000000000000VENT00130372412210</t>
  </si>
  <si>
    <t>0205000000043903671RODRIGUEZ VITERY VICTOR EMILIO          000000088120210622000000000000000000000906012786     20210501000000088120210603202106030000000000000000VENT00240357794910</t>
  </si>
  <si>
    <t>0205000000043900669ASENCIO PARRALES ANDREA CAROLI          000000017029991231000000000000000000000924195704     20210501000000017020210603202106030000000000000000BMP 00010350025140</t>
  </si>
  <si>
    <t>0205000000043907212VELEZ OSORIO JHON EDILKER               000000017129991231000000000000000000000925964017     20210501000000017120210603202106030000000000000000BVP 00010348702850</t>
  </si>
  <si>
    <t>0205000000043908696LUIS ALFONSO OLANO MACHANO              000000016829991231000000000000000000001757472210     20210501000000016820210603202106030000000000000000DPR 00010348347340</t>
  </si>
  <si>
    <t>0205000000043902609MONICA TORO                             000000016829991231000000000000000000000703337253     20210501000000016820210603202106030000000000000000DPR 00010348255650</t>
  </si>
  <si>
    <t>0205000000043907507VARGAS HERRERA LUIS DANIEL              000000016829991231000000000000000000003050258932001  20210501000000016820210603202106030000000000000000DPR 00010347962040</t>
  </si>
  <si>
    <t>0205000000043902956VARGAS HERRERA LUIS DANIEL              000000016829991231000000000000000000003050258932001  20210501000000016820210603202106030000000000000000DPR 00010347790350</t>
  </si>
  <si>
    <t>0205000000043900332VALENCIA GRAJALES MAURICIO              000000016829991231000000000000000000000926200965     20210501000000016820210602202106030000000000000000BVP 00010341156240</t>
  </si>
  <si>
    <t>0205000000043930263GARCIA ADUM SANDRA VERONICA             000000050429991231000000000000000000001201818885     20210401000000050420210602202106030000000000000000BMP 00010340564540</t>
  </si>
  <si>
    <t>0205000000043907511BRIONES BAQUERIZO ALFREDO ROBE          000000042929991231000000000000000000000908199318     20210501000000042920210602202106030000000000000000BMP 00010339553940</t>
  </si>
  <si>
    <t>0205000000043907419ALVARADO MORALES  GLORIA ANGEL          000000016429991231000000000000000000000901930008     20210501000000016420210602202106030000000000000000BVP 00010338398150</t>
  </si>
  <si>
    <t>0205000000043909430GARCIA BAJANA NAYITH ALEJANDRO          000000000129991231000000000000000000000941640955001  20210501000000000120210602202106030000000000000000BMP 00010337296440</t>
  </si>
  <si>
    <t>0205000000043930230BARRERA GALLEGOS MIGUEL LEONAR          000000016829991231000000000000000000000915329072     20210501000000016820210602202106020000000000000000BMP 00010328449840</t>
  </si>
  <si>
    <t>0205000000043909384SANDI MUNOZ WALTER SAMUEL               000000007829991231000000000000000000000923438949     20210501000000007820210602202106020000000000000000BMP 00010327692540</t>
  </si>
  <si>
    <t>0205000000043900321GARCIA BAJANA NAYITH ALEJANDRO          000000078429991231000000000000000000000941640955     20210501000000078420210602202106020000000000000000BMP 00010327306940</t>
  </si>
  <si>
    <t>0205000000043907415GARCIA BAJANA NAYITH ALEJANDRO          000000016829991231000000000000000000000941640955001  20210501000000016820210602202106020000000000000000BMP 00010327287540</t>
  </si>
  <si>
    <t>0205000000043902677ANDRADE ECHEVERRIA ANA CECILIA          000000016829991231000000000000000000001002489613     20210501000000016820210601202106020000000000000000BMP 00010299825140</t>
  </si>
  <si>
    <t>0205000000043901625CHOEZ SANTANA EUDOMAR AQUILES           000000016829991231000000000000000000000940636020     20210501000000016820210601202106020000000000000000BMP 00010299414640</t>
  </si>
  <si>
    <t>0205000000043901705CHOEZ SANTANA EUDOMAR AQUILES           000000064629991231000000000000000000000940636020     20210501000000064620210601202106020000000000000000BMP 00010299408140</t>
  </si>
  <si>
    <t>0205000000043902215PABLO JAVIER BAQUE LOZANO               000000029229991231000000000000000000000921167763     20210501000000029220210602202106020000000000000000BMP 00010303664640</t>
  </si>
  <si>
    <t>0205000000043903455JOSE ANDRES POMBO JURADO                000000016829991231000000000000000000000923796569     20210501000000016820210602202106020000000000000000BMP 00010303669660</t>
  </si>
  <si>
    <t>0205000000043903548SALAZAR JAIME CECILIA NARCISA           000000123529991231000000000000000000000920943040     20210501000000123520210602202106020000000000000000BMP 00010305398840</t>
  </si>
  <si>
    <t>0205000000043903491SORNOZA MARQUEZ ROLANDO CLAUDI          000000039929991231000000000000000000000910441310     20210501000000039920210601202106010000000000000000BMP 00010287138650</t>
  </si>
  <si>
    <t>0205000000043909095SALAZAR RICAURTE SONIA MARIA E          000000016929991231000000000000000000001705352977     20210501000000016920210601202106010000000000000000BMP 00010284416250</t>
  </si>
  <si>
    <t>0205000000043907708YOFFRE TEODORO ROQUE APOLO              000000087629991231000000000000000000000701472508     20210501000000087620210601202106010000000000000000BVP 00010281744540</t>
  </si>
  <si>
    <t>0205000000043908191PHILCO BAQUE JORGE FERNANDO             000000046629991231000000000000000000000922975149     20210501000000046620210601202106010000000000000000BVP 00010278737340</t>
  </si>
  <si>
    <t>0205000000043900034MONCADA MORA WENDY GINA                 000000027329991231000000000000000000000917854150     20210501000000027320210601202106010000000000000000BVP 00010275552740</t>
  </si>
  <si>
    <t>0205000000043900278CABRERA FREIRE ROXANA MAGALI D          000000039820210601000000000000000000000908829989     20210501000000039820210601202106010000000000000000VENT00130271767210</t>
  </si>
  <si>
    <t>0205000000043902661WILSON GUILLERMO PINCAY CARPIO          000000044029991231000000000000000000000909182511     20210501000000044020210601202106010000000000000000BVP 00010270060150</t>
  </si>
  <si>
    <t>0205000000043907828MARIA KARINA FIGUEROA CANARTE           000000022029991231000000000000000000000910773415     20210501000000022020210601202106010000000000000000BVI 00010266805150</t>
  </si>
  <si>
    <t>0205000000043920506MIGUEL BLAS  CADENA BOLANOS             000000016829991231000000000000000000000909087355     20210501000000016820210601202106010000000000000000BVP 00010264243250</t>
  </si>
  <si>
    <t>0205000000043909926CARLOS ENRIQUE PEREZ REYES              000000021429991231000000000000000000000920332988     20210501000000021420210601202106010000000000000000BMP 00010261614050</t>
  </si>
  <si>
    <t>0205000000043903150LUIS FERNANDO MORALES OLVERA            000000060629991231000000000000000000001205185497     20210501000000060620210601202106010000000000000000BMP 00010255935550</t>
  </si>
  <si>
    <t>0205000000043908888JESSICA RUIZ ANDRADE                    000000019229991231000000000000000000000922724372     20210501000000019220210601202106010000000000000000BMP 00010254709950</t>
  </si>
  <si>
    <t>0205000000043901712RUIZ RUIZ RAUL EDGARDO                  000000062329991231000000000000000000000904828266     20210501000000062320210531202106010000000000000000BVP 00010245304940</t>
  </si>
  <si>
    <t>0205000000043900747INDUSTRIA COLOMBO ECUATORIANA           000000115829991231000000000000000000000992803428001  20210401000000115820210531202106010000000000000000BVI 00010242643050</t>
  </si>
  <si>
    <t>0205000000043908632JESSICA KATHERINE GALLARDO ART          000000016829991231000000000000000000001310406168     20210501000000016820210601202106010000000000000000BMP 00010260467850</t>
  </si>
  <si>
    <t>PAGOS BCO GYE JUNIO 2021</t>
  </si>
  <si>
    <t>N/D CANCELACIÓN DE FACTURA#3351611</t>
  </si>
  <si>
    <t>NDL-53</t>
  </si>
  <si>
    <t>Fact#: 365477-368045 Rec#: 22867 OLVERA VALLE HELEN PATRICIA</t>
  </si>
  <si>
    <t>IC-10896</t>
  </si>
  <si>
    <t>Fact#: 368621 Rec#: 22866 LOURDES MAGALI PINEDA COBA (FAST CYBER)</t>
  </si>
  <si>
    <t>IC-10890</t>
  </si>
  <si>
    <t xml:space="preserve">Fact#: 367861 Rec#: 22865 GARCIA RUIZ ALEX ISRAEL </t>
  </si>
  <si>
    <t>IC-10812</t>
  </si>
  <si>
    <t xml:space="preserve">Fact#: 363529-366122 Rec#: 22864 ERWIN DARWIN  CHILUIZA RODRIGUEZ </t>
  </si>
  <si>
    <t>IC-10811</t>
  </si>
  <si>
    <t xml:space="preserve">Fact#: 366869 Rec#: 22863 PINO MAULME ENRIQUE GABRIEL </t>
  </si>
  <si>
    <t>IC-10810</t>
  </si>
  <si>
    <t xml:space="preserve">Fact#: 366733 Rec#: 22862 GARCIA PEREZ  JORGE LUIS  </t>
  </si>
  <si>
    <t>IC-10809</t>
  </si>
  <si>
    <t xml:space="preserve">Fact#: 366455 Rec#: 22861 ROOSEVELT EDYM DELGADO TAMAYO </t>
  </si>
  <si>
    <t>IC-10808</t>
  </si>
  <si>
    <t xml:space="preserve">Fact#: 366923 Rec#: 22860 GUZMAN TORRES MAURICIO ALEJANDRO </t>
  </si>
  <si>
    <t>IC-10807</t>
  </si>
  <si>
    <t xml:space="preserve">Fact#: 367965 Rec#: 22859 RIVERA MARMOLEJO EDGAR ADRIAN </t>
  </si>
  <si>
    <t>IC-10806</t>
  </si>
  <si>
    <t xml:space="preserve">Fact#: 366539 Rec#: 22855 PABLO JAVIER BAQUE LOZANO </t>
  </si>
  <si>
    <t>IC-10802</t>
  </si>
  <si>
    <t>Fact#: 366108 Rec#: 22854 MARIA ALEXANDRA  ECHEVERRIA VERA</t>
  </si>
  <si>
    <t>IC-10800</t>
  </si>
  <si>
    <t>Fact#: 366131 Rec#: 22853 KLEBER FERNANDO  ESPINOZA BARRERA</t>
  </si>
  <si>
    <t>IC-10799</t>
  </si>
  <si>
    <t xml:space="preserve">Fact#: 361902-364452-367023 Rec#: 22852 CABRERA CHAVEZ MAYRA YOLANDA </t>
  </si>
  <si>
    <t>IC-10777</t>
  </si>
  <si>
    <t xml:space="preserve">Fact#: 362170-364715-367283 Rec#: 22851 MEDINA SOTOMAYOR XAVIER ENRIQUE </t>
  </si>
  <si>
    <t>IC-10776</t>
  </si>
  <si>
    <t xml:space="preserve">Fact#: 367097 Rec#: 22858 TORRES HERNANDEZ HECTOR BOLIVAR  </t>
  </si>
  <si>
    <t>IC-10805</t>
  </si>
  <si>
    <t xml:space="preserve">Fact#: 367124 Rec#: 22857 NAULA ANZOATEGUI ANA MARIA </t>
  </si>
  <si>
    <t>IC-10804</t>
  </si>
  <si>
    <t xml:space="preserve">Fact#: 367434 Rec#: 22856 RODRIGUEZ VALVERDE FELIX ALBERTO </t>
  </si>
  <si>
    <t>IC-10803</t>
  </si>
  <si>
    <t xml:space="preserve">Fact#: 367938 Rec#: 22850 GOMEZ AGUIRRE ANTONIO VICENTE  </t>
  </si>
  <si>
    <t>IC-10718</t>
  </si>
  <si>
    <t xml:space="preserve">Fact#: 366943 Rec#: 22849 LOPEZ RUIZ MARIA DEL CARMEN </t>
  </si>
  <si>
    <t>IC-10717</t>
  </si>
  <si>
    <t xml:space="preserve">Fact#: 363602-366194 Rec#: 22848 LUIS EDISON SOLORZANO CADENA </t>
  </si>
  <si>
    <t>IC-10716</t>
  </si>
  <si>
    <t xml:space="preserve">Fact#: 367077 Rec#: 22847 DUEÑAS VALASEK SERGIO </t>
  </si>
  <si>
    <t>IC-10715</t>
  </si>
  <si>
    <t xml:space="preserve">Fact#: 367078 Rec#: 22846 DUEÑAS VALASEK SERGIO </t>
  </si>
  <si>
    <t>IC-10714</t>
  </si>
  <si>
    <t xml:space="preserve">Fact#: 362787-365327 Rec#: 22845 MATA MARTINEZ JUAN CARLOS </t>
  </si>
  <si>
    <t>IC-10713</t>
  </si>
  <si>
    <t xml:space="preserve">Fact#: 366947 Rec#: 22844 UBILLA MORAN MARIANA JACQUELINE </t>
  </si>
  <si>
    <t>IC-10712</t>
  </si>
  <si>
    <t xml:space="preserve">Fact#: 366082 Rec#: 22843 BEATRIZ DEL PILAR GUERRERO YEPEZ </t>
  </si>
  <si>
    <t>IC-10711</t>
  </si>
  <si>
    <t xml:space="preserve">Fact#: 363659-366246 Rec#: 22842 SANTIAGO IVAN TOLEDO ECHEVERRIA </t>
  </si>
  <si>
    <t>IC-10710</t>
  </si>
  <si>
    <t xml:space="preserve">Fact#: 366151 Rec#: 22841 MATA ITURRALDE MARCOS ANTONIO </t>
  </si>
  <si>
    <t>IC-10709</t>
  </si>
  <si>
    <t xml:space="preserve">Fact#: 367477 Rec#: 22840 HERRERA ORTEGA JOHNNY ANDRES </t>
  </si>
  <si>
    <t>IC-10708</t>
  </si>
  <si>
    <t xml:space="preserve">Fact#: 364535-367109 Rec#: 22839 JURADO LARREA FABRICIO GUSTAVO </t>
  </si>
  <si>
    <t>IC-10707</t>
  </si>
  <si>
    <t xml:space="preserve">Fact#: 366077 Rec#: 22838 LUIS FERNANDO ECHEVERRIA ZAVALA </t>
  </si>
  <si>
    <t>IC-10706</t>
  </si>
  <si>
    <t>Fact#: 366640 Rec#: 22837 EDUARDO GERMAN CORDOVA ROMERO</t>
  </si>
  <si>
    <t>IC-10705</t>
  </si>
  <si>
    <t>Fact#: 364247 Rec#: 22836 GOMEZ HIDALGO LUIS EDUARDO</t>
  </si>
  <si>
    <t>IC-10704</t>
  </si>
  <si>
    <t>Fact#: 365609 Rec#: 22825 INDUSTRIA COLOMBO ECUATORIANA DE CARROCERIAS CARCE</t>
  </si>
  <si>
    <t>IC-12000</t>
  </si>
  <si>
    <t xml:space="preserve">Fact#: 356123-358606-361137 Rec#: 22834 LIDIA PATRICIA CHICAIZA AGUILAR </t>
  </si>
  <si>
    <t>IC-10631</t>
  </si>
  <si>
    <t>Fact#: 367318 Rec#: 22832 GUEVARA GUEVARA ORIOL FERNANDO</t>
  </si>
  <si>
    <t>IC-10629</t>
  </si>
  <si>
    <t xml:space="preserve">Fact#: 361606-364163-366742 Rec#: 22831 ROSE MARI JARAMILLO LEON </t>
  </si>
  <si>
    <t>IC-10628</t>
  </si>
  <si>
    <t xml:space="preserve">Fact#: 362301-364846-367411 Rec#: 22830 IZQUIERDO NOBOA ANDREA STEFANIA </t>
  </si>
  <si>
    <t>IC-10627</t>
  </si>
  <si>
    <t>Fact#: 364849-367414 Rec#: 22829 PENA TIGRERO MARIA VICTORIA</t>
  </si>
  <si>
    <t>IC-10626</t>
  </si>
  <si>
    <t>Fact#: 366040 Rec#: 22828 CESAR AUGUSTO  RADA AGUIRRE</t>
  </si>
  <si>
    <t>IC-10625</t>
  </si>
  <si>
    <t>Fact#: 368054 Rec#: 22827 POZO ORTIZ LEONARDO MANFRE</t>
  </si>
  <si>
    <t>IC-10624</t>
  </si>
  <si>
    <t>Fact#: 363789-366381 Rec#: 22826 CAROLINA ALICIA EGAS NUÑEZ</t>
  </si>
  <si>
    <t>IC-10623</t>
  </si>
  <si>
    <t xml:space="preserve">Fact#: 361033-363588-366179 Rec#: 22824 CARREÑO GARCIA MAXIMO JEHOVA </t>
  </si>
  <si>
    <t>IC-10621</t>
  </si>
  <si>
    <t>Fact#: 366156 Rec#: 22815 MUENTES VELEZ MARIANA DE JESUS</t>
  </si>
  <si>
    <t>IC-10612</t>
  </si>
  <si>
    <t>Fact#: 363888-366477 Rec#: 22814 ROBERTO DAVID BARANDEARAN OYAGUE</t>
  </si>
  <si>
    <t>IC-10606</t>
  </si>
  <si>
    <t>Fact#: 365835 Rec#: 22813 ALBAN DEL SALTO KARLA FERNANDA</t>
  </si>
  <si>
    <t>IC-10605</t>
  </si>
  <si>
    <t xml:space="preserve">Fact#: 359127-361649-364204 Rec#: 22833 CHONG CRUZ LUIS CRISTOBAL </t>
  </si>
  <si>
    <t>IC-10630</t>
  </si>
  <si>
    <t>Fact#: 366953 Rec#: 22823 SAAVEDRA ROMERO ROBERTO RAFAEL</t>
  </si>
  <si>
    <t>IC-10620</t>
  </si>
  <si>
    <t>Fact#: 366264 Rec#: 22822 IVONN ROSARIO CARVAJAL ALARCON</t>
  </si>
  <si>
    <t>IC-10619</t>
  </si>
  <si>
    <t>Fact#: 364873-367436 Rec#: 22821 SALAZAR CANDO CECILIA ELIZABETH</t>
  </si>
  <si>
    <t>IC-10618</t>
  </si>
  <si>
    <t>Fact#: 363204-365797 Rec#: 22820 LOPEZ PISCOCAMA FREDDY ARMANDO</t>
  </si>
  <si>
    <t>IC-10617</t>
  </si>
  <si>
    <t>Fact#: 363706-366294 Rec#: 22819 ARIANA ELIZABETH GOMEZ SALAZAR</t>
  </si>
  <si>
    <t>IC-10616</t>
  </si>
  <si>
    <t>Fact#: 364751-367316 Rec#: 22818 BURBANO VARGAS LUIS ALEJANDRO</t>
  </si>
  <si>
    <t>IC-10615</t>
  </si>
  <si>
    <t>Fact#: 364706-367275 Rec#: 22817 CHIQUITO SANCHEZ RAMON ALBERTO</t>
  </si>
  <si>
    <t>IC-10614</t>
  </si>
  <si>
    <t>Fact#: 364068-366652 Rec#: 22816 ANDRADE ECHEVERRIA ANA CECILIA</t>
  </si>
  <si>
    <t>IC-10613</t>
  </si>
  <si>
    <t>Fact#: 364691-367260 Rec#: 22812 CABRERA ENDARA MARIA BELEN</t>
  </si>
  <si>
    <t>IC-10591</t>
  </si>
  <si>
    <t>Fact#: 365708-365868 Rec#: 22811 PRIMERA ETAPA DEL PROYECTO URBANISTICO AIRES DE BATAN</t>
  </si>
  <si>
    <t>IC-10590</t>
  </si>
  <si>
    <t xml:space="preserve">Fact#: 360684 Rec#: 22810 SKYCELL.SA </t>
  </si>
  <si>
    <t>IC-10588</t>
  </si>
  <si>
    <t>Fact#: 367433 Rec#: 22809 ROSS LOPERA JOFFRE GABRIEL</t>
  </si>
  <si>
    <t>IC-10547</t>
  </si>
  <si>
    <t>Fact#: 367606 Rec#: 22808 TORRES HERNANDEZ MARITZA ELIZABETH</t>
  </si>
  <si>
    <t>IC-10546</t>
  </si>
  <si>
    <t>Fact#: 364453-367024 Rec#: 22807 LUCAS MERA ELI FRANCISCO</t>
  </si>
  <si>
    <t>IC-10545</t>
  </si>
  <si>
    <t xml:space="preserve">Fact#: 362116-364661-367233 Rec#: 22806 MORA SANCHEZ DIANA LISSETH </t>
  </si>
  <si>
    <t>IC-10544</t>
  </si>
  <si>
    <t>Fact#: 367195 Rec#: 22805 RUIZ RUIZ RAUL EDGARDO</t>
  </si>
  <si>
    <t>IC-10543</t>
  </si>
  <si>
    <t>Fact#: 364966-367529 Rec#: 22804 ALVARADO VERA YADIRA FRANCISCA</t>
  </si>
  <si>
    <t>IC-10542</t>
  </si>
  <si>
    <t>Fact#: 364036-366617 Rec#: 22803 SUAREZ NARANJO LADY DIANA</t>
  </si>
  <si>
    <t>IC-10541</t>
  </si>
  <si>
    <t>Fact#: 366307 Rec#: 22802 MARIA GUIOMAR BURGOS GARCIA</t>
  </si>
  <si>
    <t>IC-10540</t>
  </si>
  <si>
    <t>Fact#: 367813 Rec#: 22801 PIZARRO RIVERA CHRISTIAN JOEL</t>
  </si>
  <si>
    <t>IC-10539</t>
  </si>
  <si>
    <t>Fact#: 366255 Rec#: 22800 ZHU ZHIPENG</t>
  </si>
  <si>
    <t>IC-10538</t>
  </si>
  <si>
    <t>Fact#: 366837 Rec#: 22799 WAN CHEN ZULEIKA</t>
  </si>
  <si>
    <t>IC-10537</t>
  </si>
  <si>
    <t>Fact#: 365887 Rec#: 22798 ARAUJO FIGUEROA WASHINGTON SALVADOR</t>
  </si>
  <si>
    <t>IC-10536</t>
  </si>
  <si>
    <t>Fact#: 366129 Rec#: 22797 ELIAS EUGENIO  LINDAO CEDEÑO</t>
  </si>
  <si>
    <t>IC-10524</t>
  </si>
  <si>
    <t>Fact#: 364773-367337 Rec#: 22796 ORBEA GUERRERO FERNANDO ENRIQUE</t>
  </si>
  <si>
    <t>IC-10523</t>
  </si>
  <si>
    <t>Fact#: 367581 Rec#: 22795 PEREGRIN ALVAREZ NESTOR PAVEL</t>
  </si>
  <si>
    <t>IC-10522</t>
  </si>
  <si>
    <t>Fact#: 367540 Rec#: 22794 VILLON GRANADOS FREDDY MOISES</t>
  </si>
  <si>
    <t>IC-10521</t>
  </si>
  <si>
    <t>Fact#: 367290 Rec#: 22785 VIZCAINO ARMIJOS FELIPE</t>
  </si>
  <si>
    <t>IC-10483</t>
  </si>
  <si>
    <t>Fact#: 365328-367910 Rec#: 22784 SANDI MUNOZ WALTER SAMUEL</t>
  </si>
  <si>
    <t>IC-10482</t>
  </si>
  <si>
    <t>Fact#: 366241 Rec#: 22783 JENNY NATALIA MARTINEZ BAQUE</t>
  </si>
  <si>
    <t>IC-10481</t>
  </si>
  <si>
    <t>Fact#: 366247 Rec#: 22782 SANTIAGO MAURICIO TOLEDO ROMERO</t>
  </si>
  <si>
    <t>IC-10480</t>
  </si>
  <si>
    <t>Fact#: 367972 Rec#: 22781 ROMERO GONZALEZ DANIEL EDUARDO</t>
  </si>
  <si>
    <t>IC-10479</t>
  </si>
  <si>
    <t>Fact#: 4790-5026 Rec#: 22787 TIXILIMA CARANQUI MARIO ROBERTO</t>
  </si>
  <si>
    <t>IC-10485</t>
  </si>
  <si>
    <t>Fact#: 367736 Rec#: 22780 MACIAS LOPEZ VICENTE ARCADIO</t>
  </si>
  <si>
    <t>IC-10478</t>
  </si>
  <si>
    <t>Fact#: 367539 Rec#: 22779 ACUNA MARQUEZ PATRICIA ROSARIO</t>
  </si>
  <si>
    <t>IC-10477</t>
  </si>
  <si>
    <t>Fact#: 364812-367378 Rec#: 22778 GUANIN CAMPOVERDE MERCY JANET</t>
  </si>
  <si>
    <t>IC-10476</t>
  </si>
  <si>
    <t>Fact#: 365013-367576 Rec#: 22777 FIALLOS CUMBE ROSA MATILDE</t>
  </si>
  <si>
    <t>IC-10475</t>
  </si>
  <si>
    <t>Fact#: 364954-367518 Rec#: 22776 JALIL MORANTE CECILIO</t>
  </si>
  <si>
    <t>IC-10474</t>
  </si>
  <si>
    <t>Fact#: 367424 Rec#: 22775 CARPIO PORTILLA RAUL MOISES</t>
  </si>
  <si>
    <t>IC-10473</t>
  </si>
  <si>
    <t xml:space="preserve">Fact#: 312934-315597-318290 Rec#: 22786 PEREZ BAJANA CARLOS ARIEL </t>
  </si>
  <si>
    <t>IC-10484</t>
  </si>
  <si>
    <t>Fact#: 366565 Rec#: 22774 EVELYN SULEYKA ALCIVAR SOLEDISPA</t>
  </si>
  <si>
    <t>IC-10472</t>
  </si>
  <si>
    <t>Fact#: 367601 Rec#: 22773 SAMANIEGO VILLARROEL STEPHANY KATHERINE</t>
  </si>
  <si>
    <t>IC-10471</t>
  </si>
  <si>
    <t>Fact#: 365908 Rec#: 22772 GARCIA BAJANA NAYITH ALEJANDRO</t>
  </si>
  <si>
    <t>IC-10470</t>
  </si>
  <si>
    <t>Fact#: 365958 Rec#: 22771 GARCIA BAJANA NAYITH ALEJANDRO</t>
  </si>
  <si>
    <t>IC-10469</t>
  </si>
  <si>
    <t>Fact#: 364474-367046 Rec#: 22770 GARCIA BAJANA NAYITH ALEJANDRO</t>
  </si>
  <si>
    <t>IC-10468</t>
  </si>
  <si>
    <t>Fact#: 364456-367027 Rec#: 22769 LAZARO CEVALLOS KEVIN JESUS</t>
  </si>
  <si>
    <t>IC-10467</t>
  </si>
  <si>
    <t>Fact#: 367585 Rec#: 22768 JURADO LEYTON YUL FRANK</t>
  </si>
  <si>
    <t>IC-10466</t>
  </si>
  <si>
    <t xml:space="preserve">Fact#: 361234-363790-366382 Rec#: 22793 PAOLA MARIA AURELIA BARBA BAILON </t>
  </si>
  <si>
    <t>IC-10520</t>
  </si>
  <si>
    <t>Fact#: 365561-365562 Rec#: 22792 CORPORACION VIVIENDAS DEL HOGAR DE CRISTO</t>
  </si>
  <si>
    <t>IC-10519</t>
  </si>
  <si>
    <t>Fact#: 363519-366112 Rec#: 22791 MARY ELENA  MONROY PAREDES</t>
  </si>
  <si>
    <t>IC-10518</t>
  </si>
  <si>
    <t>Fact#: 364148-366728 Rec#: 22767 BACA PATIÑO RAFAEL</t>
  </si>
  <si>
    <t>IC-10465</t>
  </si>
  <si>
    <t>Fact#: 366631 Rec#: 22766 NAVARRETE CARPIO IVAN ANDRES</t>
  </si>
  <si>
    <t>IC-10464</t>
  </si>
  <si>
    <t>Fact#: 367051 Rec#: 22765 VALENCIA GRAJALES MAURICIO</t>
  </si>
  <si>
    <t>IC-10463</t>
  </si>
  <si>
    <t>CLIENTE NO IDENTIFICADO BCO GUAYAQUIL DOC #631657</t>
  </si>
  <si>
    <t>DR-3107</t>
  </si>
  <si>
    <t xml:space="preserve">Fact#: 365631 Rec#: 22977 SUPERGLOBAL S.A. </t>
  </si>
  <si>
    <t>IC-11445</t>
  </si>
  <si>
    <t>Fact#: 363121-365716 Rec#: 22790 PAZMIÑO FALCONES KAROLINA LEONOR</t>
  </si>
  <si>
    <t>IC-10517</t>
  </si>
  <si>
    <t>Fact#: 363970 Rec#: 22764 JOSE ANDRES POMBO JURADO</t>
  </si>
  <si>
    <t>IC-10419</t>
  </si>
  <si>
    <t xml:space="preserve">Fact#: 361181-363738 Rec#: 22763 LUIS ALBERTO BRAVO GUERRERO </t>
  </si>
  <si>
    <t>IC-10402</t>
  </si>
  <si>
    <t>Fact#: 365704 Rec#: 22789 AGRICOLA BANANERA ECUATORIANA - AGBE S.A.</t>
  </si>
  <si>
    <t>IC-10516</t>
  </si>
  <si>
    <t xml:space="preserve">Fact#: 362714-365263-367836 Rec#: 22788 CORTEZ QUINTERO JONATHAN ARIEL </t>
  </si>
  <si>
    <t>IC-10515</t>
  </si>
  <si>
    <t>Fact#: 363986 Rec#: 22762 CARLOS ENRIQUE GALLO FLORES</t>
  </si>
  <si>
    <t>IC-10392</t>
  </si>
  <si>
    <t>Fact#: 364070 Rec#: 22761 SALAZAR JAIME CECILIA NARCISA</t>
  </si>
  <si>
    <t>IC-10391</t>
  </si>
  <si>
    <t>Fact#: 365017 Rec#: 22760 PLUA ALAY EDUARDO ANDRES</t>
  </si>
  <si>
    <t>IC-10388</t>
  </si>
  <si>
    <t>Fact#: 365141-367702 Rec#: 22835 SUAREZ MARIN HECTOR FELIX</t>
  </si>
  <si>
    <t>IC-10691</t>
  </si>
  <si>
    <t>Fact#: 365659 Rec#: 22759 DANIEL ENRIQUE DURAN LAMA</t>
  </si>
  <si>
    <t>IC-10345</t>
  </si>
  <si>
    <t>Fact#: 365924 Rec#: 22758 DANIEL ENRIQUE DURAN LAMA</t>
  </si>
  <si>
    <t>IC-10344</t>
  </si>
  <si>
    <t>Fact#: 364906 Rec#: 22757 REYES DESIDERIO ZOILA MARILIN</t>
  </si>
  <si>
    <t>IC-10343</t>
  </si>
  <si>
    <t xml:space="preserve">Fact#: 361371-363924 Rec#: 22756 EVA MARIA MONTUFAR SELLAN </t>
  </si>
  <si>
    <t>IC-10342</t>
  </si>
  <si>
    <t>Fact#: 363527 Rec#: 22755 NELLY YOLANDA  SALCEDO BOWEN</t>
  </si>
  <si>
    <t>IC-10341</t>
  </si>
  <si>
    <t xml:space="preserve">Fact#: 360345-362845 Rec#: 22751 ZURITA GODOY GUILLERMO ENMANUEL </t>
  </si>
  <si>
    <t>IC-10337</t>
  </si>
  <si>
    <t>LUPER GABRIEL MUÑOZ SARMIENTO CANCELA TEL 3945139 ABONO PARA LA SIGUIENTE FACTURA</t>
  </si>
  <si>
    <t>AT-3316</t>
  </si>
  <si>
    <t>Fact#: 365280 Rec#: 22754 MARTINEZ CHANG JAKELINE ELVIRA</t>
  </si>
  <si>
    <t>IC-10340</t>
  </si>
  <si>
    <t>Fact#: 363692 Rec#: 22753 LUIS FERNANDO MORALES OLVERA</t>
  </si>
  <si>
    <t>IC-10339</t>
  </si>
  <si>
    <t>Fact#: 363401 Rec#: 22752 JOSE LUIS ROSERO CABALLERO</t>
  </si>
  <si>
    <t>IC-10338</t>
  </si>
  <si>
    <t xml:space="preserve">Fact#: 359529-362050-364591 Rec#: 22749 BARRERA PACHECO VICTOR MANUEL </t>
  </si>
  <si>
    <t>IC-10302</t>
  </si>
  <si>
    <t>Fact#: 363725 Rec#: 22748 CARLOS EFREN COELLO PALADINES</t>
  </si>
  <si>
    <t>IC-10301</t>
  </si>
  <si>
    <t xml:space="preserve">Fact#: 362417-364961 Rec#: 22747 SALAZAR MARURI ROXANA ELIZABETH </t>
  </si>
  <si>
    <t>IC-10300</t>
  </si>
  <si>
    <t>Fact#: 365942 Rec#: 22746 MOLINA SABANDO MIRMA ELENA</t>
  </si>
  <si>
    <t>IC-10299</t>
  </si>
  <si>
    <t>Fact#: 363680 Rec#: 22745 JOSE FERNANDO SARES REYES</t>
  </si>
  <si>
    <t>IC-10298</t>
  </si>
  <si>
    <t>Fact#: 365664 Rec#: 22744 ASOCIACION FE Y ALEGRIA ECUADOR</t>
  </si>
  <si>
    <t>IC-10297</t>
  </si>
  <si>
    <t>Fact#: 365587 Rec#: 22743 ASOCIACION FE Y ALEGRIA ECUADOR</t>
  </si>
  <si>
    <t>IC-10296</t>
  </si>
  <si>
    <t>Fact#: 365567 Rec#: 22742 ASOCIACION FE Y ALEGRIA ECUADOR</t>
  </si>
  <si>
    <t>IC-10295</t>
  </si>
  <si>
    <t>Fact#: 365566 Rec#: 22741 ASOCIACION FE Y ALEGRIA ECUADOR</t>
  </si>
  <si>
    <t>IC-10294</t>
  </si>
  <si>
    <t>Fact#: 362927-364027 Rec#: 22735 GLENDA ALEXANDRA NUGRA PEREZ</t>
  </si>
  <si>
    <t>IC-10286</t>
  </si>
  <si>
    <t>Fact#: 363938 Rec#: 22740 MARIA ROBERTA MORENO DIAZ</t>
  </si>
  <si>
    <t>IC-10293</t>
  </si>
  <si>
    <t>Fact#: 364480 Rec#: 22739 DESINTONIO HUAYAMAVE ALBERTO LUIS</t>
  </si>
  <si>
    <t>IC-10292</t>
  </si>
  <si>
    <t>Fact#: 365565 Rec#: 22750 LIFE FOOD PRODUCT ECUADOR LIFPRODEC S.A.</t>
  </si>
  <si>
    <t>IC-10336</t>
  </si>
  <si>
    <t>Fact#: 364923 Rec#: 22738 BALDA VELASQUEZ CARLOS ALBERTO</t>
  </si>
  <si>
    <t>IC-10291</t>
  </si>
  <si>
    <t>Fact#: 365772 Rec#: 22737 MONCAYO ONATE NELSON GABRIEL</t>
  </si>
  <si>
    <t>IC-10290</t>
  </si>
  <si>
    <t>Fact#: 364058 Rec#: 22736 SORNOZA MARQUEZ ROLANDO CLAUDIO</t>
  </si>
  <si>
    <t>IC-10289</t>
  </si>
  <si>
    <t>Fact#: 363471 Rec#: 22733 MARTHA CECILIA  SANTOS BERMUDEZ</t>
  </si>
  <si>
    <t>IC-10226</t>
  </si>
  <si>
    <t>Fact#: 363234-365828 Rec#: 22732 VARGAS RIPALDA GONZALO XAVIER</t>
  </si>
  <si>
    <t>IC-10225</t>
  </si>
  <si>
    <t>Fact#: 363543 Rec#: 22731 CLEMENTE ANTONIO  CALDERON LOZANO</t>
  </si>
  <si>
    <t>IC-10224</t>
  </si>
  <si>
    <t>Fact#: 364169 Rec#: 22728 JURADO QUINTERO ANDRES</t>
  </si>
  <si>
    <t>IC-10221</t>
  </si>
  <si>
    <t>Fact#: 365539 Rec#: 22727 REFRESCO SIN GAS S.A. RE.S.GA.SA.</t>
  </si>
  <si>
    <t>IC-10220</t>
  </si>
  <si>
    <t>Fact#: 363671 Rec#: 22725 MARCOS ANTONIO MIRANDA MORAN</t>
  </si>
  <si>
    <t>IC-10218</t>
  </si>
  <si>
    <t xml:space="preserve">Fact#: 362452-364995 Rec#: 22734 RUGGIERO DIAZ GINO HECTOR </t>
  </si>
  <si>
    <t>IC-10273</t>
  </si>
  <si>
    <t xml:space="preserve">Fact#: 361423-363976 Rec#: 22730 DIGNA RAQUEL BARBERAN BRIONES </t>
  </si>
  <si>
    <t>IC-10223</t>
  </si>
  <si>
    <t>Fact#: 363920 Rec#: 22729 JESSICA RUIZ ANDRADE</t>
  </si>
  <si>
    <t>IC-10222</t>
  </si>
  <si>
    <t>Fact#: 365626 Rec#: 22726 AFCO S.A.</t>
  </si>
  <si>
    <t>IC-10219</t>
  </si>
  <si>
    <t>Fact#: 364206 Rec#: 22724 LOPEZ SEGURA DIANA KATHERINE</t>
  </si>
  <si>
    <t>IC-10172</t>
  </si>
  <si>
    <t>Fact#: 365690 Rec#: 22723 CENTRO CARDIOLOGICO PREVENCARDIO CIA. LTDA.</t>
  </si>
  <si>
    <t>IC-10171</t>
  </si>
  <si>
    <t>Fact#: 364202 Rec#: 22722 CRUZ NAVARRETE HENRY GABRIEL</t>
  </si>
  <si>
    <t>IC-10170</t>
  </si>
  <si>
    <t>Fact#: 365898 Rec#: 22721 VERA AREVALO JESSICA ELIZABETH</t>
  </si>
  <si>
    <t>IC-10169</t>
  </si>
  <si>
    <t>Fact#: 364900 Rec#: 22720 CHOEZ BAQUE MARIA FERNANDA</t>
  </si>
  <si>
    <t>IC-10168</t>
  </si>
  <si>
    <t>Fact#: 365703 Rec#: 22719 SECONRET S.A.</t>
  </si>
  <si>
    <t>IC-10155</t>
  </si>
  <si>
    <t>HERRERA CASTRO HUGO ANDRES CANCELA TEL 3907374 ABONO PARA LA SIGUIENTE FACTURA DOC #715351951914</t>
  </si>
  <si>
    <t>AT-3313</t>
  </si>
  <si>
    <t xml:space="preserve">Fact#: 362175 Rec#: 22718 CENTENO YEPEZ MARIA FERNANDA </t>
  </si>
  <si>
    <t>IC-10154</t>
  </si>
  <si>
    <t>Fact#: 364001 Rec#: 22716 MAYI CECIBEL VILLACRES GUZMAN</t>
  </si>
  <si>
    <t>IC-10129</t>
  </si>
  <si>
    <t>Fact#: 364550 Rec#: 22715 NAULA ANZOATEGUI ANA MARIA</t>
  </si>
  <si>
    <t>IC-10128</t>
  </si>
  <si>
    <t xml:space="preserve">Fact#: 361005-363560 Rec#: 22714 MATA ITURRALDE MARCOS ANTONIO </t>
  </si>
  <si>
    <t>IC-10127</t>
  </si>
  <si>
    <t>Fact#: 365710 Rec#: 22717 INDUSTRIA ALUCAPS ECUADOR GA SA</t>
  </si>
  <si>
    <t>IC-10153</t>
  </si>
  <si>
    <t xml:space="preserve">Fact#: 363185-365779 Rec#: 22713 VELIZ RAMOS JOHN JIMMY </t>
  </si>
  <si>
    <t>IC-10126</t>
  </si>
  <si>
    <t xml:space="preserve">Fact#: 359486-362009-364549 Rec#: 23373 RIVAS DE PENALOZA BEATRIZ ELENA </t>
  </si>
  <si>
    <t>IC-13475</t>
  </si>
  <si>
    <t>Fact#: 364479 Rec#: 22712 VALENCIA GRAJALES MAURICIO</t>
  </si>
  <si>
    <t>IC-10091</t>
  </si>
  <si>
    <t>Fact#: 364618 Rec#: 22711 ZAMBRANO RONQUILLO MARIA AUXILIADORA</t>
  </si>
  <si>
    <t>IC-10090</t>
  </si>
  <si>
    <t xml:space="preserve">Fact#: 363219-365813 Rec#: 22710 ZAMBRANO RONQUILLO MARIA AUXILIADORA </t>
  </si>
  <si>
    <t>IC-10089</t>
  </si>
  <si>
    <t>Fact#: 365614 Rec#: 22709 ADITIVOS Y ALIMENTOS S.A. ADILISA</t>
  </si>
  <si>
    <t>IC-10084</t>
  </si>
  <si>
    <t>Fact#: 365045 Rec#: 22708 TORRES HERNANDEZ MARITZA ELIZABETH</t>
  </si>
  <si>
    <t>IC-10038</t>
  </si>
  <si>
    <t xml:space="preserve">Fact#: 360032-362547-365089 Rec#: 22703 CALERO ALMEIDA JAIME MAJIRUS </t>
  </si>
  <si>
    <t>IC-10032</t>
  </si>
  <si>
    <t xml:space="preserve">Fact#: 360041-362555-365097 Rec#: 22702 FREYLE DUCAND ORIETA CAROLINA </t>
  </si>
  <si>
    <t>IC-10027</t>
  </si>
  <si>
    <t>Fact#: 365541 Rec#: 22701 DOLCA S.A</t>
  </si>
  <si>
    <t>IC-10025</t>
  </si>
  <si>
    <t xml:space="preserve">Fact#: 362874 Rec#: 22700 VASQUEZ VILLON JOHN JAVIER </t>
  </si>
  <si>
    <t>IC-10024</t>
  </si>
  <si>
    <t>Fact#: 365581 Rec#: 22699 COMPAÑIA VERDU S.A.</t>
  </si>
  <si>
    <t>IC-10023</t>
  </si>
  <si>
    <t xml:space="preserve">Fact#: 362411-364955 Rec#: 22707 QUIROZ MARTINEZ ALBERISLU </t>
  </si>
  <si>
    <t>IC-10037</t>
  </si>
  <si>
    <t>Fact#: 363531 Rec#: 22706 CAROL ROSANNA  CARBO MORA</t>
  </si>
  <si>
    <t>IC-10036</t>
  </si>
  <si>
    <t>Fact#: 365857 Rec#: 22705 SILVA CHIQUITO JOSE LUIS</t>
  </si>
  <si>
    <t>IC-10035</t>
  </si>
  <si>
    <t>Fact#: 365808 Rec#: 22704 LEY VITERI LISSETTE MELISSA</t>
  </si>
  <si>
    <t>IC-10034</t>
  </si>
  <si>
    <t>Fact#: 363671 Rec#: 22698 MARCOS ANTONIO MIRANDA MORAN</t>
  </si>
  <si>
    <t>IC-9978</t>
  </si>
  <si>
    <t>Fact#: 365788 Rec#: 22697 AGROSIGAL SA</t>
  </si>
  <si>
    <t>IC-9977</t>
  </si>
  <si>
    <t xml:space="preserve">Fact#: 360665-363208-365802 Rec#: 22696 PEREZ SEMINARIO HECTOR JUNIOR </t>
  </si>
  <si>
    <t>IC-9969</t>
  </si>
  <si>
    <t>Fact#: 363511 Rec#: 22695 MARIA FERNANDA  SALAZAR LLORENTE</t>
  </si>
  <si>
    <t>IC-9968</t>
  </si>
  <si>
    <t>Fact#: 365969 Rec#: 22694 CENTRO EDUCATIVO EL ATENEO S.A. C.U.T.E.S.A.</t>
  </si>
  <si>
    <t>IC-9967</t>
  </si>
  <si>
    <t xml:space="preserve">Fact#: 362326-364871 Rec#: 22693 RODRIGUEZ VALVERDE FELIX ALBERTO </t>
  </si>
  <si>
    <t>IC-9966</t>
  </si>
  <si>
    <t>Fact#: 364870 Rec#: 22692 ROSS LOPERA JOFFRE GABRIEL</t>
  </si>
  <si>
    <t>IC-9965</t>
  </si>
  <si>
    <t xml:space="preserve">Fact#: 359727-362242-364786 Rec#: 22690 ALARCON ALVARADO GABRIELA GISELLA </t>
  </si>
  <si>
    <t>IC-9916</t>
  </si>
  <si>
    <t>Fact#: 365776 Rec#: 22689 VARGAS HERRERA LUIS DANIEL</t>
  </si>
  <si>
    <t>IC-9915</t>
  </si>
  <si>
    <t>Fact#: 368533 Rec#: 23002 IMPORT &amp; EXPORT BRAMBILLA CARRENO S.A. IMEXBRAMCAR</t>
  </si>
  <si>
    <t>IC-11553</t>
  </si>
  <si>
    <t xml:space="preserve">Fact#: 362690-365242 Rec#: 22688 BARRIGA POMA WILSON EDUARDO </t>
  </si>
  <si>
    <t>IC-9914</t>
  </si>
  <si>
    <t xml:space="preserve">Fact#: 360403-362946 Rec#: 22687 ACCOUNTSERVS S.A </t>
  </si>
  <si>
    <t>IC-9857</t>
  </si>
  <si>
    <t xml:space="preserve">Fact#: 361851-364404 Rec#: 22686 CARRION MALDONADO RUTH GRACIELA </t>
  </si>
  <si>
    <t>IC-9856</t>
  </si>
  <si>
    <t>Fact#: 365823 Rec#: 22684 PROMOTORA OCCIDENTAL PROCCIDENT S.A</t>
  </si>
  <si>
    <t>IC-9849</t>
  </si>
  <si>
    <t xml:space="preserve">Fact#: 361277-363833 Rec#: 22683 RAMIRO RAMON TOALA GARCIA </t>
  </si>
  <si>
    <t>IC-9848</t>
  </si>
  <si>
    <t xml:space="preserve">Fact#: 363105-365700 Rec#: 22682 GRANDSOUTH S.A. </t>
  </si>
  <si>
    <t>IC-9847</t>
  </si>
  <si>
    <t>Fact#: 364199 Rec#: 22681 VILLALTA TENECELA MARCIA MARIA</t>
  </si>
  <si>
    <t>IC-9846</t>
  </si>
  <si>
    <t>Fact#: 364306 Rec#: 22680 ESPINOSA VELARDE ALMA MARIA</t>
  </si>
  <si>
    <t>IC-9845</t>
  </si>
  <si>
    <t>Fact#: 365975 Rec#: 22679 MITE ROSALES CRISTINA FATIMA</t>
  </si>
  <si>
    <t>IC-9844</t>
  </si>
  <si>
    <t>Fact#: 364565 Rec#: 22678 ASENCIO PARRALES ANDREA CAROLINA</t>
  </si>
  <si>
    <t>IC-9843</t>
  </si>
  <si>
    <t xml:space="preserve">Fact#: 363359-365949 Rec#: 22677 NAVARRETE CAICEDO MARIA VERONICA </t>
  </si>
  <si>
    <t>IC-9842</t>
  </si>
  <si>
    <t>Fact#: 364522 Rec#: 22676 TORRES HERNANDEZ HECTOR BOLIVAR</t>
  </si>
  <si>
    <t>IC-9841</t>
  </si>
  <si>
    <t xml:space="preserve">Fact#: 359797-362310-364855 Rec#: 22673 TOMALA CUENCA DANIEL GERARDO </t>
  </si>
  <si>
    <t>IC-9797</t>
  </si>
  <si>
    <t>Fact#: 364585 Rec#: 22675 RODRIGUEZ BODERO ANA SHIRLEY</t>
  </si>
  <si>
    <t>IC-9840</t>
  </si>
  <si>
    <t>Fact#: 364210 Rec#: 22674 CALLE LOFFREDO LUIS DANIEL</t>
  </si>
  <si>
    <t>IC-9839</t>
  </si>
  <si>
    <t xml:space="preserve">Fact#: 362617-365157 Rec#: 22685 RUFINO NAPOLES FRANK </t>
  </si>
  <si>
    <t>IC-9838</t>
  </si>
  <si>
    <t>Fact#: 364977 Rec#: 22672 VILLON GRANADOS FREDDY MOISES</t>
  </si>
  <si>
    <t>IC-9760</t>
  </si>
  <si>
    <t>Fact#: 365911 Rec#: 22671 RADA AGUIRRE CESAR AUGUSTO</t>
  </si>
  <si>
    <t>IC-9756</t>
  </si>
  <si>
    <t>Fact#: 365283 Rec#: 22670 GARCIA RUIZ ALEX ISRAEL</t>
  </si>
  <si>
    <t>IC-9755</t>
  </si>
  <si>
    <t>Fact#: 365774 Rec#: 22669 VARGAS HERRERA LUIS DANIEL</t>
  </si>
  <si>
    <t>IC-9754</t>
  </si>
  <si>
    <t>Fact#: 365120 Rec#: 22666 MONGE GARCIA FRANK ANDRES</t>
  </si>
  <si>
    <t>IC-9707</t>
  </si>
  <si>
    <t xml:space="preserve">Fact#: 363296-365889 Rec#: 22668 JAUREGUI RICO FERNANDO </t>
  </si>
  <si>
    <t>IC-9753</t>
  </si>
  <si>
    <t xml:space="preserve">Fact#: 362778-365321 Rec#: 22667 GAMARRA PERALTA BARBARA GISELLA </t>
  </si>
  <si>
    <t>IC-9752</t>
  </si>
  <si>
    <t>Fact#: 365890 Rec#: 22665 KARBOLEM S.A.</t>
  </si>
  <si>
    <t>IC-9629</t>
  </si>
  <si>
    <t>Fact#: 364057 Rec#: 22664 EDUARDO GERMAN CORDOVA ROMERO</t>
  </si>
  <si>
    <t>IC-9566</t>
  </si>
  <si>
    <t>Fact#: 364804 Rec#: 22662 VELEZ OSORIO JHON EDILKER</t>
  </si>
  <si>
    <t>IC-9489</t>
  </si>
  <si>
    <t>Fact#: 361228-363784 Rec#: 22661 RODRIGO DE JESUS CASTAÑO SALAZAR</t>
  </si>
  <si>
    <t>IC-9488</t>
  </si>
  <si>
    <t>Fact#: 365489 Rec#: 22660 MATA SEGURA BERNARDO FRANCISCO</t>
  </si>
  <si>
    <t>IC-9487</t>
  </si>
  <si>
    <t>Fact#: 363678 Rec#: 22659 IVONN ROSARIO CARVAJAL ALARCON</t>
  </si>
  <si>
    <t>IC-9486</t>
  </si>
  <si>
    <t>Fact#: 365770 Rec#: 22658 IMPORT OSCAR S.A</t>
  </si>
  <si>
    <t>IC-9485</t>
  </si>
  <si>
    <t xml:space="preserve">Fact#: 358332-360869-363428 Rec#: 22657 HELENA ESTHER TAMAYO RIGAIL </t>
  </si>
  <si>
    <t>IC-9484</t>
  </si>
  <si>
    <t>Fact#: 361815-364368 Rec#: 22656 BARAHONA CEVALLOS MIGUEL ANGEL</t>
  </si>
  <si>
    <t>IC-9483</t>
  </si>
  <si>
    <t>Fact#: 362151-364696 Rec#: 22655 BARAHONA CEVALLOS MIGUEL ANGEL</t>
  </si>
  <si>
    <t>IC-9482</t>
  </si>
  <si>
    <t>Fact#: 363595 Rec#: 22654 FAYTONG MOREIRA SANDRA MARIA</t>
  </si>
  <si>
    <t>IC-9481</t>
  </si>
  <si>
    <t>Fact#: 362165-364710 Rec#: 22653 TANDAZO ROLDAN RONALD MANUEL</t>
  </si>
  <si>
    <t>IC-9480</t>
  </si>
  <si>
    <t>Fact#: 365535 Rec#: 22586 CODEMET S.A.</t>
  </si>
  <si>
    <t>IC-9412</t>
  </si>
  <si>
    <t>Fact#: 365676 Rec#: 22585 ECUADORIANSHIMP S.A.</t>
  </si>
  <si>
    <t>IC-9411</t>
  </si>
  <si>
    <t>Fact#: 363113-363275 Rec#: 22583 PRIMERA ETAPA DEL PROYECTO URBANISTICO AIRES DE BATAN</t>
  </si>
  <si>
    <t>IC-9399</t>
  </si>
  <si>
    <t>Fact#: 361285-363841 Rec#: 22652 WILSON ISMAEL MIRANDA POZO</t>
  </si>
  <si>
    <t>IC-9479</t>
  </si>
  <si>
    <t>Fact#: 361937-364486 Rec#: 22651 POLIT ALMEIDA CARLOS ALBERTO</t>
  </si>
  <si>
    <t>IC-9478</t>
  </si>
  <si>
    <t>Fact#: 364159 Rec#: 22650 GARCIA ADUM SANDRA VERONICA</t>
  </si>
  <si>
    <t>IC-9477</t>
  </si>
  <si>
    <t>Fact#: 363478 Rec#: 22649 ROSA PILAR LOPEZ CORNEJO</t>
  </si>
  <si>
    <t>IC-9476</t>
  </si>
  <si>
    <t>Fact#: 364606 Rec#: 22648 NAVARRETE TORRES WALTER FORTUNATO</t>
  </si>
  <si>
    <t>IC-9475</t>
  </si>
  <si>
    <t>Fact#: 363923 Rec#: 22647 GEOVANNY JAVIER LEON CHONILLO</t>
  </si>
  <si>
    <t>IC-9474</t>
  </si>
  <si>
    <t>Fact#: 363411 Rec#: 22646 ORLANDO BOLIVAR RAMOS CRUZ</t>
  </si>
  <si>
    <t>IC-9473</t>
  </si>
  <si>
    <t>Fact#: 362276-364823 Rec#: 22645 ONETO LERTORA CARMEN MARIA</t>
  </si>
  <si>
    <t>IC-9472</t>
  </si>
  <si>
    <t>Fact#: 363999 Rec#: 22644 MARIA KARINA FIGUEROA CAÑARTE</t>
  </si>
  <si>
    <t>IC-9471</t>
  </si>
  <si>
    <t>Fact#: 363721 Rec#: 22643 LUIS ALFONSO OLANO MACHANO</t>
  </si>
  <si>
    <t>IC-9470</t>
  </si>
  <si>
    <t>Fact#: 364653 Rec#: 22642 TORO SANCHEZ MONICA ELIZABETH</t>
  </si>
  <si>
    <t>IC-9469</t>
  </si>
  <si>
    <t>Fact#: 364861 Rec#: 22641 ESPINEL MOLINA CARLINA TATIANA</t>
  </si>
  <si>
    <t>IC-9468</t>
  </si>
  <si>
    <t>Fact#: 363701 Rec#: 22637 JESSICA KATHERINE GALLARDO ARTEAGA</t>
  </si>
  <si>
    <t>IC-9464</t>
  </si>
  <si>
    <t>Fact#: 364670 Rec#: 22636 GONZALEZ VASQUEZ ANA LUCIA</t>
  </si>
  <si>
    <t>IC-9463</t>
  </si>
  <si>
    <t>Fact#: 365255 Rec#: 22635 REYNA AGUINO JASMANI LIZANDRO</t>
  </si>
  <si>
    <t>IC-9462</t>
  </si>
  <si>
    <t>Fact#: 363405 Rec#: 22634 JAZMIN ALEXANDRA LINDAO GALLO</t>
  </si>
  <si>
    <t>IC-9461</t>
  </si>
  <si>
    <t>Fact#: 363590 Rec#: 22633 BURGOS SANTANA JACINTA TRANCITO</t>
  </si>
  <si>
    <t>IC-9460</t>
  </si>
  <si>
    <t>Fact#: 363562 Rec#: 22632 FANNY MAGDALENA MOLINA ANDRADE DE CHERREZ</t>
  </si>
  <si>
    <t>IC-9459</t>
  </si>
  <si>
    <t>Fact#: 365286 Rec#: 22631 GOLDBAUM SMITH ANDREA</t>
  </si>
  <si>
    <t>IC-9458</t>
  </si>
  <si>
    <t>Fact#: 364887 Rec#: 22630 JULIA JUSTINA MORAN JIMENEZ</t>
  </si>
  <si>
    <t>IC-9457</t>
  </si>
  <si>
    <t>Fact#: 363592 Rec#: 22629 LUCIO GARCIA SAMUEL ENRIQUE</t>
  </si>
  <si>
    <t>IC-9456</t>
  </si>
  <si>
    <t>Fact#: 365579 Rec#: 22628 SERVICIOS JURIDICOS JURISA S.A.</t>
  </si>
  <si>
    <t>IC-9455</t>
  </si>
  <si>
    <t>Fact#: 363548 Rec#: 22627 JORGE HERNAN LEDESMA PRADO</t>
  </si>
  <si>
    <t>IC-9454</t>
  </si>
  <si>
    <t>Fact#: 364546 Rec#: 22626 GOMEZ CALERO LUIS GERVACIO</t>
  </si>
  <si>
    <t>IC-9453</t>
  </si>
  <si>
    <t>Fact#: 365914 Rec#: 22625 DML TECNOLOGIA DMLT S.A.</t>
  </si>
  <si>
    <t>IC-9452</t>
  </si>
  <si>
    <t>Fact#: 365832 Rec#: 22624 DEPODECON S.A.</t>
  </si>
  <si>
    <t>IC-9451</t>
  </si>
  <si>
    <t>Fact#: 365092 Rec#: 22623 RAMIREZ FLORES JOSE MIGUEL</t>
  </si>
  <si>
    <t>IC-9450</t>
  </si>
  <si>
    <t>Fact#: 365051 Rec#: 22622 GONZALEZ BARRERA HENRY HUMBERTO</t>
  </si>
  <si>
    <t>IC-9449</t>
  </si>
  <si>
    <t>Fact#: 362667-365217 Rec#: 22621 VALERIANO MOSQUERA TANYA JAZMIN</t>
  </si>
  <si>
    <t>IC-9448</t>
  </si>
  <si>
    <t>Fact#: 365135 Rec#: 22620 PONCE REINADO MARIA DE LOURDES</t>
  </si>
  <si>
    <t>IC-9447</t>
  </si>
  <si>
    <t>Fact#: 365310 Rec#: 22619 ALAVA GUTIERREZ ANGEL RAFAEL</t>
  </si>
  <si>
    <t>IC-9446</t>
  </si>
  <si>
    <t>Fact#: 365211 Rec#: 22618 ALBAN DEL SALTOS KARLA FERNANDA</t>
  </si>
  <si>
    <t>IC-9445</t>
  </si>
  <si>
    <t>Fact#: 362746-365294 Rec#: 22617 ROSADO RODRIGUEZ FRANCISCO ROBERTO</t>
  </si>
  <si>
    <t>IC-9444</t>
  </si>
  <si>
    <t>Fact#: 363845 Rec#: 22616 STEFANIE MARIA MOELLER GILBERT</t>
  </si>
  <si>
    <t>IC-9443</t>
  </si>
  <si>
    <t>Fact#: 4847 Rec#: 22615 BUENO QUEZADA JAIRO JAVIER</t>
  </si>
  <si>
    <t>IC-9442</t>
  </si>
  <si>
    <t>Fact#: 364219 Rec#: 22614 JARAMILLO MENDOZA KAROL RODRIGO</t>
  </si>
  <si>
    <t>IC-9441</t>
  </si>
  <si>
    <t>Fact#: 363414 Rec#: 22613 MIRELA LEONOR ANZOATEGUI CASTRO</t>
  </si>
  <si>
    <t>IC-9440</t>
  </si>
  <si>
    <t>Fact#: 365073 Rec#: 22612 LOOR BARREZUETA JAVIER ANTONIO</t>
  </si>
  <si>
    <t>IC-9438</t>
  </si>
  <si>
    <t>Fact#: 365682 Rec#: 22611 VEOLIA ECUADOR S.A.</t>
  </si>
  <si>
    <t>IC-9437</t>
  </si>
  <si>
    <t>Fact#: 363967 Rec#: 22610 MARCELO RODOLFO MASCIALINO ALVAREZ</t>
  </si>
  <si>
    <t>IC-9436</t>
  </si>
  <si>
    <t>Fact#: 365129 Rec#: 22609 PINCAY SALTOS JOSSELYNE LISSETTE</t>
  </si>
  <si>
    <t>IC-9435</t>
  </si>
  <si>
    <t>Fact#: 364095 Rec#: 22608 JORGE ALCIDES MORENO CASTRO</t>
  </si>
  <si>
    <t>IC-9434</t>
  </si>
  <si>
    <t>Fact#: 364373 Rec#: 22607 MENDIETA CANELO SANDRA ANGELICA</t>
  </si>
  <si>
    <t>IC-9433</t>
  </si>
  <si>
    <t>Fact#: 365117 Rec#: 22606 SALTOS PONCE ENMA CARINA</t>
  </si>
  <si>
    <t>IC-9432</t>
  </si>
  <si>
    <t>Fact#: 365194 Rec#: 22605 LOPEZ DOYLE PAOLA ANDREA</t>
  </si>
  <si>
    <t>IC-9431</t>
  </si>
  <si>
    <t>Fact#: 363516 Rec#: 22604 CARLOS JULIO  CENTENO HENK</t>
  </si>
  <si>
    <t>IC-9430</t>
  </si>
  <si>
    <t>Fact#: 363732 Rec#: 22603 JULIO OSWALDO CADENA RODRIGUEZ</t>
  </si>
  <si>
    <t>IC-9429</t>
  </si>
  <si>
    <t>Fact#: 364423 Rec#: 22602 JARAMILLO MEJIA EDGAR PATRICIO</t>
  </si>
  <si>
    <t>IC-9428</t>
  </si>
  <si>
    <t>Fact#: 363667 Rec#: 22601 OSWALDO JAVIER VILLAO PALACIOS</t>
  </si>
  <si>
    <t>IC-9427</t>
  </si>
  <si>
    <t>Fact#: 365590 Rec#: 22600 NODIEN S.A.</t>
  </si>
  <si>
    <t>IC-9426</t>
  </si>
  <si>
    <t>Fact#: 363546 Rec#: 22599 NICOLAS BELISARIO  RIVERA HERRERA</t>
  </si>
  <si>
    <t>IC-9425</t>
  </si>
  <si>
    <t>Fact#: 365836 Rec#: 22598 OCAMPO VILLACIS FRANKLIN GEOFREDO</t>
  </si>
  <si>
    <t>IC-9424</t>
  </si>
  <si>
    <t>Fact#: 364103 Rec#: 22597 ARELLANO ROJAS ELIEZER DE JESUS</t>
  </si>
  <si>
    <t>IC-9423</t>
  </si>
  <si>
    <t>Fact#: 365074 Rec#: 22596 ESTACIO NAPA HECTOR RICARDO</t>
  </si>
  <si>
    <t>IC-9422</t>
  </si>
  <si>
    <t>Fact#: 364410 Rec#: 22595 LASCANO BRIONES JENNY IRLANDA</t>
  </si>
  <si>
    <t>IC-9421</t>
  </si>
  <si>
    <t>Fact#: 363625 Rec#: 22594 FANNY PIEDAD JIMENEZ MOSQUERA</t>
  </si>
  <si>
    <t>IC-9420</t>
  </si>
  <si>
    <t>Fact#: 365057 Rec#: 22593 BRIONES OREJUELA EMILIO JOSE</t>
  </si>
  <si>
    <t>IC-9419</t>
  </si>
  <si>
    <t>Fact#: 365059 Rec#: 22592 FARIAS ERIQUE JOEL EDUARDO</t>
  </si>
  <si>
    <t>IC-9418</t>
  </si>
  <si>
    <t>Fact#: 364919 Rec#: 22591 MOREIRA DELGADO JOSE ANTONIO</t>
  </si>
  <si>
    <t>IC-9417</t>
  </si>
  <si>
    <t>Fact#: 365048 Rec#: 22590 PIGUAVE ARAMBULO RONALD FABRICIO</t>
  </si>
  <si>
    <t>IC-9416</t>
  </si>
  <si>
    <t>Fact#: 365193 Rec#: 22589 SOLEDISPA CARRASCO DIEGO JAFET</t>
  </si>
  <si>
    <t>IC-9415</t>
  </si>
  <si>
    <t>Fact#: 365303 Rec#: 22588 TUMBACO SANCAN TITO HECTOR</t>
  </si>
  <si>
    <t>IC-9414</t>
  </si>
  <si>
    <t>Fact#: 365215 Rec#: 22587 CHAVEZ ZAMBRANO TEREZA MONSERRATE</t>
  </si>
  <si>
    <t>IC-9413</t>
  </si>
  <si>
    <t>Fact#: 365684 Rec#: 22584 CALIZAS Y MINERALES CALMOSACORP CIA. LTDA.</t>
  </si>
  <si>
    <t>IC-9405</t>
  </si>
  <si>
    <t xml:space="preserve">Fact#: 358906-361425 Rec#: 22582 RUTH ELIZABETH ZAMBRANO PERERO </t>
  </si>
  <si>
    <t>IC-9329</t>
  </si>
  <si>
    <t>Fact#: 361334-363890 Rec#: 22581 FELIX JHON SANDOYA HIDALGO</t>
  </si>
  <si>
    <t>IC-9328</t>
  </si>
  <si>
    <t>Fact#: 365023 Rec#: 22640 JURADO LEYTON YUL FRANK</t>
  </si>
  <si>
    <t>IC-9467</t>
  </si>
  <si>
    <t>Fact#: 362437-364982 Rec#: 22639 SOLANO JIMENEZ PABLO EMILIO</t>
  </si>
  <si>
    <t>IC-9466</t>
  </si>
  <si>
    <t>Fact#: 364868 Rec#: 22638 MOROCHO AGURTO VIVIANA MANUELA</t>
  </si>
  <si>
    <t>IC-9465</t>
  </si>
  <si>
    <t xml:space="preserve">Fact#: 358691-361216-363772 Rec#: 22580 CARLOS RAFAEL DI LUCA NAVARRETE </t>
  </si>
  <si>
    <t>IC-9276</t>
  </si>
  <si>
    <t xml:space="preserve">Fact#: 360376-362878-365413 Rec#: 22579 QUINTERO GONZABAY OSCAR JAVIER </t>
  </si>
  <si>
    <t>IC-9275</t>
  </si>
  <si>
    <t>Fact#: 364815 Rec#: 22578 MEDINA ALVARADO CARLOS VICENTE</t>
  </si>
  <si>
    <t>IC-9254</t>
  </si>
  <si>
    <t>Fact#: 363739 Rec#: 22577 CARLOS ENRIQUE PEREZ REYES</t>
  </si>
  <si>
    <t>IC-9253</t>
  </si>
  <si>
    <t>Fact#: 360863-363422 Rec#: 22576 PETITA CECIBEL GUEVARA</t>
  </si>
  <si>
    <t>IC-9252</t>
  </si>
  <si>
    <t>Fact#: 364601 Rec#: 22575 MACIAS ALCIVAR DAVID ESAU</t>
  </si>
  <si>
    <t>IC-9251</t>
  </si>
  <si>
    <t>Fact#: 364708 Rec#: 22574 ALCIVAR PIN NORMA PEPITA</t>
  </si>
  <si>
    <t>IC-9250</t>
  </si>
  <si>
    <t>Fact#: 363439 Rec#: 22573 MIGUEL BLAS  CADENA BOLANOS</t>
  </si>
  <si>
    <t>IC-9249</t>
  </si>
  <si>
    <t>Fact#: 363854 Rec#: 22572 DAVID GONZALO BENAVIDES LOPEZ</t>
  </si>
  <si>
    <t>IC-9248</t>
  </si>
  <si>
    <t>Fact#: 361771-364322 Rec#: 22571 VELEZ VITERI LENIN ENRIQUE</t>
  </si>
  <si>
    <t>IC-9247</t>
  </si>
  <si>
    <t>Fact#: 363014 Rec#: 22570 INDUSTRIA COLOMBO ECUATORIANA DE CARROCERIAS CARCE</t>
  </si>
  <si>
    <t>IC-9246</t>
  </si>
  <si>
    <t>Fact#: 363954 Rec#: 22567 PABLO JAVIER BAQUE LOZANO</t>
  </si>
  <si>
    <t>IC-9243</t>
  </si>
  <si>
    <t>Fact#: 363181 Rec#: 22566 RAMOS YAGUAL FLABIO EDMUNDO</t>
  </si>
  <si>
    <t>IC-9239</t>
  </si>
  <si>
    <t>Fact#: 361411-363964 Rec#: 22565 ROSARIO MARIBEL JIMENEZ CAMPOVERDE</t>
  </si>
  <si>
    <t>IC-9238</t>
  </si>
  <si>
    <t>Fact#: 360964-363398 Rec#: 22564 INGRID JACQUELINE SEVILLA CAMPOVERDE</t>
  </si>
  <si>
    <t>IC-9237</t>
  </si>
  <si>
    <t>Jul/2021</t>
  </si>
  <si>
    <t>0205000000043909275GARCIA RUIZ ALEX ISRAEL                 000000115020210802000000000000000000000915770200     20210701000000115020210730202107300000000000000000VENT00032166753310</t>
  </si>
  <si>
    <t>0205000000043940542ERWIN DARWIN  CHILUIZA RODRIGU          000000200529991231000000000000000000000910234897     20210701000000200520210730202107300000000000000000BVP 00012162822840</t>
  </si>
  <si>
    <t>0205000000043930044PINO MAULME ENRIQUE GABRIEL             000000020629991231000000000000000000000900188566     20210701000000020620210730202107300000000000000000BVP 00012161524050</t>
  </si>
  <si>
    <t>0205000000043909082GARCIA PEREZ  JORGE LUIS                000000030429991231000000000000000000000921353553     20210701000000030420210730202107300000000000000000BVP 00012157030140</t>
  </si>
  <si>
    <t>0205000000043908853ROOSEVELT EDYM DELGADO TAMAYO           000000018029991231000000000000000000000911244127     20210701000000018020210730202107300000000000000000BMP 00012147782940</t>
  </si>
  <si>
    <t>0205000000043909192GUZMAN TORRES MAURICIO ALEJAND          000000016829991231000000000000000000000907363212     20210701000000016820210730202107300000000000000000BVP 00012136107340</t>
  </si>
  <si>
    <t>0205000000043909494RIVERA MARMOLEJO EDGAR ADRIAN           000000027920210802000000000000000000000909663007     20210701000000027920210730202107300000000000000000VENT00422134309810</t>
  </si>
  <si>
    <t>0205000000043900513TORRES HERNANDEZ HECTOR BOLIVA          000000017229991231000000000000000000000922954904     20210701000000017220210729202107300000000000000000BMP 00012129199150</t>
  </si>
  <si>
    <t>0205000000043900616NAULA ANZOATEGUI ANA MARIA              000000045429991231000000000000000000000918953662     20210701000000045420210729202107300000000000000000BMP 00012122642940</t>
  </si>
  <si>
    <t>0205000000043907459RODRIGUEZ VALVERDE FELIX ALBER          000000008429991231000000000000000000000901332932     20210701000000008420210729202107300000000000000000BMP 00012121816440</t>
  </si>
  <si>
    <t>0205000000043902215PABLO JAVIER BAQUE LOZANO               000000027829991231000000000000000000000921167763     20210701000000027820210730202107300000000000000000BMP 00012131972640</t>
  </si>
  <si>
    <t>0205000000043902767GOMEZ AGUIRRE ANTONIO VICENTE           000000069420210802000000000000000000000915201933     20210701000000069420210729202107290000000000000000VENT01472118124510</t>
  </si>
  <si>
    <t>0205000000043903070LOPEZ RUIZ MARIA DEL CARMEN             000000059629991231000000000000000000000913873535     20210701000000059620210729202107290000000000000000BMP 00012116858550</t>
  </si>
  <si>
    <t>0205000000043907020LUIS EDISON SOLORZANO CADENA            000000008929991231000000000000000000001203812886     20210701000000008920210729202107290000000000000000BMP 00012116618740</t>
  </si>
  <si>
    <t>0205000000043900415DUENAS VALASEK SERGIO                   000000017129991231000000000000000000001702575604     20210701000000017120210729202107290000000000000000BMP 00012116411850</t>
  </si>
  <si>
    <t>0205000000043900419DUENAS VALASEK SERGIO                   000000016829991231000000000000000000001702575604     20210701000000016820210729202107290000000000000000BMP 00012116402450</t>
  </si>
  <si>
    <t>0205000000043909376MATA MARTINEZ JUAN CARLOS               000000011420210802000000000000000000000960429926     20210601000000011420210729202107290000000000000000VENT01932105947310</t>
  </si>
  <si>
    <t>0205000000043902247UBILLA MORAN MARIANA JACQUELIN          000000016820210802000000000000000000000910365022     20210701000000016820210729202107290000000000000000VENT01812104018710</t>
  </si>
  <si>
    <t>0205000000043945463BEATRIZ DEL PILAR GUERRERO YEP          000000083829991231000000000000000000000906751045     20210701000000083820210729202107290000000000000000BMP 00012099907750</t>
  </si>
  <si>
    <t>0205000000043908584SANTIAGO IVAN TOLEDO ECHEVERRI          000000089829991231000000000000000000000100086958     20210701000000089820210729202107290000000000000000BVP 00012098609040</t>
  </si>
  <si>
    <t>0205000000043906300MATA ITURRALDE MARCOS ANTONIO           000000083829991231000000000000000000000914659784     20210701000000083820210729202107290000000000000000BMP 00012095932040</t>
  </si>
  <si>
    <t>0205000000043908135HERRERA ORTEGA JOHNNY ANDRES            000000023229991231000000000000000000000926781337     20210701000000023220210728202107290000000000000000BMP 00012092792540</t>
  </si>
  <si>
    <t>0205000000043900564JURADO LARREA FABRICIO GUSTAVO          000000047029991231000000000000000000000916504343     20210701000000047020210728202107290000000000000000BMP 00012092251740</t>
  </si>
  <si>
    <t>0205000000043945426LUIS FERNANDO ECHEVERRIA ZAVAL          000000083829991231000000000000000000000907242036     20210701000000083820210728202107290000000000000000BVP 00012088768450</t>
  </si>
  <si>
    <t>0205000000043906002GUEVARA GUEVARA ORIOL FERNANDO          000000013229991231000000000000000000000903881233     20210701000000013220210728202107280000000000000000BVP 00012086426850</t>
  </si>
  <si>
    <t>0205000000043930302ROSE MARI JARAMILLO LEON                000000128729991231000000000000000000000915454250     20210701000000128720210728202107280000000000000000BMP 00012086382040</t>
  </si>
  <si>
    <t>0205000000043907408IZQUIERDO NOBOA ANDREA STEFANI          000000050420210802000000000000000000000915846984     20210701000000050420210728202107280000000000000000VENT00942082847210</t>
  </si>
  <si>
    <t>0205000000043907414PENA TIGRERO MARIA VICTORIA             000000049629991231000000000000000000000916710726     20210701000000049620210728202107280000000000000000BMP 00012080831640</t>
  </si>
  <si>
    <t>0205000000043960345CESAR AUGUSTO  RADA AGUIRRE             000000083829991231000000000000000000000912030939     20210701000000083820210728202107280000000000000000BMP 00012078810640</t>
  </si>
  <si>
    <t>0205000000043909614POZO ORTIZ LEONARDO MANFRE              000000049629991231000000000000000000000915327019     20210701000000049620210728202107280000000000000000BVP 00012074153250</t>
  </si>
  <si>
    <t>0205000000043907520LIDIA PATRICIA CHICAIZA AGUILA          000000050429991231000000000000000000000918283524     20210501000000050420210728202107280000000000000000BVP 00012069617450</t>
  </si>
  <si>
    <t>0205000000043907615CAROLINA ALICIA EGAS NUNEZ              000000039420210802000000000000000000000902693555     20210701000000039420210728202107280000000000000000VENT01932068849010</t>
  </si>
  <si>
    <t>0205000000043900747INDUSTRIA COLOMBO ECUATORIANA           000000159029991231000000000000000000000992803428001  20210601000000159020210728202107280000000000000000BVI 00012067552950</t>
  </si>
  <si>
    <t>0205000000043907339CARRENO GARCIA MAXIMO JEHOVA            000000251429991231000000000000000000000702431545     20210701000000251420210728202107280000000000000000BVP 00012064298840</t>
  </si>
  <si>
    <t>0205000000043908626ROBERTO SAAVEDRA                        000000040329991231000000000000000000000908994304     20210701000000040320210727202107280000000000000000DPR 00012064123550</t>
  </si>
  <si>
    <t>0205000000043909850IVONN ROSARIO CARVAJAL ALARCON          000000016829991231000000000000000000000919887935     20210701000000016820210727202107280000000000000000BVI 00012064065050</t>
  </si>
  <si>
    <t>0205000000043907462SALAZAR CANDO CECILIA ELIZABET          000000052529991231000000000000000000000912401437     20210701000000052520210727202107280000000000000000BMP 00012063703640</t>
  </si>
  <si>
    <t>0205000000043900408LOPEZ PISCOCAMA FREDDY ARMANDO          000000033629991231000000000000000000000930150859001  20210601000000033620210727202107280000000000000000BMP 00012063698240</t>
  </si>
  <si>
    <t>0205000000043907517ARIANA ELIZABETH GOMEZ SALAZAR          000000035029991231000000000000000000000931353155     20210701000000035020210727202107280000000000000000BMP 00012063694440</t>
  </si>
  <si>
    <t>0205000000043903898BURBANO VARGAS LUIS ALEJANDRO           000000150729991231000000000000000000000913207064     20210701000000150720210727202107280000000000000000BMP 00012063437140</t>
  </si>
  <si>
    <t>0205000000043903583CHONG CRUZ LUIS CRISTOBAL               000000052529991231000000000000000000001202007678     20210601000000052520210727202107280000000000000000BVP 00012060920540</t>
  </si>
  <si>
    <t>0205000000043903103CHIQUITO SANCHEZ RAMON ALBERTO          000000033629991231000000000000000000000918702234     20210701000000033620210727202107280000000000000000BVP 00012060744540</t>
  </si>
  <si>
    <t>0205000000043902677ANDRADE ECHEVERRIA ANA CECILIA          000000038629991231000000000000000000001002489613     20210701000000038620210727202107280000000000000000BMP 00012059375740</t>
  </si>
  <si>
    <t>0205000000043904774MUENTES VELEZ MARIANA DE JESUS          000000061529991231000000000000000000000900318445     20210701000000061520210728202107280000000000000000BVP 00012075592740</t>
  </si>
  <si>
    <t>0205000000043907458ROSS LOPERA JOFFRE GABRIEL              000000017029991231000000000000000000001309882213     20210701000000017020210727202107270000000000000000BVP 00012054761540</t>
  </si>
  <si>
    <t>0205000000043900403TORRES HERNANDEZ MARITZA ELIZA          000000018429991231000000000000000000000922633672     20210701000000018420210727202107270000000000000000BMP 00012054656450</t>
  </si>
  <si>
    <t>0205000000043900217LUCAS MERA ELI FRANCISCO                000000085029991231000000000000000000001311414989     20210701000000085020210727202107270000000000000000BMP 00012052150440</t>
  </si>
  <si>
    <t>0205000000043902686MORA SANCHEZ DIANA LISSETH              000000050420210802000000000000000000000705855153     20210701000000050420210727202107270000000000000000VENT01472051471710</t>
  </si>
  <si>
    <t>0205000000043901712RUIZ RUIZ RAUL EDGARDO                  000000069029991231000000000000000000000904828266     20210701000000069020210727202107270000000000000000BVP 00012048825140</t>
  </si>
  <si>
    <t>0205000000043908254ALVARADO VERA YADIRA FRANCISCA          000000047129991231000000000000000000000917427981     20210701000000047120210727202107270000000000000000BVP 00012045887850</t>
  </si>
  <si>
    <t>0205000000043930187SUAREZ NARANJO LADY DIANA               000000062829991231000000000000000000000919438358     20210701000000062820210727202107270000000000000000BMP 00012042366850</t>
  </si>
  <si>
    <t>0205000000043908685MARIA GUIOMAR BURGOS GARCIA             000000019829991231000000000000000000000940995327     20210701000000019820210727202107270000000000000000BMP 00012041546050</t>
  </si>
  <si>
    <t>0205000000043908978PIZARRO RIVERA CHRISTIAN JOEL           000000019929991231000000000000000000000921791935001  20210701000000019920210727202107270000000000000000BVP 00012039118740</t>
  </si>
  <si>
    <t>0205000000043903179ZHU ZHIPENG                             000000033720210802000000000000000000000925824583     20210701000000033720210727202107270000000000000000VENT00412037993010</t>
  </si>
  <si>
    <t>0205000000043930318WAN CHEN ZULEIKA                        000000016820210802000000000000000000000927918128     20210701000000016820210727202107270000000000000000VENT00412037967310</t>
  </si>
  <si>
    <t>0205000000043908140ARAUJO FIGUEROA WASHINGTON SAL          000000020729991231000000000000000000000912873825001  20210601000000020720210727202107270000000000000000BVP 00012035252950</t>
  </si>
  <si>
    <t>0205000000043903729VIZCAINO ARMIJOS FELIPE                 000000024229991231000000000000000000001709495517     20210701000000024220210726202107260000000000000000BMP 00012023159040</t>
  </si>
  <si>
    <t>0205000000043909384SANDI MUNOZ WALTER SAMUEL               000000018129991231000000000000000000000923438949     20210701000000018120210726202107260000000000000000BMP 00012014866040</t>
  </si>
  <si>
    <t>0205000000043907487JENNY NATALIA MARTINEZ BAQUE            000000075329991231000000000000000000001306361054     20210701000000075320210726202107260000000000000000BVP 00012013891840</t>
  </si>
  <si>
    <t>0205000000043908585SANTIAGO MAURICIO TOLEDO ROMER          000000016829991231000000000000000000000908892680     20210701000000016820210726202107260000000000000000DPR 00012004603760</t>
  </si>
  <si>
    <t>0205000000043909502ROMERO GONZALEZ DANIEL EDUARDO          000000115529991231000000000000000000000930162391     20210701000000115520210726202107260000000000000000BMP 00012002853140</t>
  </si>
  <si>
    <t>0205000000043908531MACIAS LOPEZ VICENTE ARCADIO            000000034529991231000000000000000000000919733311     20210701000000034520210725202107260000000000000000BMP 00012002491550</t>
  </si>
  <si>
    <t>0205000000043908270ACUNA MARQUEZ PATRICIA ROSARIO          000000049429991231000000000000000000000912326154     20210701000000049420210725202107260000000000000000BMP 00012002341740</t>
  </si>
  <si>
    <t>0205000000023923202TIXILIMA CARANQUI MARIO ROBERT          000000042029991231000000000000000000001002145207     20210701000000042020210725202107260000000000000000BVP 00011999747940</t>
  </si>
  <si>
    <t>0205000000043907295GUANIN CAMPOVERDE MERCY JANET           000000033629991231000000000000000000000914592225     20210701000000033620210725202107260000000000000000BMP 00011997858740</t>
  </si>
  <si>
    <t>0205000000043903264FIALLOS CUMBE ROSA MATILDE              000000035229991231000000000000000000000921939591     20210701000000035220210725202107260000000000000000BMP 00011995416840</t>
  </si>
  <si>
    <t>0205000000043908233JALIL MORANTE CECILIO                   000000039129991231000000000000000000000902222991     20210701000000039120210725202107260000000000000000BMP 00011994986650</t>
  </si>
  <si>
    <t>0205000000043906020CARPIO PORTILLA RAUL MOISES             000000084729991231000000000000000000000900091372     20210701000000084720210725202107260000000000000000BVP 00011994548450</t>
  </si>
  <si>
    <t>0205000000043909103PEREZ BAJANA CARLOS ARIEL               000000050429991231000000000000000000001206468413     20200101000000050420210724202107260000000000000000BMP 00011992420850</t>
  </si>
  <si>
    <t>0205000000043907826EVELYN SULEYKA ALCIVAR SOLEDIS          000000017529991231000000000000000000000930762984     20210701000000017520210724202107260000000000000000BMP 00011990375340</t>
  </si>
  <si>
    <t>0205000000043908339SAMANIEGO VILLARROEL STEPHANY           000000041429991231000000000000000000000916800097     20210701000000041420210724202107260000000000000000BMP 00011989607440</t>
  </si>
  <si>
    <t>0205000000043907415GARCIA BAJANA NAYITH ALEJANDRO          000000016829991231000000000000000000000941640955001  20210601000000016820210724202107260000000000000000BMP 00011979312940</t>
  </si>
  <si>
    <t>0205000000043909430GARCIA BAJANA NAYITH ALEJANDRO          000000003429991231000000000000000000000941640955001  20210601000000003420210724202107260000000000000000BMP 00011979299040</t>
  </si>
  <si>
    <t>0205000000043900321GARCIA BAJANA NAYITH ALEJANDRO          000000104529991231000000000000000000000941640955     20210701000000104520210724202107260000000000000000BMP 00011979285640</t>
  </si>
  <si>
    <t>0205000000043900228LAZARO CEVALLOS KEVIN JESUS             000000128329991231000000000000000000000941714065     20210701000000128320210724202107260000000000000000BMP 00011977303340</t>
  </si>
  <si>
    <t>0205000000043908322JURADO LEYTON YUL FRANK                 000000029529991231000000000000000000000910970888     20210701000000029520210724202107260000000000000000BMP 00011975141040</t>
  </si>
  <si>
    <t>0205000000043930248BACA PATINO RAFAEL                      000000034729991231000000000000000000000915790984     20210701000000034720210723202107260000000000000000BMP 00011972679140</t>
  </si>
  <si>
    <t>0205000000043930226NAVARRETE CARPIO IVAN ANDRES            000000029929991231000000000000000000000927148783     20210701000000029920210723202107260000000000000000BMP 00011971244440</t>
  </si>
  <si>
    <t>0205000000043900332VALENCIA GRAJALES MAURICIO              000000016829991231000000000000000000000926200965     20210701000000016820210723202107260000000000000000BVP 00011970909640</t>
  </si>
  <si>
    <t>0205000000043903455JOSE ANDRES POMBO JURADO                000000016829991231000000000000000000000923796569     20210601000000016820210722202107230000000000000000BMP 00011938444860</t>
  </si>
  <si>
    <t>0205000000043909872LUIS ALBERTO BRAVO GUERRERO             000000037829991231000000000000000000002100141908     20210601000000037820210722202107220000000000000000BMP 00011929913440</t>
  </si>
  <si>
    <t>0205000000043907851CARLOS ENRIQUE GALLO FLORES             000000050029991231000000000000000000000903381234     20210601000000050020210721202107210000000000000000BVP 00011889244240</t>
  </si>
  <si>
    <t>0205000000043903548SALAZAR JAIME CECILIA NARCISA           000000188329991231000000000000000000000920943040     20210601000000188320210721202107210000000000000000BMP 00011883864740</t>
  </si>
  <si>
    <t>0205000000043907804DANIEL ENRIQUE DURAN LAMA               000000030429991231000000000000000000000915817761001  20210601000000030420210720202107200000000000000000BMP 00011870032750</t>
  </si>
  <si>
    <t>0205000000043908446DANIEL ENRIQUE DURAN LAMA               000000016829991231000000000000000000000915817761001  20210601000000016820210720202107200000000000000000BMP 00011869966850</t>
  </si>
  <si>
    <t>0205000000043908110REYES DESIDERIO ZOILA MARILIN           000000008429991231000000000000000000000905668307     20210601000000008420210720202107200000000000000000BVI 00011868690950</t>
  </si>
  <si>
    <t>0205000000043908902EVA MARIA MONTUFAR SELLAN               000000129020210722000000000000000000000907466130     20210601000000129020210720202107200000000000000000VENT00701860974310</t>
  </si>
  <si>
    <t>0205000000043945202NELLY YOLANDA  SALCEDO BOWEN            000000083820210722000000000000000000000903277895     20210601000000083820210720202107200000000000000000VENT00011849085810</t>
  </si>
  <si>
    <t>0205000000043909273MARTINEZ CHANG JAKELINE ELVIRA          000000001029991231000000000000000000000915002398     20210601000000001020210719202107200000000000000000BVP 00011841575340</t>
  </si>
  <si>
    <t>0205000000043903150LUIS FERNANDO MORALES OLVERA            000000026229991231000000000000000000001205185497     20210601000000026220210719202107200000000000000000BMP 00011840814450</t>
  </si>
  <si>
    <t>0205000000043920056JOSE LUIS ROSERO CABALLERO              000000083829991231000000000000000000000909753998     20210601000000083820210719202107200000000000000000BMP 00011840257640</t>
  </si>
  <si>
    <t>0205000000043908697CARLOS EFREN COELLO PALADINES           000000017029991231000000000000000000003040036612     20210601000000017020210719202107190000000000000000BMP 00011832422250</t>
  </si>
  <si>
    <t>0205000000043908239SALAZAR MARURI ROXANA ELIZABET          000000087720210722000000000000000000000920687159     20210601000000087720210719202107190000000000000000VENT01031822823110</t>
  </si>
  <si>
    <t>0205000000043908583MOLINA SABANDO MIRMA ELENA              000000017629991231000000000000000000000918064379001  20210601000000017620210719202107190000000000000000BVP 00011822683540</t>
  </si>
  <si>
    <t>0205000000043901471BARRERA PACHECO VICTOR MANUEL           000000050729991231000000000000000000000924455405     20210601000000050720210719202107190000000000000000BMP 00011822358640</t>
  </si>
  <si>
    <t>0205000000043909855JOSE FERNANDO SARES REYES               000000016829991231000000000000000000000930719158     20210601000000016820210719202107190000000000000000BMP 00011817856140</t>
  </si>
  <si>
    <t>0205000000043930156ASOCIACION FE Y ALEGRIA ECUADO          000000027729991231000000000000000000001790100634001  20210601000000027720210719202107190000000000000000BVI 00011815348550</t>
  </si>
  <si>
    <t>0205000000043906672ASOCIACION FE Y ALEGRIA ECUADO          000000179629991231000000000000000000001790100634001  20210601000000179620210719202107190000000000000000BVI 00011815320150</t>
  </si>
  <si>
    <t>0205000000043904581ASOCIACION FE Y ALEGRIA ECUADO          000000153029991231000000000000000000001790100634001  20210601000000153020210719202107190000000000000000BVI 00011815295850</t>
  </si>
  <si>
    <t>0205000000043904580ASOCIACION FE Y ALEGRIA ECUADO          000000153029991231000000000000000000001790100634001  20210601000000153020210719202107190000000000000000BVI 00011815273750</t>
  </si>
  <si>
    <t>0205000000043903233MARIA ROBERTA MORENO DIAZ               000000035729991231000000000000000000000908330426     20210601000000035720210717202107190000000000000000BVP 00011796014760</t>
  </si>
  <si>
    <t>0205000000043900336DESINTONIO HUAYAMAVE ALBERTO L          000000030529991231000000000000000000000911066041     20210601000000030520210717202107190000000000000000BVP 00011788656440</t>
  </si>
  <si>
    <t>0205000000043908159BALDA VELASQUEZ CARLOS ALBERTO          000000016829991231000000000000000000000919694208     20210601000000016820210716202107190000000000000000BMP 00011771676540</t>
  </si>
  <si>
    <t>0205000000043909794MONCAYO ONATE NELSON GABRIEL            000000016829991231000000000000000000000912493806001  20210601000000016820210716202107190000000000000000BMP 00011771638740</t>
  </si>
  <si>
    <t>0205000000043903491SORNOZA MARQUEZ ROLANDO CLAUDI          000000018929991231000000000000000000000910441310     20210601000000018920210716202107190000000000000000BMP 00011767519350</t>
  </si>
  <si>
    <t>0205000000043960340MARTHA CECILIA  SANTOS BERMUDE          000000083820210722000000000000000000001702920842     20210601000000083820210716202107160000000000000000VENT00161744529410</t>
  </si>
  <si>
    <t>0205000000043902611VARGAS RIPALDA GONZALO XAVIER           000000033629991231000000000000000000000914918982001  20210601000000033620210716202107160000000000000000BVP 00011741248240</t>
  </si>
  <si>
    <t>0205000000043903425CLEMENTE ANTONIO  CALDERON LOZ          000000223929991231000000000000000000000908171531     20210601000000223920210716202107160000000000000000BMP 00011733846350</t>
  </si>
  <si>
    <t>0205000000043903472DIGNA RAQUEL BARBERAN BRIONES           000000033829991231000000000000000000000930638754     20210601000000033820210715202107160000000000000000BMP 00011732191640</t>
  </si>
  <si>
    <t>0205000000043908888JESSICA RUIZ ANDRADE                    000000008029991231000000000000000000000922724372     20210601000000008020210715202107160000000000000000BVP 00011730725150</t>
  </si>
  <si>
    <t>0205000000043930319JURADO QUINTERO ANDRES                  000000018329991231000000000000000000000911238780     20210601000000018320210716202107160000000000000000BMP 00011744106350</t>
  </si>
  <si>
    <t>0205000000043903560LOPEZ SEGURA DIANA KATHERINE            000000005029991231000000000000000000000917303000     20210601000000005020210715202107150000000000000000BVP 00011720272040</t>
  </si>
  <si>
    <t>0205000000043902319CENTRO CARDIOLOGICO PREVENCARD          000000072029991231000000000000000000000992975415001  20210601000000072020210715202107150000000000000000BMP 00011716502640</t>
  </si>
  <si>
    <t>0205000000043903593CRUZ NAVARRETE HENRY GABRIEL            000000016829991231000000000000000000000919669564     20210601000000016820210715202107150000000000000000BMP 00011707875440</t>
  </si>
  <si>
    <t>0205000000043911200VERA AREVALO JESSICA ELIZABETH          000000112020210722000000000000000000001203965726001  20210601000000112020210715202107150000000000000000VENT00021692177110</t>
  </si>
  <si>
    <t>0205000000043908106CHOEZ BAQUE MARIA FERNANDA              000000040229991231000000000000000000000922390604     20210601000000040220210715202107150000000000000000BMP 00011684828040</t>
  </si>
  <si>
    <t>0205000000043907840MAYI CECIBEL VILLACRES GUZMAN           000000029229991231000000000000000000001202370241     20210601000000029220210714202107140000000000000000BMP 00011671269350</t>
  </si>
  <si>
    <t>0205000000043900616NAULA ANZOATEGUI ANA MARIA              000000035629991231000000000000000000000918953662     20210601000000035620210714202107140000000000000000BMP 00011671124440</t>
  </si>
  <si>
    <t>0205000000043906300MATA ITURRALDE MARCOS ANTONIO           000000167629991231000000000000000000000914659784     20210601000000167620210714202107140000000000000000BMP 00011667109150</t>
  </si>
  <si>
    <t>0205000000043908664VELIZ RAMOS JOHN JIMMY                  000000051929991231000000000000000000000922888078001  20210601000000051920210713202107140000000000000000BMP 00011646512340</t>
  </si>
  <si>
    <t>0205000000043900332VALENCIA GRAJALES MAURICIO              000000016829991231000000000000000000000926200965     20210601000000016820210712202107130000000000000000BVP 00011608720740</t>
  </si>
  <si>
    <t>0205000000043900154ZAMBRANO RONQUILLO MARIA AUXIL          000000016929991231000000000000000000000917320848     20210601000000016920210712202107130000000000000000BVP 00011607579460</t>
  </si>
  <si>
    <t>0205000000043901466ZAMBRANO RONQUILLO MARIA AUXIL          000000046729991231000000000000000000000917320848001  20210601000000046720210712202107130000000000000000BVP 00011607517760</t>
  </si>
  <si>
    <t>0205000000043900403TORRES HERNANDEZ MARITZA ELIZA          000000020529991231000000000000000000000922633672     20210601000000020520210712202107120000000000000000BMP 00011584431950</t>
  </si>
  <si>
    <t>0205000000043908234QUIROZ MARTINEZ ALBERISLU               000000117529991231000000000000000000000960437846     20210601000000117520210711202107120000000000000000BVP 00011575387740</t>
  </si>
  <si>
    <t>0205000000043960329CAROL ROSANNA  CARBO MORA               000000078229991231000000000000000000000918135443     20210601000000078220210710202107120000000000000000BMP 00011564534950</t>
  </si>
  <si>
    <t>0205000000043907530SILVA CHIQUITO JOSE LUIS                000000031929991231000000000000000000000920994175001  20210601000000031920210710202107120000000000000000BMP 00011549413640</t>
  </si>
  <si>
    <t>0205000000043900623LEY VITERI LISSETTE MELISSA             000000017029991231000000000000000000000924794811001  20210601000000017020210710202107120000000000000000BMP 00011545022540</t>
  </si>
  <si>
    <t>0205000000043950345MARIA FERNANDA  SALAZAR LLOREN          000000083829991231000000000000000000001204501603     20210601000000083820210709202107090000000000000000BVP 00011534154440</t>
  </si>
  <si>
    <t>0205000000043903773CENTRO EDUCATIVO EL ATENEO SA           000000135120210722000000000000000000000992414332001  20210601000000135120210709202107090000000000000000VENT00191523453610</t>
  </si>
  <si>
    <t>0205000000043907459RODRIGUEZ VALVERDE FELIX ALBER          000000017929991231000000000000000000000901332932     20210601000000017920210709202107090000000000000000BMP 00011519285340</t>
  </si>
  <si>
    <t>0205000000043900508PEREZ SEMINARIO HECTOR JUNIOR           000000052629991231000000000000000000000932593775001  20210601000000052620210709202107090000000000000000BMP 00011518738640</t>
  </si>
  <si>
    <t>0205000000043907458ROSS LOPERA JOFFRE GABRIEL              000000022029991231000000000000000000001309882213     20210601000000022020210709202107090000000000000000BMP 00011516242040</t>
  </si>
  <si>
    <t>0205000000043906099ALARCON ALVARADO GABRIELA GISE          000000056829991231000000000000000000000918498197     20210601000000056820210708202107080000000000000000BMP 00011500162760</t>
  </si>
  <si>
    <t>0205000000043907507VARGAS HERRERA LUIS DANIEL              000000016829991231000000000000000000003050258932001  20210601000000016820210708202107080000000000000000DPR 00011498361240</t>
  </si>
  <si>
    <t>0205000000043908912BARRIGA POMA WILSON EDUARDO             000000049129991231000000000000000000000918208174     20210601000000049120210707202107080000000000000000BVP 00011473423440</t>
  </si>
  <si>
    <t>0205000000043901727PROMOTORA OCCIDENTAL PROCCIDEN          000000020829991231000000000000000000000993121827001  20210601000000020820210707202107070000000000000000BVI 00011466451250</t>
  </si>
  <si>
    <t>0205000000043907669RAMIRO RAMON TOALA GARCIA               000000037620210722000000000000000000000917823445     20210601000000037620210707202107070000000000000000VENT00421465344910</t>
  </si>
  <si>
    <t>0205000000043901484GRANDSOUTH SA                           000000103329991231000000000000000000000992989548001  20210601000000103320210707202107070000000000000000BVI 00011462782050</t>
  </si>
  <si>
    <t>0205000000043903575VILLALTA TENECELA MARCIA MARIA          000000020329991231000000000000000000000909783227     20210601000000020320210707202107070000000000000000BVP 00011457662040</t>
  </si>
  <si>
    <t>0205000000043907962ESPINOSA VELARDE ALMA MARIA             000000049329991231000000000000000000000910786664     20210601000000049320210707202107070000000000000000BVP 00011454587250</t>
  </si>
  <si>
    <t>0205000000043909554MITE ROSALES CRISTINA FATIMA            000000015520210722000000000000000000000913837787001  20210601000000015520210707202107070000000000000000VENT00131449104310</t>
  </si>
  <si>
    <t>0205000000043900669ASENCIO PARRALES ANDREA CAROLI          000000017429991231000000000000000000000924195704     20210601000000017420210707202107070000000000000000BMP 00011447725940</t>
  </si>
  <si>
    <t>0205000000043908927NAVARRETE CAICEDO MARIA VERONI          000000076329991231000000000000000000000951568005001  20210601000000076320210707202107070000000000000000BMP 00011446494150</t>
  </si>
  <si>
    <t>0205000000043900513TORRES HERNANDEZ HECTOR BOLIVA          000000022729991231000000000000000000000922954904     20210601000000022720210707202107070000000000000000BMP 00011445020650</t>
  </si>
  <si>
    <t>0205000000043901409RODRIGUEZ BODERO ANA SHIRLEY            000000024429991231000000000000000000000930077706     20210601000000024420210706202107070000000000000000BVP 00011440151740</t>
  </si>
  <si>
    <t>0205000000043903607CALLE LOFFREDO LUIS DANIEL              000000016929991231000000000000000000001710532480     20210601000000016920210706202107070000000000000000BVP 00011436663550</t>
  </si>
  <si>
    <t>0205000000023924101RUFINO NAPOLES FRANK                    000000144029991231000000000000000000000960460970     20210601000000144020210706202107070000000000000000BMP 00011433581540</t>
  </si>
  <si>
    <t>0205000000043908405RADA AGUIRRE CESAR AUGUSTO              000000024429991231000000000000000000000912030939001  20210601000000024420210706202107060000000000000000BMP 00011428040750</t>
  </si>
  <si>
    <t>0205000000043909275GARCIA RUIZ ALEX ISRAEL                 000000103420210722000000000000000000000915770200     20210601000000103420210706202107060000000000000000VENT00011423713610</t>
  </si>
  <si>
    <t>0205000000043902956VARGAS HERRERA LUIS DANIEL              000000021729991231000000000000000000003050258932001  20210601000000021720210706202107060000000000000000DPR 00011403518350</t>
  </si>
  <si>
    <t>0205000000043908034JAUREGUI RICO FERNANDO                  000000056729991231000000000000000000001719018580001  20210601000000056720210705202107060000000000000000BVP 00011399376250</t>
  </si>
  <si>
    <t>0205000000043909359GAMARRA PERALTA BARBARA GISELL          000000023929991231000000000000000000000915537351     20210601000000023920210705202107060000000000000000BMP 00011396929940</t>
  </si>
  <si>
    <t>0205000000043907212VELEZ OSORIO JHON EDILKER               000000019629991231000000000000000000000925964017     20210601000000019620210705202107050000000000000000BVP 00011386128650</t>
  </si>
  <si>
    <t>0205000000043907594RODRIGO DE JESUS CASTANO SALAZ          000000044229991231000000000000000000000925288300     20210601000000044220210705202107050000000000000000BMP 00011385362250</t>
  </si>
  <si>
    <t>0205000000043909616MATA SEGURA BERNARDO FRANCISCO          000000013629991231000000000000000000000912591740     20210601000000013620210705202107050000000000000000BMP 00011384863850</t>
  </si>
  <si>
    <t>0205000000043909850IVONN ROSARIO CARVAJAL ALARCON          000000057229991231000000000000000000000919887935     20210601000000057220210705202107050000000000000000BVI 00011382311150</t>
  </si>
  <si>
    <t>0205000000043908588IMPORT OSCAR SA                         000000019429991231000000000000000000000992922303001  20210601000000019420210705202107050000000000000000BVI 00011380475650</t>
  </si>
  <si>
    <t>0205000000043920064HELENA ESTHER TAMAYO RIGAIL             000000184529991231000000000000000000000900826587     20210601000000184520210705202107050000000000000000BVP 00011378549750</t>
  </si>
  <si>
    <t>0205000000043909244BARAHONA CEVALLOS MIGUEL ANGEL          000000033629991231000000000000000000000926952375     20210601000000033620210705202107050000000000000000BMP 00011376407740</t>
  </si>
  <si>
    <t>0205000000043902775BARAHONA CEVALLOS MIGUEL ANGEL          000000048929991231000000000000000000000926952375     20210601000000048920210705202107050000000000000000BMP 00011376319340</t>
  </si>
  <si>
    <t>0205000000043945311FAYTONG MOREIRA SANDRA MARIA            000000083829991231000000000000000000001201497011     20210601000000083820210705202107050000000000000000BVP 00011368901340</t>
  </si>
  <si>
    <t>0205000000043903293TANDAZO ROLDAN RONALD MANUEL            000000055429991231000000000000000000000915086839     20210601000000055420210705202107050000000000000000BMP 00011362131450</t>
  </si>
  <si>
    <t>0205000000043903332WILSON ISMAEL MIRANDA POZO              000000085129991231000000000000000000000924741481     20210601000000085120210702202107050000000000000000BMP 00011311242160</t>
  </si>
  <si>
    <t>0205000000043900354POLIT ALMEIDA CARLOS ALBERTO            000000108329991231000000000000000000000911074714     20210601000000108320210702202107050000000000000000BMP 00011310687840</t>
  </si>
  <si>
    <t>0205000000043930263GARCIA ADUM SANDRA VERONICA             000000016829991231000000000000000000001201818885     20210601000000016820210702202107050000000000000000BMP 00011309383840</t>
  </si>
  <si>
    <t>0205000000043960249ROSA PILAR LOPEZ CORNEJO                000000083829991231000000000000000000000901595025     20210601000000083820210702202107050000000000000000BVP 00011304002840</t>
  </si>
  <si>
    <t>0205000000043901569NAVARRETE TORRES WALTER FORTUN          000000023529991231000000000000000000000912815586     20210601000000023520210702202107050000000000000000BVP 00011303194550</t>
  </si>
  <si>
    <t>0205000000043908897GEOVANNY JAVIER LEON CHONILLO           000000022529991231000000000000000000000915513287     20210601000000022520210702202107020000000000000000BVP 00011295699540</t>
  </si>
  <si>
    <t>0205000000043960253ORLANDO BOLIVAR RAMOS CRUZ              000000078229991231000000000000000000000905309886     20210601000000078220210702202107020000000000000000BMP 00011292137340</t>
  </si>
  <si>
    <t>0205000000043907372ONETO LERTORA CARMEN MARIA              000000036129991231000000000000000000000901244285     20210601000000036120210702202107020000000000000000BVP 00011280363940</t>
  </si>
  <si>
    <t>0205000000043907828MARIA KARINA FIGUEROA CANARTE           000000016829991231000000000000000000000910773415     20210601000000016820210702202107020000000000000000BVI 00011273324250</t>
  </si>
  <si>
    <t>0205000000043908696LUIS ALFONSO OLANO MACHANO              000000016829991231000000000000000000001757472210     20210601000000016820210702202107020000000000000000DPR 00011270098740</t>
  </si>
  <si>
    <t>0205000000043902609MONICA TORO                             000000016829991231000000000000000000000703337253     20210601000000016820210702202107020000000000000000DPR 00011269944050</t>
  </si>
  <si>
    <t>0205000000043907438ESPINEL MOLINA CARLINA TATIANA          000000024829991231000000000000000000001707173561     20210601000000024820210702202107020000000000000000BMP 00011266877050</t>
  </si>
  <si>
    <t>0205000000043908322JURADO LEYTON YUL FRANK                 000000029829991231000000000000000000000910970888     20210601000000029820210701202107020000000000000000BMP 00011264395240</t>
  </si>
  <si>
    <t>0205000000043908279SOLANO JIMENEZ PABLO EMILIO             000000033629991231000000000000000000000962234290     20210601000000033620210701202107020000000000000000BMP 00011260723540</t>
  </si>
  <si>
    <t>0205000000043907455MOROCHO AGURTO VIVIANA MANUELA          000000038229991231000000000000000000001722985940     20210601000000038220210701202107020000000000000000BMP 00011259139350</t>
  </si>
  <si>
    <t>0205000000043908632JESSICA KATHERINE GALLARDO ART          000000016829991231000000000000000000001310406168     20210601000000016820210702202107020000000000000000BMP 00011269645250</t>
  </si>
  <si>
    <t>0205000000043907349MEDINA ALVARADO CARLOS VICENTE          000000020729991231000000000000000000000923639538     20210601000000020720210701202107010000000000000000BVP 00011250884950</t>
  </si>
  <si>
    <t>0205000000043909926CARLOS ENRIQUE PEREZ REYES              000000019029991231000000000000000000000920332988     20210601000000019020210701202107010000000000000000BMP 00011248028250</t>
  </si>
  <si>
    <t>0205000000043960290PETITA CECIBEL GUEVARA                  000000156420210702000000000000000000000908415391     20210601000000156420210701202107010000000000000000VENT00201246896210</t>
  </si>
  <si>
    <t>0205000000043901532MACIAS ALCIVAR DAVID ESAU               000000022829991231000000000000000000000910454479     20210601000000022820210701202107010000000000000000BVP 00011246782450</t>
  </si>
  <si>
    <t>0205000000043903260ALCIVAR PIN NORMA PEPITA                000000018929991231000000000000000000000800159352     20210601000000018920210701202107010000000000000000BVP 00011246478750</t>
  </si>
  <si>
    <t>0205000000043920506MIGUEL BLAS  CADENA BOLANOS             000000019429991231000000000000000000000909087355     20210601000000019420210701202107010000000000000000BVP 00011245114650</t>
  </si>
  <si>
    <t>0205000000043908812DAVID GONZALO BENAVIDES LOPEZ           000000021229991231000000000000000000000918495870     20210601000000021220210701202107010000000000000000BMP 00011233682840</t>
  </si>
  <si>
    <t>0205000000043906902VELEZ VITERI LENIN ENRIQUE              000000039629991231000000000000000000000909943540     20210601000000039620210701202107010000000000000000BVP 00011222708440</t>
  </si>
  <si>
    <t>0205000000043900747INDUSTRIA COLOMBO ECUATORIANA           000000139429991231000000000000000000000992803428001  20210501000000139420210701202107010000000000000000BVI 00011220019350</t>
  </si>
  <si>
    <t>0205000000043909569FIERRO SALAZAR MANUEL KENNEDI           000000006029991231000000000000000000000908144280     20210601000000006020210630202107010000000000000000BVP 00011213635440</t>
  </si>
  <si>
    <t>0205000000043909192GUZMAN TORRES MAURICIO ALEJAND          000000016829991231000000000000000000000907363212     20210601000000016820210630202107010000000000000000BVP 00011209441440</t>
  </si>
  <si>
    <t>0205000000043902215PABLO JAVIER BAQUE LOZANO               000000026729991231000000000000000000000921167763     20210601000000026720210701202107010000000000000000BMP 00011219254940</t>
  </si>
  <si>
    <t>PAGOS BCO GYE JULIO 2021</t>
  </si>
  <si>
    <t>N/D CANCELACIÓN DE FACTURA#3435524 BANCO DE GUAYAQUIL S.A.</t>
  </si>
  <si>
    <t>NDL-55</t>
  </si>
  <si>
    <t>Fact#: 367905 Rec#: 23204 ZURITA LOPEZ MICHAEL XAVIER</t>
  </si>
  <si>
    <t>IC-12551</t>
  </si>
  <si>
    <t>Fact#: 369606 Rec#: 23203 CARRION MALDONADO RUTH GRACIELA</t>
  </si>
  <si>
    <t>IC-12549</t>
  </si>
  <si>
    <t>Fact#: 366479-369123 Rec#: 23202 FELIX JHON SANDOYA HIDALGO</t>
  </si>
  <si>
    <t>IC-12548</t>
  </si>
  <si>
    <t>Fact#: 368463 Rec#: 23201 ALBAN DEL SALTO KARLA FERNANDA</t>
  </si>
  <si>
    <t>IC-12465</t>
  </si>
  <si>
    <t xml:space="preserve">Fact#: 368766 Rec#: 23200 BOANERGES CUTHBERTO DE LA PARED COLOMA </t>
  </si>
  <si>
    <t>IC-12463</t>
  </si>
  <si>
    <t xml:space="preserve">Fact#: 368764 Rec#: 23199 BOANERGES CUTHBERTO DE LA PARED COLOMA </t>
  </si>
  <si>
    <t>IC-12462</t>
  </si>
  <si>
    <t xml:space="preserve">Fact#: 366327-368974 Rec#: 23198 LUIS ALBERTO BRAVO GUERRERO </t>
  </si>
  <si>
    <t>IC-12461</t>
  </si>
  <si>
    <t xml:space="preserve">Fact#: 367857-370456 Rec#: 23197 MARTINEZ CHANG JAKELINE ELVIRA </t>
  </si>
  <si>
    <t>IC-12460</t>
  </si>
  <si>
    <t xml:space="preserve">Fact#: 368524 Rec#: 23196 VERA AREVALO JESSICA ELIZABETH </t>
  </si>
  <si>
    <t>IC-12459</t>
  </si>
  <si>
    <t xml:space="preserve">Fact#: 368751 Rec#: 23195 MARIA FERNANDA  SALAZAR LLORENTE </t>
  </si>
  <si>
    <t>IC-12458</t>
  </si>
  <si>
    <t xml:space="preserve">Fact#: 366554-369196 Rec#: 23194 JOSE ANDRES POMBO JURADO </t>
  </si>
  <si>
    <t>IC-12457</t>
  </si>
  <si>
    <t xml:space="preserve">Fact#: 366777-369411 Rec#: 23193 CRUZ NAVARRETE HENRY GABRIEL </t>
  </si>
  <si>
    <t>IC-12456</t>
  </si>
  <si>
    <t xml:space="preserve">Fact#: 369748 Rec#: 23192 NAULA ANZOATEGUI ANA MARIA </t>
  </si>
  <si>
    <t>IC-12455</t>
  </si>
  <si>
    <t xml:space="preserve">Fact#: 369098 Rec#: 23191 ROOSEVELT EDYM DELGADO TAMAYO </t>
  </si>
  <si>
    <t>IC-12454</t>
  </si>
  <si>
    <t xml:space="preserve">Fact#: 368515 Rec#: 23190 JAUREGUI RICO FERNANDO </t>
  </si>
  <si>
    <t>IC-12453</t>
  </si>
  <si>
    <t xml:space="preserve">Fact#: 370047 Rec#: 23189 MOROCHO AGURTO VIVIANA MANUELA </t>
  </si>
  <si>
    <t>IC-12452</t>
  </si>
  <si>
    <t xml:space="preserve">Fact#: 363948-366533-369176 Rec#: 23188 CARLOS ENRIQUE PAZ FIALLOS </t>
  </si>
  <si>
    <t>IC-12451</t>
  </si>
  <si>
    <t xml:space="preserve">Fact#: 367425-370041 Rec#: 23187 ESPINEL MOLINA CARLINA TATIANA </t>
  </si>
  <si>
    <t>IC-12450</t>
  </si>
  <si>
    <t xml:space="preserve">Fact#: 369918 Rec#: 23186 ANNIE ANDREA CARRERA MOROCHO </t>
  </si>
  <si>
    <t>IC-12449</t>
  </si>
  <si>
    <t xml:space="preserve">Fact#: 368909 Rec#: 23185 IVONN ROSARIO CARVAJAL ALARCON </t>
  </si>
  <si>
    <t>IC-12448</t>
  </si>
  <si>
    <t xml:space="preserve">Fact#: 369672 Rec#: 23184 GARCIA BAJANA NAYITH ALEJANDRO </t>
  </si>
  <si>
    <t>IC-12447</t>
  </si>
  <si>
    <t xml:space="preserve">Fact#: 368585 Rec#: 23183 GARCIA BAJANA NAYITH ALEJANDRO </t>
  </si>
  <si>
    <t>IC-12446</t>
  </si>
  <si>
    <t xml:space="preserve">Fact#: 369252 Rec#: 23182 JURADO QUINTERO JULIO ERNESTO </t>
  </si>
  <si>
    <t>IC-12445</t>
  </si>
  <si>
    <t xml:space="preserve">Fact#: 369032 Rec#: 23181 MARIA ISELA ROSADO AVILA </t>
  </si>
  <si>
    <t>IC-12444</t>
  </si>
  <si>
    <t>Fact#: 366277 Rec#: 23176 Maria Cecilia Orrantia Medina</t>
  </si>
  <si>
    <t>IC-12439</t>
  </si>
  <si>
    <t xml:space="preserve">Fact#: 364406-366979-369608 Rec#: 23175 VALLEJO BOSSO PEDRO ALEJANDRO </t>
  </si>
  <si>
    <t>IC-12438</t>
  </si>
  <si>
    <t>Fact#: 367203-369823 Rec#: 23174 ARBOLEDA CHATTIN NESTOR RAUL</t>
  </si>
  <si>
    <t>IC-12437</t>
  </si>
  <si>
    <t>Fact#: 368149-370759 Rec#: 23173 MOREIRA GOMEZ ERICKA DANIELA</t>
  </si>
  <si>
    <t>IC-12423</t>
  </si>
  <si>
    <t>Fact#: 367841-370439 Rec#: 23172 PARRALES REYES CARLOS JAVIER</t>
  </si>
  <si>
    <t>IC-12422</t>
  </si>
  <si>
    <t xml:space="preserve">Fact#: 364048-366630 Rec#: 23171 MONCAYO LARREA JOHANN LEONARDO </t>
  </si>
  <si>
    <t>IC-12421</t>
  </si>
  <si>
    <t>Fact#: 368339-368494 Rec#: 23208 PRIMERA ETAPA DEL PROYECTO URBANISTICO AIRES DE BATAN</t>
  </si>
  <si>
    <t>IC-12557</t>
  </si>
  <si>
    <t xml:space="preserve">Fact#: 367555-370165 Rec#: 23180 DUQUE ESTEVEZ MIRKA </t>
  </si>
  <si>
    <t>IC-12443</t>
  </si>
  <si>
    <t xml:space="preserve">Fact#: 366314-368961 Rec#: 23179 CARLOS EFREN COELLO PALADINES </t>
  </si>
  <si>
    <t>IC-12442</t>
  </si>
  <si>
    <t xml:space="preserve">Fact#: 368724 Rec#: 23178 LUIS FERNANDO ECHEVERRIA ZAVALA </t>
  </si>
  <si>
    <t>IC-12441</t>
  </si>
  <si>
    <t xml:space="preserve">Fact#: 368840 Rec#: 23177 LUIS EDISON SOLORZANO CADENA </t>
  </si>
  <si>
    <t>IC-12440</t>
  </si>
  <si>
    <t xml:space="preserve">Fact#: 369413 Rec#: 23170 CHONG CRUZ LUIS CRISTOBAL </t>
  </si>
  <si>
    <t>IC-12368</t>
  </si>
  <si>
    <t xml:space="preserve">Fact#: 367138-369762 Rec#: 23169 ASENCIO PARRALES ANDREA CAROLINA </t>
  </si>
  <si>
    <t>IC-12367</t>
  </si>
  <si>
    <t xml:space="preserve">Fact#: 370033 Rec#: 23168 ALVARADO MORALES  GLORIA ANGELICA  </t>
  </si>
  <si>
    <t>IC-12366</t>
  </si>
  <si>
    <t xml:space="preserve">Fact#: 366022-368670 Rec#: 23167 HELENA ESTHER TAMAYO RIGAIL </t>
  </si>
  <si>
    <t>IC-12365</t>
  </si>
  <si>
    <t xml:space="preserve">Fact#: 369571 Rec#: 23166 LOPEZ RUIZ MARIA DEL CARMEN </t>
  </si>
  <si>
    <t>IC-12364</t>
  </si>
  <si>
    <t xml:space="preserve">Fact#: 369650 Rec#: 23165 LUCAS MERA ELI FRANCISCO </t>
  </si>
  <si>
    <t>IC-12363</t>
  </si>
  <si>
    <t xml:space="preserve">Fact#: 369182 Rec#: 23158 PABLO JAVIER BAQUE LOZANO </t>
  </si>
  <si>
    <t>IC-12356</t>
  </si>
  <si>
    <t xml:space="preserve">Fact#: 369379 Rec#: 23157 ROSE MARI JARAMILLO LEON </t>
  </si>
  <si>
    <t>IC-12355</t>
  </si>
  <si>
    <t>Fact#: 365471 Rec#: 23156 CANO VELASCO LUIS</t>
  </si>
  <si>
    <t>IC-12353</t>
  </si>
  <si>
    <t>Fact#: 368777 Rec#: 23155 ELIAS EUGENIO  LINDAO CEDEÑO</t>
  </si>
  <si>
    <t>IC-12348</t>
  </si>
  <si>
    <t>Fact#: 370560 Rec#: 23154 CUEVA CEVALLOS GINGER BRIGITTE</t>
  </si>
  <si>
    <t>IC-12347</t>
  </si>
  <si>
    <t xml:space="preserve">Fact#: 366329-368977 Rec#: 23164 CARLOS ENRIQUE PEREZ REYES </t>
  </si>
  <si>
    <t>IC-12362</t>
  </si>
  <si>
    <t xml:space="preserve">Fact#: 369815 Rec#: 23163 RUIZ RUIZ RAUL EDGARDO </t>
  </si>
  <si>
    <t>IC-12361</t>
  </si>
  <si>
    <t xml:space="preserve">Fact#: 369931 Rec#: 23162 BURBANO VARGAS LUIS ALEJANDRO </t>
  </si>
  <si>
    <t>IC-12360</t>
  </si>
  <si>
    <t xml:space="preserve">Fact#: 369355 Rec#: 23161 GUTIERREZ CAJIAS ANDREA YOLANDA </t>
  </si>
  <si>
    <t>IC-12359</t>
  </si>
  <si>
    <t xml:space="preserve">Fact#: 369537 Rec#: 23160 PILLIGUA TORRES ADELAIDA DE LA CRUZ </t>
  </si>
  <si>
    <t>IC-12358</t>
  </si>
  <si>
    <t xml:space="preserve">Fact#: 366376-369019 Rec#: 23159 JEAN PAOLO RAMOS SALAS </t>
  </si>
  <si>
    <t>IC-12357</t>
  </si>
  <si>
    <t>Fact#: 370656 Rec#: 23153 OLVERA VALLE HELEN PATRICIA</t>
  </si>
  <si>
    <t>IC-12346</t>
  </si>
  <si>
    <t xml:space="preserve">Fact#: 360361-365395 Rec#: 23152 GARCIA CHUNGA EDUARDO ALEXANDRE </t>
  </si>
  <si>
    <t>IC-12302</t>
  </si>
  <si>
    <t xml:space="preserve">Fact#: 366883-369514 Rec#: 23151 PONCE ANDRADE KERLY KARINA </t>
  </si>
  <si>
    <t>IC-12301</t>
  </si>
  <si>
    <t xml:space="preserve">Fact#: 370040 Rec#: 23150 CARPIO PORTILLA RAUL MOISES </t>
  </si>
  <si>
    <t>IC-12300</t>
  </si>
  <si>
    <t xml:space="preserve">Fact#: 364261-366836-369469 Rec#: 23149 AGUILAR CARDENAS EDWIN MARCELO </t>
  </si>
  <si>
    <t>IC-12299</t>
  </si>
  <si>
    <t xml:space="preserve">Fact#: 368729 Rec#: 23148 BEATRIZ DEL PILAR GUERRERO YEPEZ </t>
  </si>
  <si>
    <t>IC-12298</t>
  </si>
  <si>
    <t xml:space="preserve">Fact#: 365442-368009-370623 Rec#: 23147 LOPEZ GARCIA RAMON ALFREDO </t>
  </si>
  <si>
    <t>IC-12297</t>
  </si>
  <si>
    <t>Fact#: 369278 Rec#: 23142 EDUARDO GERMAN CORDOVA ROMERO</t>
  </si>
  <si>
    <t>IC-12287</t>
  </si>
  <si>
    <t>Fact#: 368759 Rec#: 23141 MARY ELENA  MONROY PAREDES</t>
  </si>
  <si>
    <t>IC-12286</t>
  </si>
  <si>
    <t>Fact#: 367408-370025 Rec#: 23140 GARCIA CEDENO ALFREDO ALBERTO</t>
  </si>
  <si>
    <t>IC-12285</t>
  </si>
  <si>
    <t xml:space="preserve">Fact#: 365461-368027-370639 Rec#: 23139 MORAN FLORES JAVIER FABRICIO </t>
  </si>
  <si>
    <t>IC-12284</t>
  </si>
  <si>
    <t xml:space="preserve">Fact#: 370149 Rec#: 23146 ACUNA MARQUEZ PATRICIA ROSARIO </t>
  </si>
  <si>
    <t>IC-12296</t>
  </si>
  <si>
    <t xml:space="preserve">Fact#: 369313 Rec#: 23145 MANTILLA ABAD DARWIN ALEX </t>
  </si>
  <si>
    <t>IC-12295</t>
  </si>
  <si>
    <t xml:space="preserve">Fact#: 370519 Rec#: 23144 MERIZALDE MEDRANDA JONATHAN RAUL </t>
  </si>
  <si>
    <t>IC-12294</t>
  </si>
  <si>
    <t xml:space="preserve">Fact#: 369906 Rec#: 23143 VIZCAINO ARMIJOS FELIPE </t>
  </si>
  <si>
    <t>IC-12293</t>
  </si>
  <si>
    <t xml:space="preserve">Fact#: 364242-366818-369451 Rec#: 23138 ZAMBRANO GARCIA FRANZ BADIH  </t>
  </si>
  <si>
    <t>IC-12246</t>
  </si>
  <si>
    <t xml:space="preserve">Fact#: 368718 Rec#: 23137 LUZ LILIANA OSTAIZA LUCAS </t>
  </si>
  <si>
    <t>IC-12245</t>
  </si>
  <si>
    <t xml:space="preserve">Fact#: 367277-369893 Rec#: 23136 ALCIVAR PIN NORMA PEPITA </t>
  </si>
  <si>
    <t>IC-12244</t>
  </si>
  <si>
    <t xml:space="preserve">Fact#: 367172-369794 Rec#: 23135 MACIAS ALCIVAR DAVID ESAU </t>
  </si>
  <si>
    <t>IC-12243</t>
  </si>
  <si>
    <t xml:space="preserve">Fact#: 369701 Rec#: 23134 ZARLENGA RAMIREZ MONICA GISELA </t>
  </si>
  <si>
    <t>IC-12242</t>
  </si>
  <si>
    <t xml:space="preserve">Fact#: 369024 Rec#: 23133 CAROLINA ALICIA EGAS NUÑEZ </t>
  </si>
  <si>
    <t>IC-12241</t>
  </si>
  <si>
    <t xml:space="preserve">Fact#: 369502 Rec#: 23132 NARANJO BENITES LUIS ALBERTO </t>
  </si>
  <si>
    <t>IC-12240</t>
  </si>
  <si>
    <t xml:space="preserve">Fact#: 370210 Rec#: 23131 SAMANIEGO VILLARROEL STEPHANY KATHERINE </t>
  </si>
  <si>
    <t>IC-12239</t>
  </si>
  <si>
    <t xml:space="preserve">Fact#: 358275-360813-363362 Rec#: 23128 PEREZ CANDO JUAN ANDRES </t>
  </si>
  <si>
    <t>IC-12214</t>
  </si>
  <si>
    <t>Fact#: 370190 Rec#: 23127 PEREGRIN ALVAREZ NESTOR PAVEL</t>
  </si>
  <si>
    <t>IC-12213</t>
  </si>
  <si>
    <t>Fact#: 370150 Rec#: 23126 VILLON GRANADOS FREDDY MOISES</t>
  </si>
  <si>
    <t>IC-12212</t>
  </si>
  <si>
    <t>Fact#: 370805 Rec#: 23207 LOURDES MAGALI PINEDA COBA (FAST CYBER)</t>
  </si>
  <si>
    <t>IC-12556</t>
  </si>
  <si>
    <t xml:space="preserve">Fact#: 368885 Rec#: 23130 JENNY NATALIA MARTINEZ BAQUE </t>
  </si>
  <si>
    <t>IC-12238</t>
  </si>
  <si>
    <t xml:space="preserve">Fact#: 369500 Rec#: 23129 PINO MAULME ENRIQUE GABRIEL </t>
  </si>
  <si>
    <t>IC-12237</t>
  </si>
  <si>
    <t>Fact#: 367220-369838 Rec#: 23125 VENTURA  CHANCAY JOSE LUIS</t>
  </si>
  <si>
    <t>IC-12211</t>
  </si>
  <si>
    <t xml:space="preserve">Fact#: 366107-368754 Rec#: 23124 LENNY MADRID  CANTOS SANDOYA </t>
  </si>
  <si>
    <t>IC-12167</t>
  </si>
  <si>
    <t xml:space="preserve">Fact#: 370245 Rec#: 23123 OLVERA ALCIVAR JOEL DOMINGO </t>
  </si>
  <si>
    <t>IC-12166</t>
  </si>
  <si>
    <t xml:space="preserve">Fact#: 369376 Rec#: 23122 REYES MUÑOZ FRANCISCO XAVIER </t>
  </si>
  <si>
    <t>IC-12165</t>
  </si>
  <si>
    <t xml:space="preserve">Fact#: 366164-368810 Rec#: 23121 SANCHEZ CAVIEDES KLEBER HENRY </t>
  </si>
  <si>
    <t>IC-12164</t>
  </si>
  <si>
    <t xml:space="preserve">Fact#: 369933 Rec#: 23120 GUEVARA GUEVARA ORIOL FERNANDO </t>
  </si>
  <si>
    <t>IC-12163</t>
  </si>
  <si>
    <t xml:space="preserve">Fact#: 369369 Rec#: 23119 GARCIA PEREZ  JORGE LUIS  </t>
  </si>
  <si>
    <t>IC-12162</t>
  </si>
  <si>
    <t xml:space="preserve">Fact#: 369614 Rec#: 23118 WIGTON TIMOTHY PATRICK </t>
  </si>
  <si>
    <t>IC-12161</t>
  </si>
  <si>
    <t xml:space="preserve">Fact#: 366756-369391 Rec#: 23117 LOPEZ CORDERO JUAN ANTONIO </t>
  </si>
  <si>
    <t>IC-12160</t>
  </si>
  <si>
    <t xml:space="preserve">Fact#: 369720 Rec#: 23116 TORRES HERNANDEZ HECTOR BOLIVAR  </t>
  </si>
  <si>
    <t>IC-12159</t>
  </si>
  <si>
    <t xml:space="preserve">Fact#: 365466-368032-370644 Rec#: 23115 CASTILLO GOMEZ GALO RICARDO </t>
  </si>
  <si>
    <t>IC-12158</t>
  </si>
  <si>
    <t xml:space="preserve">Fact#: 369269 Rec#: 23114 NAVARRETE CARPIO IVAN ANDRES </t>
  </si>
  <si>
    <t>IC-12157</t>
  </si>
  <si>
    <t xml:space="preserve">Fact#: 370339 Rec#: 23113 MACIAS LOPEZ VICENTE ARCADIO </t>
  </si>
  <si>
    <t>IC-12156</t>
  </si>
  <si>
    <t xml:space="preserve">Fact#: 369582 Rec#: 23112 SAAVEDRA ROMERO ROBERTO RAFAEL </t>
  </si>
  <si>
    <t>IC-12155</t>
  </si>
  <si>
    <t xml:space="preserve">Fact#: 368891 Rec#: 23111 SANTIAGO MAURICIO TOLEDO ROMERO </t>
  </si>
  <si>
    <t>IC-12154</t>
  </si>
  <si>
    <t>Fact#: 366362-369007 Rec#: 23108 CARLOS RAFAEL DI LUCA NAVARRETE</t>
  </si>
  <si>
    <t>IC-12149</t>
  </si>
  <si>
    <t>Fact#: 368039 Rec#: 23107 CANO VELASCO LUIS</t>
  </si>
  <si>
    <t>IC-12148</t>
  </si>
  <si>
    <t>Fact#: 368038-370650 Rec#: 23106 CANO VELASCO LUIS</t>
  </si>
  <si>
    <t>IC-12147</t>
  </si>
  <si>
    <t>Fact#: 369580 Rec#: 23105 SANTOS MALDONADO MARIA GABRIELA</t>
  </si>
  <si>
    <t>IC-12142</t>
  </si>
  <si>
    <t xml:space="preserve">Fact#: 368954 Rec#: 23110 MARIA GUIOMAR BURGOS GARCIA </t>
  </si>
  <si>
    <t>IC-12153</t>
  </si>
  <si>
    <t>Fact#: 368341 Rec#: 23103 INDUSTRIA ALUCAPS ECUADOR GA SA</t>
  </si>
  <si>
    <t>IC-12108</t>
  </si>
  <si>
    <t>Fact#: 368346 Rec#: 23101 PAZMIÑO FALCONES KAROLINA LEONOR</t>
  </si>
  <si>
    <t>IC-12100</t>
  </si>
  <si>
    <t xml:space="preserve">Fact#: 321948-324705-327496-330277-333138-336064-339010-342005-345528-348031 Rec#: 23104 TOMALA BURGOS TANIA JACQUELINE </t>
  </si>
  <si>
    <t>IC-12116</t>
  </si>
  <si>
    <t xml:space="preserve">Fact#: 364720-367288 Rec#: 23100 CENTENO YEPEZ MARIA FERNANDA </t>
  </si>
  <si>
    <t>IC-12099</t>
  </si>
  <si>
    <t>Fact#: 368642-369428 Rec#: 23099 ROSADO YANEZ ISABEL DEL ROCIO</t>
  </si>
  <si>
    <t>IC-12098</t>
  </si>
  <si>
    <t xml:space="preserve">Fact#: 367470 Rec#: 23098 REYES DESIDERIO ZOILA MARILIN </t>
  </si>
  <si>
    <t>IC-12087</t>
  </si>
  <si>
    <t xml:space="preserve">Fact#: 363900-366489 Rec#: 23097 ALEXANDRA MARITZA CAYETANO MOREIRA </t>
  </si>
  <si>
    <t>IC-12086</t>
  </si>
  <si>
    <t xml:space="preserve">Fact#: 365224-367787 Rec#: 23096 PLAZA ROSALES OSCAR JAVIER </t>
  </si>
  <si>
    <t>IC-12085</t>
  </si>
  <si>
    <t>Ingreso por pago cuota del prestamo del sr. Fernando Rodriguez</t>
  </si>
  <si>
    <t>DR-2731</t>
  </si>
  <si>
    <t xml:space="preserve">Fact#: 366654 Rec#: 23095 SALAZAR JAIME CECILIA NARCISA </t>
  </si>
  <si>
    <t>IC-12084</t>
  </si>
  <si>
    <t xml:space="preserve">Fact#: 364160-366740 Rec#: 23094 REYES MUÑOZ FRANCISCO XAVIER </t>
  </si>
  <si>
    <t>IC-12083</t>
  </si>
  <si>
    <t xml:space="preserve">Fact#: 367580 Rec#: 23093 PLUA ALAY EDUARDO ANDRES </t>
  </si>
  <si>
    <t>IC-12082</t>
  </si>
  <si>
    <t xml:space="preserve">Fact#: 368409 Rec#: 23092 VELIZ RAMOS JOHN JIMMY </t>
  </si>
  <si>
    <t>IC-12081</t>
  </si>
  <si>
    <t>Fact#: 368168 Rec#: 23109 REFRESCO SIN GAS S.A. RE.S.GA.SA.</t>
  </si>
  <si>
    <t>IC-12151</t>
  </si>
  <si>
    <t xml:space="preserve">Fact#: 368575 Rec#: 23091 NAVARRETE CAICEDO MARIA VERONICA </t>
  </si>
  <si>
    <t>IC-12041</t>
  </si>
  <si>
    <t xml:space="preserve">Fact#: 367389 Rec#: 23090 ONETO LERTORA CARMEN MARIA </t>
  </si>
  <si>
    <t>IC-12040</t>
  </si>
  <si>
    <t xml:space="preserve">Fact#: 366570 Rec#: 23089 CARLOS ENRIQUE GALLO FLORES </t>
  </si>
  <si>
    <t>IC-12039</t>
  </si>
  <si>
    <t xml:space="preserve">Fact#: 366120 Rec#: 23088 NELLY YOLANDA  SALCEDO BOWEN </t>
  </si>
  <si>
    <t>IC-12038</t>
  </si>
  <si>
    <t>Fact#: 368194 Rec#: 23102 LIFE FOOD PRODUCT ECUADOR LIFPRODEC S.A.</t>
  </si>
  <si>
    <t>IC-12107</t>
  </si>
  <si>
    <t xml:space="preserve">Fact#: 367227 Rec#: 23087 CHALEN MATAMOROS RICARDO ALEJANDRO </t>
  </si>
  <si>
    <t>IC-12037</t>
  </si>
  <si>
    <t>Fact#: 368190-368191 Rec#: 23086 CORPORACION VIVIENDAS DEL HOGAR DE CRISTO</t>
  </si>
  <si>
    <t>IC-12036</t>
  </si>
  <si>
    <t>Fact#: 367882 Rec#: 23085 TUMBACO SANCAN TITO HECTOR</t>
  </si>
  <si>
    <t>IC-12035</t>
  </si>
  <si>
    <t xml:space="preserve">Fact#: 366828 Rec#: 23083 DUPRE MELLA HERNAN TADEO </t>
  </si>
  <si>
    <t>IC-12011</t>
  </si>
  <si>
    <t xml:space="preserve">Fact#: 368096 Rec#: 23082 MINA MONTANO PATRICIA CAROLINA </t>
  </si>
  <si>
    <t>IC-12010</t>
  </si>
  <si>
    <t xml:space="preserve">Fact#: 368289 Rec#: 23081 DANIEL ENRIQUE DURAN LAMA </t>
  </si>
  <si>
    <t>IC-12009</t>
  </si>
  <si>
    <t xml:space="preserve">Fact#: 368550 Rec#: 23080 DANIEL ENRIQUE DURAN LAMA </t>
  </si>
  <si>
    <t>IC-12008</t>
  </si>
  <si>
    <t xml:space="preserve">Fact#: 368228 Rec#: 23079 ASOCIACION DE PROPIETARIOS DE LA URBANIZACION PUER </t>
  </si>
  <si>
    <t>IC-12007</t>
  </si>
  <si>
    <t xml:space="preserve">Fact#: 363742-366332 Rec#: 23078 ANGELA LEONOR SAAVEDRA QUINTO </t>
  </si>
  <si>
    <t>IC-12006</t>
  </si>
  <si>
    <t>Fact#: 365822 Rec#: 23084 SKYCELL.SA</t>
  </si>
  <si>
    <t>IC-12034</t>
  </si>
  <si>
    <t xml:space="preserve">Fact#: 356350-358829-361350 Rec#: 23077 FELIX WILFRIDO CORDOVA JUANAZO </t>
  </si>
  <si>
    <t>IC-12005</t>
  </si>
  <si>
    <t xml:space="preserve">Fact#: 367190 Rec#: 23076 ZAMBRANO RONQUILLO MARIA AUXILIADORA </t>
  </si>
  <si>
    <t>IC-12004</t>
  </si>
  <si>
    <t xml:space="preserve">Fact#: 368443 Rec#: 23075 ZAMBRANO RONQUILLO MARIA AUXILIADORA </t>
  </si>
  <si>
    <t>IC-12003</t>
  </si>
  <si>
    <t xml:space="preserve">Fact#: 358808-361330-363886 Rec#: 23074 DOLORES MONSERRATE ZAMBRANO CHAVEZ </t>
  </si>
  <si>
    <t>IC-11971</t>
  </si>
  <si>
    <t xml:space="preserve">Fact#: 4835-5071 Rec#: 23072 PARRA MOROCHO GLADYS ROCIO </t>
  </si>
  <si>
    <t>IC-11967</t>
  </si>
  <si>
    <t xml:space="preserve">Fact#: 364607-367178 Rec#: 23073 PIZA POZUELO FERNANDO </t>
  </si>
  <si>
    <t>IC-11970</t>
  </si>
  <si>
    <t xml:space="preserve">Fact#: 365409-367978 Rec#: 23071 VASQUEZ VILLON JOHN JAVIER </t>
  </si>
  <si>
    <t>IC-11966</t>
  </si>
  <si>
    <t xml:space="preserve">Fact#: 365503-368067 Rec#: 23070 RAMIREZ QUIMI IVONNE KENYA </t>
  </si>
  <si>
    <t>IC-11897</t>
  </si>
  <si>
    <t>Fact#: 368335 Rec#: 23069 AGRICOLA BANANERA ECUATORIANA - AGBE S.A.</t>
  </si>
  <si>
    <t>IC-11896</t>
  </si>
  <si>
    <t xml:space="preserve">Fact#: 364466-367038 Rec#: 23068 CABRERA FREIRE ROXANA MAGALI DEL PILAR </t>
  </si>
  <si>
    <t>IC-11895</t>
  </si>
  <si>
    <t>Fact#: 368212 Rec#: 23065 INDUGLOBAL S.A</t>
  </si>
  <si>
    <t>IC-11892</t>
  </si>
  <si>
    <t xml:space="preserve">Fact#: 367037 Rec#: 23067 SOLEDISPA LAVAYEN DANNY ARNULFO </t>
  </si>
  <si>
    <t>IC-11894</t>
  </si>
  <si>
    <t xml:space="preserve">Fact#: 366266 Rec#: 23066 JOSE FERNANDO SARES REYES </t>
  </si>
  <si>
    <t>IC-11893</t>
  </si>
  <si>
    <t xml:space="preserve">Fact#: 365027-367588 Rec#: 23064 CORREA MURILLO NINFA IRENE </t>
  </si>
  <si>
    <t>IC-11891</t>
  </si>
  <si>
    <t xml:space="preserve">Fact#: 368543 Rec#: 23063 DISTRIBUIDORA DE PRODUCTOS DE CONSUMO MASIVO CODIPROMASA C.A. </t>
  </si>
  <si>
    <t>IC-11890</t>
  </si>
  <si>
    <t xml:space="preserve">Fact#: 368544 Rec#: 23062 DISTRIBUIDORA DE PRODUCTOS DE CONSUMO MASIVO CODIPROMASA C.A. </t>
  </si>
  <si>
    <t>IC-11889</t>
  </si>
  <si>
    <t xml:space="preserve">Fact#: 366278 Rec#: 23061 LUIS FERNANDO MORALES OLVERA </t>
  </si>
  <si>
    <t>IC-11888</t>
  </si>
  <si>
    <t xml:space="preserve">Fact#: 367381 Rec#: 23060 MEDINA ALVARADO CARLOS VICENTE </t>
  </si>
  <si>
    <t>IC-11887</t>
  </si>
  <si>
    <t xml:space="preserve">Fact#: 368321 Rec#: 23059 CENTRO CARDIOLOGICO PREVENCARDIO CIA. LTDA. </t>
  </si>
  <si>
    <t>IC-11886</t>
  </si>
  <si>
    <t xml:space="preserve">Fact#: 367054 Rec#: 23058 POVEDA VACA ANDRES EDUARDO </t>
  </si>
  <si>
    <t>IC-11885</t>
  </si>
  <si>
    <t xml:space="preserve">Fact#: 367302 Rec#: 23057 ANNIE ANDREA CARRERA MOROCHO </t>
  </si>
  <si>
    <t>IC-11884</t>
  </si>
  <si>
    <t>Fact#: 368164 Rec#: 23038 CODEMET S.A.</t>
  </si>
  <si>
    <t>IC-11864</t>
  </si>
  <si>
    <t>Fact#: 367702 Rec#: 23037 SUAREZ MARIN HECTOR FELIX</t>
  </si>
  <si>
    <t>IC-11856</t>
  </si>
  <si>
    <t>Fact#: 368170 Rec#: 23036 DOLCA S.A</t>
  </si>
  <si>
    <t>IC-11855</t>
  </si>
  <si>
    <t xml:space="preserve">Fact#: 366641 Rec#: 23056 SORNOZA MARQUEZ ROLANDO CLAUDIO  </t>
  </si>
  <si>
    <t>IC-11883</t>
  </si>
  <si>
    <t xml:space="preserve">Fact#: 367052 Rec#: 23055 DESINTONIO HUAYAMAVE ALBERTO LUIS </t>
  </si>
  <si>
    <t>IC-11882</t>
  </si>
  <si>
    <t xml:space="preserve">Fact#: 365995 Rec#: 23054 JOSE LUIS ROSERO CABALLERO </t>
  </si>
  <si>
    <t>IC-11881</t>
  </si>
  <si>
    <t xml:space="preserve">Fact#: 365842-368470 Rec#: 23053 RAMIREZ MACANCELA MARIA EUGENIA </t>
  </si>
  <si>
    <t>IC-11880</t>
  </si>
  <si>
    <t xml:space="preserve">Fact#: 368537 Rec#: 23052 RADA AGUIRRE CESAR AUGUSTO </t>
  </si>
  <si>
    <t>IC-11879</t>
  </si>
  <si>
    <t xml:space="preserve">Fact#: 368456 Rec#: 23051 ALVARADO BASURTO SEGUNDO GABRIEL </t>
  </si>
  <si>
    <t>IC-11878</t>
  </si>
  <si>
    <t xml:space="preserve">Fact#: 366780 Rec#: 23050 LOPEZ SEGURA DIANA KATHERINE </t>
  </si>
  <si>
    <t>IC-11877</t>
  </si>
  <si>
    <t xml:space="preserve">Fact#: 367464 Rec#: 23049 CHOEZ BAQUE MARIA FERNANDA </t>
  </si>
  <si>
    <t>IC-11876</t>
  </si>
  <si>
    <t xml:space="preserve">Fact#: 366065 Rec#: 23048 MARTHA CECILIA  SANTOS BERMUDEZ </t>
  </si>
  <si>
    <t>IC-11875</t>
  </si>
  <si>
    <t xml:space="preserve">Fact#: 366135 Rec#: 23047 CLEMENTE ANTONIO  CALDERON LOZANO </t>
  </si>
  <si>
    <t>IC-11874</t>
  </si>
  <si>
    <t xml:space="preserve">Fact#: 368218 Rec#: 23046 ASOCIACION FE Y ALEGRIA ECUADOR </t>
  </si>
  <si>
    <t>IC-11873</t>
  </si>
  <si>
    <t xml:space="preserve">Fact#: 368195 Rec#: 23045 ASOCIACION FE Y ALEGRIA ECUADOR </t>
  </si>
  <si>
    <t>IC-11872</t>
  </si>
  <si>
    <t xml:space="preserve">Fact#: 368196 Rec#: 23044 ASOCIACION FE Y ALEGRIA ECUADOR </t>
  </si>
  <si>
    <t>IC-11871</t>
  </si>
  <si>
    <t xml:space="preserve">Fact#: 368294 Rec#: 23043 ASOCIACION FE Y ALEGRIA ECUADOR </t>
  </si>
  <si>
    <t>IC-11870</t>
  </si>
  <si>
    <t xml:space="preserve">Fact#: 368468 Rec#: 23042 SEGUNET S.A.  </t>
  </si>
  <si>
    <t>IC-11869</t>
  </si>
  <si>
    <t>Fact#: 366258 Rec#: 23035 MARCOS ANTONIO MIRANDA MORAN</t>
  </si>
  <si>
    <t>IC-11842</t>
  </si>
  <si>
    <t>Fact#: 368256 Rec#: 23033 AFCO S.A.</t>
  </si>
  <si>
    <t>IC-11796</t>
  </si>
  <si>
    <t xml:space="preserve">Fact#: 367543 Rec#: 23041 SOLANO JIMENEZ PABLO EMILIO </t>
  </si>
  <si>
    <t>IC-11868</t>
  </si>
  <si>
    <t xml:space="preserve">Fact#: 365777-368407 Rec#: 23040 RAMIREZ TAMAYO ENMA MERCEDES </t>
  </si>
  <si>
    <t>IC-11867</t>
  </si>
  <si>
    <t xml:space="preserve">Fact#: 365782-368412 Rec#: 23039 RAMIREZ TAMAYO ENMA MERCEDES </t>
  </si>
  <si>
    <t>IC-11866</t>
  </si>
  <si>
    <t xml:space="preserve">Fact#: 366016 Rec#: 23032 PETITA CECIBEL GUEVARA </t>
  </si>
  <si>
    <t>IC-11753</t>
  </si>
  <si>
    <t xml:space="preserve">Fact#: 366774 Rec#: 23031 VILLALTA TENECELA MARCIA MARIA </t>
  </si>
  <si>
    <t>IC-11752</t>
  </si>
  <si>
    <t xml:space="preserve">Fact#: 367982 Rec#: 23030 QUINTERO GONZABAY OSCAR JAVIER </t>
  </si>
  <si>
    <t>IC-11751</t>
  </si>
  <si>
    <t xml:space="preserve">Fact#: 364138-366720 Rec#: 23029 GUTIERREZ CAJIAS ANDREA YOLANDA </t>
  </si>
  <si>
    <t>IC-11750</t>
  </si>
  <si>
    <t xml:space="preserve">Fact#: 366124 Rec#: 23028 CAROL ROSANNA  CARBO MORA </t>
  </si>
  <si>
    <t>IC-11749</t>
  </si>
  <si>
    <t xml:space="preserve">Fact#: 368596 Rec#: 23027 CALDERON DE LA TORRE ERIKA SOLANGE </t>
  </si>
  <si>
    <t>IC-11748</t>
  </si>
  <si>
    <t xml:space="preserve">Fact#: 366747 Rec#: 23025 JURADO QUINTERO ANDRES </t>
  </si>
  <si>
    <t>IC-11746</t>
  </si>
  <si>
    <t>Fact#: 368211 Rec#: 23034 COMPAÑIA VERDU S.A.</t>
  </si>
  <si>
    <t>IC-11841</t>
  </si>
  <si>
    <t xml:space="preserve">Fact#: 366784 Rec#: 23026 CALLE LOFFREDO LUIS DANIEL </t>
  </si>
  <si>
    <t>IC-11747</t>
  </si>
  <si>
    <t xml:space="preserve">Fact#: 363913-366500 Rec#: 23024 JAVIER KEVIN CEDEÑO BASURTO </t>
  </si>
  <si>
    <t>IC-11734</t>
  </si>
  <si>
    <t xml:space="preserve">Fact#: 363483-366076 Rec#: 23023 CESAR GALO MOTENEGRO PEÑA </t>
  </si>
  <si>
    <t>IC-11733</t>
  </si>
  <si>
    <t xml:space="preserve">Fact#: 366880 Rec#: 23022 ESPINOSA VELARDE ALMA MARIA  </t>
  </si>
  <si>
    <t>IC-11697</t>
  </si>
  <si>
    <t xml:space="preserve">Fact#: 367015 Rec#: 23021 SORIANO PARRAGA ANA CRISTINA </t>
  </si>
  <si>
    <t>IC-11696</t>
  </si>
  <si>
    <t xml:space="preserve">Fact#: 368595 Rec#: 23020 CENTRO EDUCATIVO EL ATENEO S.A. C.U.T.E.S.A. </t>
  </si>
  <si>
    <t>IC-11695</t>
  </si>
  <si>
    <t xml:space="preserve">Fact#: 364502-367076 Rec#: 23019 ZARLENGA RAMIREZ MONICA GISELA </t>
  </si>
  <si>
    <t>IC-11694</t>
  </si>
  <si>
    <t xml:space="preserve">Fact#: 365307-367886 Rec#: 23017 MENDIETA GUERRERO KAREN VANESSA </t>
  </si>
  <si>
    <t>IC-11691</t>
  </si>
  <si>
    <t>Fact#: 368334 Rec#: 23015 SECONRET S.A.</t>
  </si>
  <si>
    <t>IC-11680</t>
  </si>
  <si>
    <t>N/C BANCO DE GUAYAQUIL COM. TRANSF. SPI RECIBIDA MES DE AGOSTO 2021</t>
  </si>
  <si>
    <t>NC-14</t>
  </si>
  <si>
    <t xml:space="preserve">Fact#: 363498-366091 Rec#: 23018 MARCO TULIO ROMERO JARAMILLO </t>
  </si>
  <si>
    <t>IC-11693</t>
  </si>
  <si>
    <t>Fact#: 368306 Rec#: 23016 ECUADORIANSHIMP S.A.</t>
  </si>
  <si>
    <t>IC-11681</t>
  </si>
  <si>
    <t>Fact#: 368516 Rec#: 23014 KARBOLEM S.A.</t>
  </si>
  <si>
    <t>IC-11679</t>
  </si>
  <si>
    <t xml:space="preserve">Fact#: 363676-366262 Rec#: 23013 JINSON ANTONIO SANTILLAN CONTRERAS </t>
  </si>
  <si>
    <t>IC-11678</t>
  </si>
  <si>
    <t xml:space="preserve">Fact#: 368483 Rec#: 23012 SILVA CHIQUITO JOSE LUIS </t>
  </si>
  <si>
    <t>IC-11643</t>
  </si>
  <si>
    <t xml:space="preserve">Fact#: 367279 Rec#: 23011 TANDAZO ROLDAN RONALD MANUEL </t>
  </si>
  <si>
    <t>IC-11642</t>
  </si>
  <si>
    <t xml:space="preserve">Fact#: 368331 Rec#: 23010 GRANDSOUTH S.A. </t>
  </si>
  <si>
    <t>IC-11641</t>
  </si>
  <si>
    <t xml:space="preserve">Fact#: 366524 Rec#: 23009 MARIA ROBERTA MORENO DIAZ </t>
  </si>
  <si>
    <t>IC-11640</t>
  </si>
  <si>
    <t xml:space="preserve">Fact#: 366986 Rec#: 23008 WIGTON TIMOTHY PATRICK </t>
  </si>
  <si>
    <t>IC-11639</t>
  </si>
  <si>
    <t xml:space="preserve">Fact#: 368400 Rec#: 23007 IMPORT OSCAR S.A </t>
  </si>
  <si>
    <t>IC-11638</t>
  </si>
  <si>
    <t xml:space="preserve">Fact#: 365856-368482 Rec#: 23006 FELUGRAF S.A.  </t>
  </si>
  <si>
    <t>IC-11637</t>
  </si>
  <si>
    <t xml:space="preserve">Fact#: 367902 Rec#: 23005 GAMARRA PERALTA BARBARA GISELLA </t>
  </si>
  <si>
    <t>IC-11636</t>
  </si>
  <si>
    <t xml:space="preserve">Fact#: 367157 Rec#: 23004 RODRIGUEZ BODERO ANA SHIRLEY </t>
  </si>
  <si>
    <t>IC-11635</t>
  </si>
  <si>
    <t xml:space="preserve">Fact#: 367519 Rec#: 23003 QUIROZ MARTINEZ ALBERISLU </t>
  </si>
  <si>
    <t>IC-11634</t>
  </si>
  <si>
    <t xml:space="preserve">Fact#: 365009-367572 Rec#: 23001 RODRIGUEZ DELGADO CARLA LILIANA </t>
  </si>
  <si>
    <t>IC-11552</t>
  </si>
  <si>
    <t xml:space="preserve">Fact#: 363791-366383 Rec#: 23000 SILVIA ALEXANDRA CARRION MENA </t>
  </si>
  <si>
    <t>IC-11551</t>
  </si>
  <si>
    <t xml:space="preserve">Fact#: 365350-367932 Rec#: 22999 CASTRO HERRERA DAVID RAMON </t>
  </si>
  <si>
    <t>IC-11550</t>
  </si>
  <si>
    <t xml:space="preserve">Fact#: 368336 Rec#: 22998 DULCES, PASTELES Y TORTAS RADU S.A. </t>
  </si>
  <si>
    <t>IC-11549</t>
  </si>
  <si>
    <t xml:space="preserve">Fact#: 368377 Rec#: 22997 DULCES, PASTELES Y TORTAS RADU S.A. </t>
  </si>
  <si>
    <t>IC-11548</t>
  </si>
  <si>
    <t>Fact#: 368418 Rec#: 22996 AGROSIGAL SA</t>
  </si>
  <si>
    <t>IC-11546</t>
  </si>
  <si>
    <t xml:space="preserve">Fact#: 365907-368533 Rec#: 22995 IMPORT &amp; EXPORT BRAMBILLA CARRENO S.A. IMEXBRAMCAR  </t>
  </si>
  <si>
    <t>IC-11545</t>
  </si>
  <si>
    <t xml:space="preserve">Fact#: 365951 Rec#: 22994 ASESORIA EN TECNOLOGÍAS DE LA INFORMACIÓN Y COMUNICACIÓN ASETIC S.A. </t>
  </si>
  <si>
    <t>IC-11532</t>
  </si>
  <si>
    <t xml:space="preserve">Fact#: 364227-366801 Rec#: 22993 TRIVINO LOPEZ WALTER ARMANDO </t>
  </si>
  <si>
    <t>IC-11529</t>
  </si>
  <si>
    <t xml:space="preserve">Fact#: 366835 Rec#: 22992 CHIMBORAZO ROBLES OLIVER JOSE </t>
  </si>
  <si>
    <t>IC-11528</t>
  </si>
  <si>
    <t xml:space="preserve">Fact#: 365075-367636 Rec#: 22991 LOOR MENDOZA IRIS GABRIELA </t>
  </si>
  <si>
    <t>IC-11520</t>
  </si>
  <si>
    <t xml:space="preserve">Fact#: 364892-367455 Rec#: 22990 MALDONADO SEGURA MARIA DANIELA </t>
  </si>
  <si>
    <t>IC-11467</t>
  </si>
  <si>
    <t xml:space="preserve">Fact#: 366445 Rec#: 22989 DAVID GONZALO BENAVIDES LOPEZ </t>
  </si>
  <si>
    <t>IC-11466</t>
  </si>
  <si>
    <t xml:space="preserve">Fact#: 366217 Rec#: 22988 GUILLERMO IGNACIO JORGE BAQUERIZO VASQUEZ </t>
  </si>
  <si>
    <t>IC-11465</t>
  </si>
  <si>
    <t xml:space="preserve">Fact#: 365022-367584 Rec#: 22987 ANDRADE ANDRADE RICARDO ALEJO </t>
  </si>
  <si>
    <t>IC-11464</t>
  </si>
  <si>
    <t xml:space="preserve">Fact#: 368406 Rec#: 22986 VARGAS HERRERA LUIS DANIEL </t>
  </si>
  <si>
    <t>IC-11463</t>
  </si>
  <si>
    <t xml:space="preserve">Fact#: 4909-5148 Rec#: 22985 ARAMBULO VINCES GEIVER YASMANY </t>
  </si>
  <si>
    <t>IC-11462</t>
  </si>
  <si>
    <t xml:space="preserve">Fact#: 368404 Rec#: 22984 VARGAS HERRERA LUIS DANIEL </t>
  </si>
  <si>
    <t>IC-11461</t>
  </si>
  <si>
    <t>Fact#: 367446 Rec#: 22981 ROSA ANABEL VALERO SANCHEZ</t>
  </si>
  <si>
    <t>IC-11456</t>
  </si>
  <si>
    <t xml:space="preserve">Fact#: 365472 Rec#: 22980 CANO VELASCO LUIS </t>
  </si>
  <si>
    <t>IC-11455</t>
  </si>
  <si>
    <t>Fact#: 269724-271714 Rec#: 22979 CANO VELASCO LUIS</t>
  </si>
  <si>
    <t>IC-11454</t>
  </si>
  <si>
    <t xml:space="preserve">Fact#: 362723-365274-367851 Rec#: 22978 MORENO FLORES CHRISTIAN ENRIQUE </t>
  </si>
  <si>
    <t>IC-11453</t>
  </si>
  <si>
    <t xml:space="preserve">Fact#: 366585 Rec#: 22983 MAYI CECIBEL VILLACRES GUZMAN </t>
  </si>
  <si>
    <t>IC-11460</t>
  </si>
  <si>
    <t xml:space="preserve">Fact#: 365278-367855 Rec#: 22982 YAGUAL AGUILAR GRACE VANESSA </t>
  </si>
  <si>
    <t>IC-11459</t>
  </si>
  <si>
    <t>Fact#: 368315 Rec#: 22976 CALIZAS Y MINERALES CALMOSACORP CIA. LTDA.</t>
  </si>
  <si>
    <t>IC-11441</t>
  </si>
  <si>
    <t xml:space="preserve">Fact#: 364840-367405 Rec#: 22975 PONCE VICTORES MARICELA YOLANDA </t>
  </si>
  <si>
    <t>IC-11371</t>
  </si>
  <si>
    <t xml:space="preserve">Fact#: 363915-366502 Rec#: 22974 DANNY FRANKLIN AGUILLON AGUILLON </t>
  </si>
  <si>
    <t>IC-11370</t>
  </si>
  <si>
    <t xml:space="preserve">Fact#: 363866-366457 Rec#: 22973 ANGEL ALEX PASHMA GUADALUPE </t>
  </si>
  <si>
    <t>IC-11369</t>
  </si>
  <si>
    <t xml:space="preserve">Fact#: 364051-366633 Rec#: 22972 CESAR AUGUSTO GAVILANES AGUIRRE </t>
  </si>
  <si>
    <t>IC-11368</t>
  </si>
  <si>
    <t xml:space="preserve">Fact#: 368452 Rec#: 22971 PROMOTORA OCCIDENTAL PROCCIDENT S.A  </t>
  </si>
  <si>
    <t>IC-11367</t>
  </si>
  <si>
    <t xml:space="preserve">Fact#: 368459 Rec#: 22970 RENFID S.A.  </t>
  </si>
  <si>
    <t>IC-11366</t>
  </si>
  <si>
    <t xml:space="preserve">Fact#: 363427-366021 Rec#: 22969 PEDRO ANGEL JIMENEZ NOBOA </t>
  </si>
  <si>
    <t>IC-11365</t>
  </si>
  <si>
    <t xml:space="preserve">Fact#: 366583 Rec#: 22968 MARIA KARINA FIGUEROA CAÑARTE </t>
  </si>
  <si>
    <t>IC-11364</t>
  </si>
  <si>
    <t xml:space="preserve">Fact#: 366310 Rec#: 22967 LUIS ALFONSO OLANO MACHANO </t>
  </si>
  <si>
    <t>IC-11363</t>
  </si>
  <si>
    <t xml:space="preserve">Fact#: 364883-367446 Rec#: 22961 ROSA ANABEL VALERO SANCHEZ </t>
  </si>
  <si>
    <t>IC-11333</t>
  </si>
  <si>
    <t xml:space="preserve">Fact#: 361133-363691 Rec#: 22960 Maria Cecilia Orrantia Medina </t>
  </si>
  <si>
    <t>IC-11331</t>
  </si>
  <si>
    <t>CLIENTE NO IDENTIFICADO BCO GUAYAQUIL DOC #804639347000</t>
  </si>
  <si>
    <t>DR-3106</t>
  </si>
  <si>
    <t xml:space="preserve">Fact#: 366904 Rec#: 22966 PILLIGUA TORRES ADELAIDA DE LA CRUZ </t>
  </si>
  <si>
    <t>IC-11362</t>
  </si>
  <si>
    <t xml:space="preserve">Fact#: 367369 Rec#: 22965 VELEZ OSORIO JHON EDILKER </t>
  </si>
  <si>
    <t>IC-11361</t>
  </si>
  <si>
    <t xml:space="preserve">Fact#: 364852-367417 Rec#: 22964 ALVARADO MORALES  GLORIA ANGELICA  </t>
  </si>
  <si>
    <t>IC-11360</t>
  </si>
  <si>
    <t xml:space="preserve">Fact#: 359075-361592-364146 Rec#: 22963 ACOSTA HERNANDEZ MARITZA NOEMI </t>
  </si>
  <si>
    <t>IC-11359</t>
  </si>
  <si>
    <t xml:space="preserve">Fact#: 366886 Rec#: 22962 ZAMBRANO IZQUIERDO CATALINA MARIA ELENA </t>
  </si>
  <si>
    <t>IC-11358</t>
  </si>
  <si>
    <t xml:space="preserve">Fact#: 365543 Rec#: 22959 ACCOUNTSERVS S.A </t>
  </si>
  <si>
    <t>IC-11328</t>
  </si>
  <si>
    <t>Fact#: 366322 Rec#: 22958 FRANKLIN DANIEL GONZALEZ REINA</t>
  </si>
  <si>
    <t>IC-11327</t>
  </si>
  <si>
    <t xml:space="preserve">Fact#: 367923 Rec#: 22957 MONTERO LUCIO CARLOS ALBERTO </t>
  </si>
  <si>
    <t>IC-11077</t>
  </si>
  <si>
    <t xml:space="preserve">Fact#: 366104 Rec#: 22956 MARIA FERNANDA  SALAZAR LLORENTE </t>
  </si>
  <si>
    <t>IC-11076</t>
  </si>
  <si>
    <t xml:space="preserve">Fact#: 366288 Rec#: 22952 JESSICA KATHERINE GALLARDO ARTEAGA </t>
  </si>
  <si>
    <t>IC-11072</t>
  </si>
  <si>
    <t xml:space="preserve">Fact#: 368347 Rec#: 22951 DATA TOOLS S.A. </t>
  </si>
  <si>
    <t>IC-11067</t>
  </si>
  <si>
    <t xml:space="preserve">Fact#: 314216-316881 Rec#: 22950 DATA TOOLS S.A. </t>
  </si>
  <si>
    <t>IC-11066</t>
  </si>
  <si>
    <t xml:space="preserve">Fact#: 361581-364135 Rec#: 22899 FLORES TORRES ELIO MAURICIO </t>
  </si>
  <si>
    <t>IC-11014</t>
  </si>
  <si>
    <t xml:space="preserve">Fact#: 365102-367662 Rec#: 22898 VELASTEGUI QUEZADA MARITZA LILIANA </t>
  </si>
  <si>
    <t>IC-11013</t>
  </si>
  <si>
    <t xml:space="preserve">Fact#: 364806-367371 Rec#: 22955 RUIZ UNDA ROBERTO ANTONIO </t>
  </si>
  <si>
    <t>IC-11075</t>
  </si>
  <si>
    <t xml:space="preserve">Fact#: 364935-367500 Rec#: 22954 PHILCO BAQUE JORGE FERNANDO </t>
  </si>
  <si>
    <t>IC-11074</t>
  </si>
  <si>
    <t xml:space="preserve">Fact#: 365076-367637 Rec#: 22953 OLVERA ALCIVAR JOEL DOMINGO </t>
  </si>
  <si>
    <t>IC-11073</t>
  </si>
  <si>
    <t xml:space="preserve">Fact#: 367609 Rec#: 22949 PIGUAVE ARAMBULO RONALD FABRICIO </t>
  </si>
  <si>
    <t>IC-11065</t>
  </si>
  <si>
    <t xml:space="preserve">Fact#: 368313 Rec#: 22948 VEOLIA ECUADOR S.A. </t>
  </si>
  <si>
    <t>IC-11064</t>
  </si>
  <si>
    <t xml:space="preserve">Fact#: 366984 Rec#: 22947 LASCANO BRIONES JENNY IRLANDA  </t>
  </si>
  <si>
    <t>IC-11063</t>
  </si>
  <si>
    <t xml:space="preserve">Fact#: 366183 Rec#: 22946 LUCIO GARCIA SAMUEL ENRIQUE </t>
  </si>
  <si>
    <t>IC-11062</t>
  </si>
  <si>
    <t xml:space="preserve">Fact#: 366214 Rec#: 22945 FANNY PIEDAD JIMENEZ MOSQUERA </t>
  </si>
  <si>
    <t>IC-11061</t>
  </si>
  <si>
    <t xml:space="preserve">Fact#: 366436 Rec#: 22944 STEFANIE MARIA MOELLER GILBERT </t>
  </si>
  <si>
    <t>IC-11060</t>
  </si>
  <si>
    <t xml:space="preserve">Fact#: 367484 Rec#: 22943 MOREIRA DELGADO JOSE ANTONIO </t>
  </si>
  <si>
    <t>IC-11059</t>
  </si>
  <si>
    <t xml:space="preserve">Fact#: 367620 Rec#: 22942 FARIAS ERIQUE JOEL EDUARDO </t>
  </si>
  <si>
    <t>IC-11058</t>
  </si>
  <si>
    <t xml:space="preserve">Fact#: 367612 Rec#: 22941 GONZALEZ BARRERA HENRY HUMBERTO </t>
  </si>
  <si>
    <t>IC-11057</t>
  </si>
  <si>
    <t xml:space="preserve">Fact#: 367618 Rec#: 22940 BRIONES OREJUELA EMILIO JOSE </t>
  </si>
  <si>
    <t>IC-11056</t>
  </si>
  <si>
    <t xml:space="preserve">Fact#: 367635 Rec#: 22939 ESTACIO NAPA HECTOR RICARDO </t>
  </si>
  <si>
    <t>IC-11055</t>
  </si>
  <si>
    <t xml:space="preserve">Fact#: 367653 Rec#: 22938 RAMIREZ FLORES JOSE MIGUEL </t>
  </si>
  <si>
    <t>IC-11054</t>
  </si>
  <si>
    <t xml:space="preserve">Fact#: 367689 Rec#: 22937 PINCAY SALTOS JOSSELYNE LISSETTE </t>
  </si>
  <si>
    <t>IC-11053</t>
  </si>
  <si>
    <t xml:space="preserve">Fact#: 367695 Rec#: 22936 PONCE REINADO MARIA DE LOURDES </t>
  </si>
  <si>
    <t>IC-11052</t>
  </si>
  <si>
    <t xml:space="preserve">Fact#: 367756 Rec#: 22935 SOLEDISPA CARRASCO DIEGO JAFET </t>
  </si>
  <si>
    <t>IC-11051</t>
  </si>
  <si>
    <t xml:space="preserve">Fact#: 367757 Rec#: 22934 LOPEZ DOYLE PAOLA ANDREA </t>
  </si>
  <si>
    <t>IC-11050</t>
  </si>
  <si>
    <t xml:space="preserve">Fact#: 367774 Rec#: 22933 ALBAN DEL SALTOS KARLA FERNANDA </t>
  </si>
  <si>
    <t>IC-11049</t>
  </si>
  <si>
    <t xml:space="preserve">Fact#: 366254 Rec#: 22932 OSWALDO JAVIER VILLAO PALACIOS </t>
  </si>
  <si>
    <t>IC-11048</t>
  </si>
  <si>
    <t xml:space="preserve">Fact#: 366320 Rec#: 22931 JULIO OSWALDO CADENA RODRIGUEZ </t>
  </si>
  <si>
    <t>IC-11047</t>
  </si>
  <si>
    <t xml:space="preserve">Fact#: 367824 Rec#: 22930 REYNA AGUINO JASMANI LIZANDRO </t>
  </si>
  <si>
    <t>IC-11046</t>
  </si>
  <si>
    <t xml:space="preserve">Fact#: 367866 Rec#: 22929 GOLDBAUM SMITH ANDREA </t>
  </si>
  <si>
    <t>IC-11045</t>
  </si>
  <si>
    <t xml:space="preserve">Fact#: 367874 Rec#: 22928 ROSADO RODRIGUEZ FRANCISCO ROBERTO </t>
  </si>
  <si>
    <t>IC-11044</t>
  </si>
  <si>
    <t xml:space="preserve">Fact#: 366139 Rec#: 22927 JORGE HERNAN LEDESMA PRADO </t>
  </si>
  <si>
    <t>IC-11043</t>
  </si>
  <si>
    <t xml:space="preserve">Fact#: 366686 Rec#: 22926 ARELLANO ROJAS ELIEZER DE JESUS </t>
  </si>
  <si>
    <t>IC-11042</t>
  </si>
  <si>
    <t xml:space="preserve">Fact#: 366153 Rec#: 22925 FANNY MAGDALENA MOLINA ANDRADE DE CHERREZ </t>
  </si>
  <si>
    <t>IC-11041</t>
  </si>
  <si>
    <t xml:space="preserve">Fact#: 367450 Rec#: 22924 JULIA JUSTINA MORAN JIMENEZ </t>
  </si>
  <si>
    <t>IC-11040</t>
  </si>
  <si>
    <t xml:space="preserve">Fact#: 365999 Rec#: 22923 JAZMIN ALEXANDRA LINDAO GALLO </t>
  </si>
  <si>
    <t>IC-11039</t>
  </si>
  <si>
    <t xml:space="preserve">Fact#: 366181 Rec#: 22922 BURGOS SANTANA JACINTA TRANCITO </t>
  </si>
  <si>
    <t>IC-11038</t>
  </si>
  <si>
    <t xml:space="preserve">Fact#: 366008 Rec#: 22921 MIRELA LEONOR ANZOATEGUI CASTRO </t>
  </si>
  <si>
    <t>IC-11037</t>
  </si>
  <si>
    <t xml:space="preserve">Fact#: 366109 Rec#: 22920 CARLOS JULIO  CENTENO HENK </t>
  </si>
  <si>
    <t>IC-11036</t>
  </si>
  <si>
    <t xml:space="preserve">Fact#: 368091 Rec#: 22919 SALVADOR PARRALES ARIEL ALEJANDRO </t>
  </si>
  <si>
    <t>IC-11035</t>
  </si>
  <si>
    <t xml:space="preserve">Fact#: 367892 Rec#: 22918 ALAVA GUTIERREZ ANGEL RAFAEL </t>
  </si>
  <si>
    <t>IC-11034</t>
  </si>
  <si>
    <t xml:space="preserve">Fact#: 366996 Rec#: 22917 JARAMILLO MEJIA EDGAR PATRICIO </t>
  </si>
  <si>
    <t>IC-11033</t>
  </si>
  <si>
    <t xml:space="preserve">Fact#: 367780 Rec#: 22916 VALERIANO MOSQUERA TANYA JAZMIN </t>
  </si>
  <si>
    <t>IC-11032</t>
  </si>
  <si>
    <t xml:space="preserve">Fact#: 367778 Rec#: 22915 CHAVEZ ZAMBRANO TEREZA MONSERRATE </t>
  </si>
  <si>
    <t>IC-11031</t>
  </si>
  <si>
    <t xml:space="preserve">Fact#: 367679 Rec#: 22914 MONGE GARCIA FRANK ANDRES </t>
  </si>
  <si>
    <t>IC-11030</t>
  </si>
  <si>
    <t xml:space="preserve">Fact#: 367676 Rec#: 22913 SALTOS PONCE ENMA CARINA </t>
  </si>
  <si>
    <t>IC-11029</t>
  </si>
  <si>
    <t xml:space="preserve">Fact#: 365066-367627 Rec#: 22912 NARVAEZ MUNOZ LEONELA LISSETTE </t>
  </si>
  <si>
    <t>IC-11028</t>
  </si>
  <si>
    <t xml:space="preserve">Fact#: 366946 Rec#: 22911 MENDIETA CANELO SANDRA ANGELICA </t>
  </si>
  <si>
    <t>IC-11027</t>
  </si>
  <si>
    <t xml:space="preserve">Fact#: 368221 Rec#: 22910 NODIEN S.A. </t>
  </si>
  <si>
    <t>IC-11026</t>
  </si>
  <si>
    <t xml:space="preserve">Fact#: 366793 Rec#: 22909 JARAMILLO MENDOZA KAROL RODRIGO </t>
  </si>
  <si>
    <t>IC-11025</t>
  </si>
  <si>
    <t xml:space="preserve">Fact#: 366679 Rec#: 22908 JORGE ALCIDES MORENO CASTRO </t>
  </si>
  <si>
    <t>IC-11024</t>
  </si>
  <si>
    <t xml:space="preserve">Fact#: 368209 Rec#: 22907 SERVICIOS JURIDICOS JURISA S.A. </t>
  </si>
  <si>
    <t>IC-11023</t>
  </si>
  <si>
    <t xml:space="preserve">Fact#: 368464 Rec#: 22906 OCAMPO VILLACIS FRANKLIN GEOFREDO </t>
  </si>
  <si>
    <t>IC-11022</t>
  </si>
  <si>
    <t xml:space="preserve">Fact#: 366138 Rec#: 22905 NICOLAS BELISARIO  RIVERA HERRERA </t>
  </si>
  <si>
    <t>IC-11021</t>
  </si>
  <si>
    <t xml:space="preserve">Fact#: 366552 Rec#: 22904 MARCELO RODOLFO MASCIALINO ALVAREZ </t>
  </si>
  <si>
    <t>IC-11020</t>
  </si>
  <si>
    <t xml:space="preserve">Fact#: 368540 Rec#: 22903 DML TECNOLOGIA DMLT S.A. </t>
  </si>
  <si>
    <t>IC-11019</t>
  </si>
  <si>
    <t xml:space="preserve">Fact#: 367241 Rec#: 22902 GONZALEZ VASQUEZ ANA LUCIA </t>
  </si>
  <si>
    <t>IC-11018</t>
  </si>
  <si>
    <t xml:space="preserve">Fact#: 364458-367030 Rec#: 22901 MARIA LORENA CENTENO ANDRADE </t>
  </si>
  <si>
    <t>IC-11017</t>
  </si>
  <si>
    <t xml:space="preserve">Fact#: 5083 Rec#: 22900 BUENO QUEZADA JAIRO JAVIER </t>
  </si>
  <si>
    <t>IC-11016</t>
  </si>
  <si>
    <t>Fact#: 367949 Rec#: 22897 MENDOZA AMPUERO JAIRO GIOVANNY</t>
  </si>
  <si>
    <t>IC-10972</t>
  </si>
  <si>
    <t xml:space="preserve">Fact#: 5016 Rec#: 22896 ARREDONDO GUZMAN BORIS ERNESTO </t>
  </si>
  <si>
    <t>IC-10934</t>
  </si>
  <si>
    <t xml:space="preserve">Fact#: 366675 Rec#: 22895 MANTILLA ABAD DARWIN ALEX </t>
  </si>
  <si>
    <t>IC-10933</t>
  </si>
  <si>
    <t xml:space="preserve">Fact#: 365479-368047 Rec#: 22894 VEINTIMILLA MACIAS DEBORA ESTER </t>
  </si>
  <si>
    <t>IC-10932</t>
  </si>
  <si>
    <t xml:space="preserve">Fact#: 366032 Rec#: 22893 MIGUEL BLAS  CADENA BOLANOS </t>
  </si>
  <si>
    <t>IC-10931</t>
  </si>
  <si>
    <t xml:space="preserve">Fact#: 366510 Rec#: 22892 GEOVANNY JAVIER LEON CHONILLO </t>
  </si>
  <si>
    <t>IC-10930</t>
  </si>
  <si>
    <t xml:space="preserve">Fact#: 366118 Rec#: 22891 BOANERGES CUTHBERTO DE LA PARED COLOMA </t>
  </si>
  <si>
    <t>IC-10929</t>
  </si>
  <si>
    <t xml:space="preserve">Fact#: 366116 Rec#: 22890 BOANERGES CUTHBERTO DE LA PARED COLOMA </t>
  </si>
  <si>
    <t>IC-10928</t>
  </si>
  <si>
    <t xml:space="preserve">Fact#: 367225 Rec#: 22889 TORO SANCHEZ MONICA ELIZABETH </t>
  </si>
  <si>
    <t>IC-10927</t>
  </si>
  <si>
    <t>Fact#: 365582 Rec#: 22873 INDUGLOBAL S.A</t>
  </si>
  <si>
    <t>IC-10911</t>
  </si>
  <si>
    <t>Fact#: 365707-368338 Rec#: 22872 ENJOYCHANNEL S A</t>
  </si>
  <si>
    <t>IC-10910</t>
  </si>
  <si>
    <t>Fact#: 366977 Rec#: 22871 CARRION MALDONADO RUTH GRACIELA</t>
  </si>
  <si>
    <t>IC-10900</t>
  </si>
  <si>
    <t>Fact#: 366549 Rec#: 22870 ROSARIO MARIBEL JIMENEZ CAMPOVERDE</t>
  </si>
  <si>
    <t>IC-10899</t>
  </si>
  <si>
    <t>Fact#: 367943 Rec#: 22869 CUEVA CEVALLOS GINGER BRIGITTE</t>
  </si>
  <si>
    <t>IC-10898</t>
  </si>
  <si>
    <t>Fact#: 365324 Rec#: 22868 ZURITA LOPEZ MICHAEL XAVIER</t>
  </si>
  <si>
    <t>IC-10897</t>
  </si>
  <si>
    <t xml:space="preserve">Fact#: 367431 Rec#: 22888 MOROCHO AGURTO VIVIANA MANUELA </t>
  </si>
  <si>
    <t>IC-10926</t>
  </si>
  <si>
    <t xml:space="preserve">Fact#: 361556-364109-366692 Rec#: 22887 MARTINEZ MEJIA MARJORIE ALEXANDRA </t>
  </si>
  <si>
    <t>IC-10925</t>
  </si>
  <si>
    <t xml:space="preserve">Fact#: 367428 Rec#: 22886 VARGAS FUENTEZ LADY LEONOR </t>
  </si>
  <si>
    <t>IC-10924</t>
  </si>
  <si>
    <t xml:space="preserve">Fact#: 365118-367677 Rec#: 22885 WILSON GUILLERMO PINCAY CARPIO </t>
  </si>
  <si>
    <t>IC-10923</t>
  </si>
  <si>
    <t xml:space="preserve">Fact#: 366186 Rec#: 22884 FAYTONG MOREIRA SANDRA MARIA </t>
  </si>
  <si>
    <t>IC-10922</t>
  </si>
  <si>
    <t>VACA LOPEZ DAVID MANUEL CANCELA TEL 3930239 ABONO PARA LA SIGUIENTE FACTURA PV</t>
  </si>
  <si>
    <t>AT-3325</t>
  </si>
  <si>
    <t>Ago/2021</t>
  </si>
  <si>
    <t>0205000000043945187BOANERGES CUTHBERTO DE LA PARE          000000083829991231000000000000000000000907593487     20210801000000083820210831202108310000000000000000BVP 00013204206550</t>
  </si>
  <si>
    <t>0205000000043945188BOANERGES CUTHBERTO DE LA PARE          000000083829991231000000000000000000000907593487     20210801000000083820210831202108310000000000000000BVP 00013204156350</t>
  </si>
  <si>
    <t>0205000000043909872LUIS ALBERTO BRAVO GUERRERO             000000041029991231000000000000000000002100141908     20210801000000041020210831202108310000000000000000BVP 00013200734540</t>
  </si>
  <si>
    <t>0205000000043909273MARTINEZ CHANG JAKELINE ELVIRA          000000033229991231000000000000000000000915002398     20210801000000033220210831202108310000000000000000BVP 00013199666440</t>
  </si>
  <si>
    <t>0205000000043911200VERA AREVALO JESSICA ELIZABETH          000000112020210902000000000000000000001203965726001  20210701000000112020210831202108310000000000000000VENT00013195157910</t>
  </si>
  <si>
    <t>0205000000043950345MARIA FERNANDA  SALAZAR LLOREN          000000083829991231000000000000000000001204501603     20210801000000083820210831202108310000000000000000BVP 00013185617740</t>
  </si>
  <si>
    <t>0205000000043903455JOSE ANDRES POMBO JURADO                000000042029991231000000000000000000000923796569     20210801000000042020210831202108310000000000000000BMP 00013184917660</t>
  </si>
  <si>
    <t>0205000000043903593CRUZ NAVARRETE HENRY GABRIEL            000000033629991231000000000000000000000919669564     20210801000000033620210831202108310000000000000000BMP 00013183672440</t>
  </si>
  <si>
    <t>0205000000043900616NAULA ANZOATEGUI ANA MARIA              000000030429991231000000000000000000000918953662     20210801000000030420210831202108310000000000000000BMP 00013182407540</t>
  </si>
  <si>
    <t>0205000000043908853ROOSEVELT EDYM DELGADO TAMAYO           000000020229991231000000000000000000000911244127     20210801000000020220210831202108310000000000000000BMP 00013180348440</t>
  </si>
  <si>
    <t>0205000000043908034JAUREGUI RICO FERNANDO                  000000026429991231000000000000000000001719018580001  20210701000000026420210831202108310000000000000000BVP 00013180015350</t>
  </si>
  <si>
    <t>0205000000043907455MOROCHO AGURTO VIVIANA MANUELA          000000033229991231000000000000000000001722985940     20210801000000033220210831202108310000000000000000BMP 00013174588150</t>
  </si>
  <si>
    <t>0205000000043901088CARLOS ENRIQUE PAZ FIALLOS              000000113329991231000000000000000000000905142774     20210801000000113320210831202108310000000000000000BVP 00013174336750</t>
  </si>
  <si>
    <t>0205000000043907438ESPINEL MOLINA CARLINA TATIANA          000000038529991231000000000000000000001707173561     20210801000000038520210831202108310000000000000000BMP 00013174309650</t>
  </si>
  <si>
    <t>0205000000043903861ANNIE ANDREA CARRERA MOROCHO            000000024029991231000000000000000000000922720669     20210801000000024020210831202108310000000000000000BMP 00013170565940</t>
  </si>
  <si>
    <t>0205000000043909850IVONN ROSARIO CARVAJAL ALARCON          000000017029991231000000000000000000000919887935     20210801000000017020210831202108310000000000000000BVI 00013170548050</t>
  </si>
  <si>
    <t>0205000000043900321GARCIA BAJANA NAYITH ALEJANDRO          000000109929991231000000000000000000000941640955     20210801000000109920210831202108310000000000000000BMP 00013170095040</t>
  </si>
  <si>
    <t>0205000000043909430GARCIA BAJANA NAYITH ALEJANDRO          000000006229991231000000000000000000000941640955001  20210701000000006220210831202108310000000000000000BMP 00013170074040</t>
  </si>
  <si>
    <t>0205000000043901176JURADO QUINTERO JULIO ERNESTO           000000016829991231000000000000000000000915131247     20210801000000016820210831202108310000000000000000BMP 00013168865940</t>
  </si>
  <si>
    <t>0205000000043909939MARIA ISELA ROSADO AVILA                000000017629991231000000000000000000000915585459     20210801000000017620210831202108310000000000000000BVP 00013168671140</t>
  </si>
  <si>
    <t>0205000000043908293DUQUE ESTEVEZ MIRKA                     000000033629991231000000000000000000000961714888     20210801000000033620210830202108310000000000000000BMP 00013165790940</t>
  </si>
  <si>
    <t>0205000000043908697CARLOS EFREN COELLO PALADINES           000000033629991231000000000000000000003040036612     20210801000000033620210830202108310000000000000000BMP 00013163870450</t>
  </si>
  <si>
    <t>0205000000043945426LUIS FERNANDO ECHEVERRIA ZAVAL          000000083829991231000000000000000000000907242036     20210801000000083820210830202108310000000000000000BVP 00013162191850</t>
  </si>
  <si>
    <t>0205000000043907020LUIS EDISON SOLORZANO CADENA            000000005729991231000000000000000000001203812886     20210801000000005720210830202108310000000000000000BMP 00013160909640</t>
  </si>
  <si>
    <t>0205000000043903583CHONG CRUZ LUIS CRISTOBAL               000000016829991231000000000000000000001202007678     20210801000000016820210830202108300000000000000000BVP 00013150397640</t>
  </si>
  <si>
    <t>0205000000043900669ASENCIO PARRALES ANDREA CAROLI          000000036229991231000000000000000000000924195704     20210801000000036220210830202108300000000000000000BMP 00013148624740</t>
  </si>
  <si>
    <t>0205000000043907419ALVARADO MORALES  GLORIA ANGEL          000000036529991231000000000000000000000901930008     20210801000000036520210830202108300000000000000000BVP 00013136955450</t>
  </si>
  <si>
    <t>0205000000043920064HELENA ESTHER TAMAYO RIGAIL             000000123029991231000000000000000000000900826587     20210801000000123020210830202108300000000000000000BVP 00013136881750</t>
  </si>
  <si>
    <t>0205000000043903070LOPEZ RUIZ MARIA DEL CARMEN             000000063729991231000000000000000000000913873535     20210801000000063720210830202108300000000000000000BMP 00013136508650</t>
  </si>
  <si>
    <t>0205000000043900217LUCAS MERA ELI FRANCISCO                000000070829991231000000000000000000001311414989     20210801000000070820210830202108300000000000000000BMP 00013129988240</t>
  </si>
  <si>
    <t>0205000000043909926CARLOS ENRIQUE PEREZ REYES              000000035329991231000000000000000000000920332988     20210801000000035320210828202108300000000000000000BMP 00013113901760</t>
  </si>
  <si>
    <t>0205000000043901712RUIZ RUIZ RAUL EDGARDO                  000000023529991231000000000000000000000904828266     20210801000000023520210828202108300000000000000000BVP 00013101834540</t>
  </si>
  <si>
    <t>0205000000043903898BURBANO VARGAS LUIS ALEJANDRO           000000050629991231000000000000000000000913207064     20210801000000050620210828202108300000000000000000BMP 00013099345740</t>
  </si>
  <si>
    <t>0205000000043909067GUTIERREZ CAJIAS ANDREA YOLAND          000000016829991231000000000000000000000912117314     20210801000000016820210827202108300000000000000000BVP 00013092204840</t>
  </si>
  <si>
    <t>0205000000043908058PILLIGUA TORRES ADELAIDA DE LA          000000016829991231000000000000000000000915929913     20210801000000016820210827202108300000000000000000BVP 00013091546140</t>
  </si>
  <si>
    <t>0205000000043907617JEAN PAOLO RAMOS SALAS                  000000033629991231000000000000000000000916974017     20210801000000033620210827202108300000000000000000BMP 00013086039350</t>
  </si>
  <si>
    <t>0205000000043902215PABLO JAVIER BAQUE LOZANO               000000026929991231000000000000000000000921167763     20210801000000026920210830202108300000000000000000BMP 00013149383840</t>
  </si>
  <si>
    <t>0205000000043930302ROSE MARI JARAMILLO LEON                000000026429991231000000000000000000000915454250     20210801000000026420210830202108300000000000000000BMP 00013155009340</t>
  </si>
  <si>
    <t>0205000000043909493GARCIA CHUNGA EDUARDO ALEXANDR          000000002229991231000000000000000000000918456732     20210601000000002220210827202108270000000000000000BMP 00013083631040</t>
  </si>
  <si>
    <t>0205000000043901332PONCE ANDRADE KERLY KARINA              000000076920210902000000000000000000000925471724     20210801000000076920210827202108270000000000000000VENT01943076437710</t>
  </si>
  <si>
    <t>0205000000043906020CARPIO PORTILLA RAUL MOISES             000000044929991231000000000000000000000900091372     20210801000000044920210827202108270000000000000000BVP 00013063875650</t>
  </si>
  <si>
    <t>0205000000043930275AGUILAR CARDENAS EDWIN MARCELO          000000050429991231000000000000000000001712482304     20210801000000050420210827202108270000000000000000BVP 00013058816540</t>
  </si>
  <si>
    <t>0205000000043945463BEATRIZ DEL PILAR GUERRERO YEP          000000083829991231000000000000000000000906751045     20210801000000083820210827202108270000000000000000BMP 00013058297350</t>
  </si>
  <si>
    <t>0205000000043909562LOPEZ GARCIA RAMON ALFREDO              000000016229991231000000000000000000000929060531     20210801000000016220210827202108270000000000000000BMP 00013055130640</t>
  </si>
  <si>
    <t>0205000000043908270ACUNA MARQUEZ PATRICIA ROSARIO          000000031529991231000000000000000000000912326154     20210801000000031520210826202108270000000000000000BMP 00013054870940</t>
  </si>
  <si>
    <t>0205000000043906765MANTILLA ABAD DARWIN ALEX               000000052329991231000000000000000000000917638264     20210801000000052320210826202108270000000000000000BMP 00013053870240</t>
  </si>
  <si>
    <t>0205000000043909363MERIZALDE MEDRANDA JONATHAN RA          000000004429991231000000000000000000000923402127     20210801000000004420210826202108270000000000000000BMP 00013053109050</t>
  </si>
  <si>
    <t>0205000000043903729VIZCAINO ARMIJOS FELIPE                 000000048629991231000000000000000000001709495517     20210801000000048620210826202108270000000000000000BMP 00013052512240</t>
  </si>
  <si>
    <t>0205000000043909118ZAMBRANO GARCIA FRANZ BADIH             000000050429991231000000000000000000001306995547     20210801000000050420210826202108260000000000000000BMP 00013042455850</t>
  </si>
  <si>
    <t>0205000000043960238LUZ LILIANA OSTAIZA LUCAS               000000083829991231000000000000000000000912893641     20210801000000083820210826202108260000000000000000BVP 00013034869050</t>
  </si>
  <si>
    <t>0205000000043903260ALCIVAR PIN NORMA PEPITA                000000019329991231000000000000000000000800159352     20210801000000019320210826202108260000000000000000BVP 00013033946550</t>
  </si>
  <si>
    <t>0205000000043901532MACIAS ALCIVAR DAVID ESAU               000000052329991231000000000000000000000910454479     20210801000000052320210826202108260000000000000000BVP 00013033843650</t>
  </si>
  <si>
    <t>0205000000043900414ZARLENGA RAMIREZ MONICA GISELA          000000054720210902000000000000000000000909302895     20210801000000054720210826202108260000000000000000VENT01043031057110</t>
  </si>
  <si>
    <t>0205000000043907615CAROLINA ALICIA EGAS NUNEZ              000000036220210902000000000000000000000902693555     20210801000000036220210826202108260000000000000000VENT01933030204110</t>
  </si>
  <si>
    <t>0205000000043907960NARANJO BENITES LUIS ALBERTO            000000009029991231000000000000000000000910737667     20210801000000009020210826202108260000000000000000BMP 00013029437640</t>
  </si>
  <si>
    <t>0205000000043908339SAMANIEGO VILLARROEL STEPHANY           000000043829991231000000000000000000000916800097     20210801000000043820210826202108260000000000000000BMP 00013028577840</t>
  </si>
  <si>
    <t>0205000000043907487JENNY NATALIA MARTINEZ BAQUE            000000083629991231000000000000000000001306361054     20210801000000083620210825202108260000000000000000BVP 00013020522840</t>
  </si>
  <si>
    <t>0205000000043930044PINO MAULME ENRIQUE GABRIEL             000000012229991231000000000000000000000900188566     20210801000000012220210825202108260000000000000000BVP 00013020301550</t>
  </si>
  <si>
    <t>0205000000043960385LENNY MADRID  CANTOS SANDOYA            000000167629991231000000000000000000000916256100     20210801000000167620210825202108250000000000000000BMP 00013016389950</t>
  </si>
  <si>
    <t>0205000000043908386OLVERA ALCIVAR JOEL DOMINGO             000000020429991231000000000000000000000916891757     20210801000000020420210825202108250000000000000000BVP 00013016119140</t>
  </si>
  <si>
    <t>0205000000043930289REYES MUNOZ FRANCISCO XAVIER            000000028929991231000000000000000000000928677194     20210801000000028920210825202108250000000000000000BMP 00013015412440</t>
  </si>
  <si>
    <t>0205000000043906363SANCHEZ CAVIEDES KLEBER HENRY           000000167629991231000000000000000000000912127768     20210801000000167620210825202108250000000000000000BVP 00013014319750</t>
  </si>
  <si>
    <t>0205000000043906002GUEVARA GUEVARA ORIOL FERNANDO          000000012429991231000000000000000000000903881233     20210801000000012420210825202108250000000000000000BVP 00013012368750</t>
  </si>
  <si>
    <t>0205000000043909082GARCIA PEREZ  JORGE LUIS                000000028629991231000000000000000000000921353553     20210801000000028620210825202108250000000000000000BVP 00013011448140</t>
  </si>
  <si>
    <t>0205000000043900943WIGTON TIMOTHY PATRICK                  000000016829991231000000000000000000000932984784     20210801000000016820210825202108250000000000000000BMP 00013010290640</t>
  </si>
  <si>
    <t>0205000000043901239LOPEZ CORDERO JUAN ANTONIO              000000046529991231000000000000000000000911744860     20210801000000046520210825202108250000000000000000BVP 00013010189850</t>
  </si>
  <si>
    <t>0205000000043900513TORRES HERNANDEZ HECTOR BOLIVA          000000022229991231000000000000000000000922954904     20210801000000022220210825202108250000000000000000BMP 00013005760350</t>
  </si>
  <si>
    <t>0205000000043909591CASTILLO GOMEZ GALO RICARDO             000000049629991231000000000000000000000909112617     20210801000000049620210825202108250000000000000000BMP 00013000476040</t>
  </si>
  <si>
    <t>0205000000043930226NAVARRETE CARPIO IVAN ANDRES            000000035829991231000000000000000000000927148783     20210801000000035820210825202108250000000000000000BMP 00012999774540</t>
  </si>
  <si>
    <t>0205000000043908531MACIAS LOPEZ VICENTE ARCADIO            000000020629991231000000000000000000000919733311     20210801000000020620210825202108250000000000000000BMP 00012998941650</t>
  </si>
  <si>
    <t>0205000000043908626ROBERTO SAAVEDRA                        000000088429991231000000000000000000000908994304     20210801000000088420210825202108250000000000000000DPR 00012996758050</t>
  </si>
  <si>
    <t>0205000000043908585SANTIAGO MAURICIO TOLEDO ROMER          000000016829991231000000000000000000000908892680     20210801000000016820210825202108250000000000000000DPR 00012996329260</t>
  </si>
  <si>
    <t>0205000000043908685MARIA GUIOMAR BURGOS GARCIA             000000018729991231000000000000000000000940995327     20210801000000018720210824202108250000000000000000BMP 00012993625850</t>
  </si>
  <si>
    <t>0205000000043908110REYES DESIDERIO ZOILA MARILIN           000000008429991231000000000000000000000905668307     20210701000000008420210823202108230000000000000000BVI 00012937259950</t>
  </si>
  <si>
    <t>0205000000043903342ALEXANDRA MARITZA CAYETANO MOR          000000212729991231000000000000000000000911606507     20210701000000212720210823202108230000000000000000BVP 00012932627160</t>
  </si>
  <si>
    <t>0205000000043908755PLAZA ROSALES OSCAR JAVIER              000000044229991231000000000000000000000917217739     20210701000000044220210823202108230000000000000000BMP 00012928469750</t>
  </si>
  <si>
    <t>0205000000043903548SALAZAR JAIME CECILIA NARCISA           000000072229991231000000000000000000000920943040     20210701000000072220210822202108230000000000000000BMP 00012922540960</t>
  </si>
  <si>
    <t>0205000000043930289REYES MUNOZ FRANCISCO XAVIER            000000170629991231000000000000000000000928677194     20210701000000170620210822202108230000000000000000BMP 00012918836340</t>
  </si>
  <si>
    <t>0205000000043908316PLUA ALAY EDUARDO ANDRES                000000040729991231000000000000000000000926212515     20210701000000040720210821202108230000000000000000BMP 00012916595840</t>
  </si>
  <si>
    <t>0205000000043908664VELIZ RAMOS JOHN JIMMY                  000000021529991231000000000000000000000922888078001  20210701000000021520210821202108230000000000000000BMP 00012914021840</t>
  </si>
  <si>
    <t>0205000000043908927NAVARRETE CAICEDO MARIA VERONI          000000080429991231000000000000000000000951568005001  20210701000000080420210820202108200000000000000000BMP 00012883668540</t>
  </si>
  <si>
    <t>0205000000043907372ONETO LERTORA CARMEN MARIA              000000019629991231000000000000000000000901244285     20210701000000019620210820202108200000000000000000BVP 00012877677540</t>
  </si>
  <si>
    <t>0205000000043907851CARLOS ENRIQUE GALLO FLORES             000000048229991231000000000000000000000903381234     20210701000000048220210820202108200000000000000000BVP 00012877224240</t>
  </si>
  <si>
    <t>0205000000043945202NELLY YOLANDA  SALCEDO BOWEN            000000083820210823000000000000000000000903277895     20210701000000083820210820202108200000000000000000VENT00632863167010</t>
  </si>
  <si>
    <t>0205000000043902635CHALEN MATAMOROS RICARDO ALEJA          000000032629991231000000000000000000000920124054     20210701000000032620210819202108200000000000000000BVP 00012853331740</t>
  </si>
  <si>
    <t>0205000000043909017DUPRE MELLA HERNAN TADEO                000000029629991231000000000000000000000913437026     20210701000000029620210819202108190000000000000000BMP 00012846865540</t>
  </si>
  <si>
    <t>0205000000043909678MINA MONTANO PATRICIA CAROLINA          000000070229991231000000000000000000000920655222     20210701000000070220210819202108190000000000000000BMP 00012840589940</t>
  </si>
  <si>
    <t>0205000000043907804DANIEL ENRIQUE DURAN LAMA               000000032829991231000000000000000000000915817761001  20210701000000032820210819202108190000000000000000BMP 00012838274150</t>
  </si>
  <si>
    <t>0205000000043908446DANIEL ENRIQUE DURAN LAMA               000000034929991231000000000000000000000915817761001  20210701000000034920210819202108190000000000000000BMP 00012838061750</t>
  </si>
  <si>
    <t>0205000000043907144ASOCIACION DE PROPIETARIOS DE           000000132020210823000000000000000000000992977930001  20210701000000132020210819202108190000000000000000VENT00762835262610</t>
  </si>
  <si>
    <t>0205000000043908677ANGELA LEONOR SAAVEDRA QUINTO           000000035529991231000000000000000000000906919519     20210701000000035520210819202108190000000000000000BMP 00012834538240</t>
  </si>
  <si>
    <t>0205000000043903359FELIX WILFRIDO CORDOVA JUANAZO          000000054729991231000000000000000000000907055768     20210501000000054720210818202108190000000000000000BMP 00012824887040</t>
  </si>
  <si>
    <t>0205000000043900154ZAMBRANO RONQUILLO MARIA AUXIL          000000016829991231000000000000000000000917320848     20210701000000016820210818202108190000000000000000BVP 00012818801050</t>
  </si>
  <si>
    <t>0205000000043901466ZAMBRANO RONQUILLO MARIA AUXIL          000000032729991231000000000000000000000917320848001  20210701000000032720210818202108190000000000000000BVP 00012818692850</t>
  </si>
  <si>
    <t>0205000000043930065DOLORES MONSERRATE ZAMBRANO CH          000000056229991231000000000000000000000911470581     20210601000000056220210818202108180000000000000000BVP 00012800970940</t>
  </si>
  <si>
    <t>0205000000043901576PIZA POZUELO FERNANDO                   000000250029991231000000000000000000000961310190     20210701000000250020210817202108180000000000000000BMP 00012788060640</t>
  </si>
  <si>
    <t>0205000000043900278CABRERA FREIRE ROXANA MAGALI D          000000033820210823000000000000000000000908829989     20210701000000033820210817202108170000000000000000VENT00132779001810</t>
  </si>
  <si>
    <t>0205000000043900274SOLEDISPA LAVAYEN DANNY ARNULF          000000020029991231000000000000000000000953633773     20210701000000020020210816202108170000000000000000BMP 00012751280740</t>
  </si>
  <si>
    <t>0205000000043909855JOSE FERNANDO SARES REYES               000000016829991231000000000000000000000930719158     20210701000000016820210816202108170000000000000000BMP 00012744985350</t>
  </si>
  <si>
    <t>0205000000043908327CORREA MURILLO NINFA IRENE              000000051029991231000000000000000000000952205458     20210701000000051020210816202108160000000000000000BMP 00012738299040</t>
  </si>
  <si>
    <t>0205000000043908416DISTRIBUIDORA DE PRODUCTOS DE           000000019420210823000000000000000000000992893044001  20210701000000019420210816202108160000000000000000VENT00722737027710</t>
  </si>
  <si>
    <t>0205000000043908417DISTRIBUIDORA DE PRODUCTOS DE           000000019420210823000000000000000000000992893044001  20210701000000019420210816202108160000000000000000VENT00722736935410</t>
  </si>
  <si>
    <t>0205000000043903150LUIS FERNANDO MORALES OLVERA            000000052429991231000000000000000000001205185497     20210701000000052420210816202108160000000000000000BMP 00012733519350</t>
  </si>
  <si>
    <t>0205000000043907349MEDINA ALVARADO CARLOS VICENTE          000000022329991231000000000000000000000923639538     20210701000000022320210816202108160000000000000000BMP 00012712059950</t>
  </si>
  <si>
    <t>0205000000043902319CENTRO CARDIOLOGICO PREVENCARD          000000082329991231000000000000000000000992975415001  20210701000000082320210816202108160000000000000000BVP 00012710859850</t>
  </si>
  <si>
    <t>0205000000043900345POVEDA VACA ANDRES EDUARDO              000000029229991231000000000000000000000913009734     20210701000000029220210816202108160000000000000000BMP 00012709842750</t>
  </si>
  <si>
    <t>0205000000043903861ANNIE ANDREA CARRERA MOROCHO            000000028129991231000000000000000000000922720669     20210701000000028120210816202108160000000000000000BMP 00012705898450</t>
  </si>
  <si>
    <t>0205000000043903491SORNOZA MARQUEZ ROLANDO CLAUDI          000000016829991231000000000000000000000910441310     20210701000000016820210815202108160000000000000000BMP 00012701245650</t>
  </si>
  <si>
    <t>0205000000043900336DESINTONIO HUAYAMAVE ALBERTO L          000000064729991231000000000000000000000911066041     20210701000000064720210814202108160000000000000000BVP 00012675974140</t>
  </si>
  <si>
    <t>0205000000043920056JOSE LUIS ROSERO CABALLERO              000000083829991231000000000000000000000909753998     20210701000000083820210814202108160000000000000000BMP 00012665255740</t>
  </si>
  <si>
    <t>0205000000043903884RAMIREZ MACANCELA MARIA EUGENI          000000084929991231000000000000000000000918056177001  20210701000000084920210813202108160000000000000000BVP 00012663364440</t>
  </si>
  <si>
    <t>0205000000043908405RADA AGUIRRE CESAR AUGUSTO              000000019429991231000000000000000000000912030939001  20210701000000019420210813202108130000000000000000BMP 00012649330750</t>
  </si>
  <si>
    <t>0205000000043902510ALVARADO BASURTO SEGUNDO GABRI          000000073620210823000000000000000000001304158122001  20210701000000073620210813202108130000000000000000VENT00032648375010</t>
  </si>
  <si>
    <t>0205000000043903560LOPEZ SEGURA DIANA KATHERINE            000000028929991231000000000000000000000917303000     20210701000000028920210813202108130000000000000000BVP 00012647881140</t>
  </si>
  <si>
    <t>0205000000043908106CHOEZ BAQUE MARIA FERNANDA              000000075029991231000000000000000000000922390604     20210701000000075020210813202108130000000000000000BMP 00012631781840</t>
  </si>
  <si>
    <t>0205000000043960340MARTHA CECILIA  SANTOS BERMUDE          000000083820210823000000000000000000001702920842     20210701000000083820210813202108130000000000000000VENT00162630957210</t>
  </si>
  <si>
    <t>0205000000043903425CLEMENTE ANTONIO  CALDERON LOZ          000000278129991231000000000000000000000908171531     20210701000000278120210813202108130000000000000000BMP 00012630302150</t>
  </si>
  <si>
    <t>0205000000043906672ASOCIACION FE Y ALEGRIA ECUADO          000000289329991231000000000000000000001790100634001  20210701000000289320210813202108130000000000000000BVI 00012626311450</t>
  </si>
  <si>
    <t>0205000000043904580ASOCIACION FE Y ALEGRIA ECUADO          000000153029991231000000000000000000001790100634001  20210701000000153020210813202108130000000000000000BVI 00012626268450</t>
  </si>
  <si>
    <t>0205000000043904581ASOCIACION FE Y ALEGRIA ECUADO          000000153029991231000000000000000000001790100634001  20210701000000153020210813202108130000000000000000BVI 00012626234550</t>
  </si>
  <si>
    <t>0205000000043930156ASOCIACION FE Y ALEGRIA ECUADO          000000026729991231000000000000000000001790100634001  20210701000000026720210813202108130000000000000000BVI 00012626205450</t>
  </si>
  <si>
    <t>0205000000043903872SEGUNET SA                              000000019429991231000000000000000000000992102594001  20210701000000019420210813202108130000000000000000BMP 00012625048240</t>
  </si>
  <si>
    <t>0205000000043908279SOLANO JIMENEZ PABLO EMILIO             000000016829991231000000000000000000000962234290     20210701000000016820210812202108130000000000000000BMP 00012608154440</t>
  </si>
  <si>
    <t>0205000000043901913RAMIREZ TAMAYO ENMA MERCEDES            000000053229991231000000000000000000000905135778001  20210701000000053220210812202108130000000000000000BMP 00012606872240</t>
  </si>
  <si>
    <t>0205000000043902951RAMIREZ TAMAYO ENMA MERCEDES            000000033629991231000000000000000000000905135778001  20210701000000033620210812202108130000000000000000BMP 00012606848940</t>
  </si>
  <si>
    <t>0205000000043960290PETITA CECIBEL GUEVARA                  000000078220210823000000000000000000000908415391     20210701000000078220210812202108120000000000000000VENT00202604826310</t>
  </si>
  <si>
    <t>0205000000043903575VILLALTA TENECELA MARCIA MARIA          000000072129991231000000000000000000000909783227     20210701000000072120210812202108120000000000000000BVP 00012598787040</t>
  </si>
  <si>
    <t>0205000000043909514QUINTERO GONZABAY OSCAR JAVIER          000000013329991231000000000000000000000911668036     20210701000000013320210812202108120000000000000000BMP 00012589374640</t>
  </si>
  <si>
    <t>0205000000043909067GUTIERREZ CAJIAS ANDREA YOLAND          000000034029991231000000000000000000000912117314     20210701000000034020210812202108120000000000000000BVP 00012588401440</t>
  </si>
  <si>
    <t>0205000000043960329CAROL ROSANNA  CARBO MORA               000000118729991231000000000000000000000918135443     20210701000000118720210812202108120000000000000000BMP 00012586146150</t>
  </si>
  <si>
    <t>0205000000043909511CALDERON DE LA TORRE ERIKA SOL          000000016229991231000000000000000000000919347823001  20210701000000016220210812202108120000000000000000BMP 00012577459340</t>
  </si>
  <si>
    <t>0205000000043903607CALLE LOFFREDO LUIS DANIEL              000000017229991231000000000000000000001710532480     20210701000000017220210811202108120000000000000000BVP 00012572312750</t>
  </si>
  <si>
    <t>0205000000043930319JURADO QUINTERO ANDRES                  000000016829991231000000000000000000000911238780     20210701000000016820210812202108120000000000000000BMP 00012606235750</t>
  </si>
  <si>
    <t>0205000000043907962ESPINOSA VELARDE ALMA MARIA             000000039129991231000000000000000000000910786664     20210701000000039120210811202108110000000000000000BVP 00012567762550</t>
  </si>
  <si>
    <t>0205000000043900197SORIANO PARRAGA ANA CRISTINA            000000067229991231000000000000000000000914764329     20210701000000067220210811202108110000000000000000BMP 00012567608850</t>
  </si>
  <si>
    <t>0205000000043903773CENTRO EDUCATIVO EL ATENEO SA           000000163420210823000000000000000000000992414332001  20210701000000163420210811202108110000000000000000VENT00192563078010</t>
  </si>
  <si>
    <t>0205000000043900414ZARLENGA RAMIREZ MONICA GISELA          000000036120210823000000000000000000000909302895     20210701000000036120210811202108110000000000000000VENT00652561421010</t>
  </si>
  <si>
    <t>0205000000043945149MARCO TULIO ROMERO JARAMILLO            000000167629991231000000000000000000000911992212     20210701000000167620210810202108110000000000000000BMP 00012536842450</t>
  </si>
  <si>
    <t>0205000000043907530SILVA CHIQUITO JOSE LUIS                000000038529991231000000000000000000000920994175001  20210701000000038520210810202108100000000000000000BMP 00012527041140</t>
  </si>
  <si>
    <t>0205000000043903293TANDAZO ROLDAN RONALD MANUEL            000000016829991231000000000000000000000915086839     20210701000000016820210810202108100000000000000000BMP 00012515682550</t>
  </si>
  <si>
    <t>0205000000043901484GRANDSOUTH SA                           000000069029991231000000000000000000000992989548001  20210701000000069020210810202108100000000000000000BVI 00012512784750</t>
  </si>
  <si>
    <t>0205000000043903233MARIA ROBERTA MORENO DIAZ               000000027729991231000000000000000000000908330426     20210701000000027720210809202108100000000000000000BVP 00012498306360</t>
  </si>
  <si>
    <t>0205000000043900943WIGTON TIMOTHY PATRICK                  000000017029991231000000000000000000000932984784     20210701000000017020210809202108100000000000000000BMP 00012493055140</t>
  </si>
  <si>
    <t>0205000000043908588IMPORT OSCAR SA                         000000020429991231000000000000000000000992922303001  20210701000000020420210809202108100000000000000000BVI 00012485781550</t>
  </si>
  <si>
    <t>0205000000043907463FELUGRAF SA                             000000038829991231000000000000000000000992941561001  20210701000000038820210808202108100000000000000000BMP 00012479831740</t>
  </si>
  <si>
    <t>0205000000043909359GAMARRA PERALTA BARBARA GISELL          000000007429991231000000000000000000000915537351     20210701000000007420210807202108100000000000000000BMP 00012464418640</t>
  </si>
  <si>
    <t>0205000000043901409RODRIGUEZ BODERO ANA SHIRLEY            000000018729991231000000000000000000000930077706     20210701000000018720210806202108100000000000000000BVP 00012444115240</t>
  </si>
  <si>
    <t>0205000000043908234QUIROZ MARTINEZ ALBERISLU               000000045829991231000000000000000000000960437846     20210701000000045820210806202108100000000000000000BVP 00012440973640</t>
  </si>
  <si>
    <t>0205000000043906889RODRIGUEZ DELGADO CARLA LILIAN          000000123729991231000000000000000000000923966600     20210701000000123720210806202108060000000000000000BVP 00012433817060</t>
  </si>
  <si>
    <t>0205000000043907660SILVIA ALEXANDRA CARRION MENA           000000095429991231000000000000000000000910917194     20210701000000095420210806202108060000000000000000BVP 00012419322940</t>
  </si>
  <si>
    <t>0205000000043909428CASTRO HERRERA DAVID RAMON              000000017629991231000000000000000000001308144508     20210701000000017620210806202108060000000000000000BVP 00012417726350</t>
  </si>
  <si>
    <t>0205000000043902021DULCES PASTELES Y TORTAS RADU           000000033620210823000000000000000000000992217936001  20210701000000033620210806202108060000000000000000VENT00192410590310</t>
  </si>
  <si>
    <t>0205000000043902159DULCES PASTELES Y TORTAS RADU           000000133720210823000000000000000000000992217936001  20210701000000133720210806202108060000000000000000VENT00192410467110</t>
  </si>
  <si>
    <t>0205000000043907949MALDONADO SEGURA MARIA DANIELA          000000061229991231000000000000000000001206000513     20210701000000061220210805202108050000000000000000BMP 00012393694040</t>
  </si>
  <si>
    <t>0205000000043908812DAVID GONZALO BENAVIDES LOPEZ           000000017529991231000000000000000000000918495870     20210701000000017520210805202108050000000000000000BMP 00012389467740</t>
  </si>
  <si>
    <t>0205000000043907257GUILLERMO IGNACIO JORGE BAQUER          000000001820210823000000000000000000001200311411     20210701000000001820210805202108050000000000000000VENT00192378583710</t>
  </si>
  <si>
    <t>0205000000043908321ANDRADE ANDRADE RICARDO ALEJO           000000176029991231000000000000000000000914585930     20210701000000176020210805202108050000000000000000BVP 00012373815940</t>
  </si>
  <si>
    <t>0205000000043907507VARGAS HERRERA LUIS DANIEL              000000016829991231000000000000000000003050258932001  20210701000000016820210805202108050000000000000000DPR 00012366859640</t>
  </si>
  <si>
    <t>0205000000023923219ARAMBULO VINCES GEIVER YASMANY          000000088429991231000000000000000000000920013026001  20210701000000088420210805202108050000000000000000BVP 00012366474640</t>
  </si>
  <si>
    <t>0205000000043902956VARGAS HERRERA LUIS DANIEL              000000016829991231000000000000000000003050258932001  20210701000000016820210805202108050000000000000000DPR 00012366409350</t>
  </si>
  <si>
    <t>0205000000043907840MAYI CECIBEL VILLACRES GUZMAN           000000024529991231000000000000000000001202370241     20210701000000024520210804202108050000000000000000BMP 00012359971750</t>
  </si>
  <si>
    <t>0205000000043909269YAGUAL AGUILAR GRACE VANESSA            000000017329991231000000000000000000000913384269     20210701000000017320210804202108050000000000000000BVP 00012358432040</t>
  </si>
  <si>
    <t>0205000000043907398PONCE VICTORES MARICELA YOLAND          000000041029991231000000000000000000000917053084     20210701000000041020210804202108040000000000000000BMP 00012348511250</t>
  </si>
  <si>
    <t>0205000000043907747DANNY FRANKLIN AGUILLON AGUILL          000000211629991231000000000000000000000920043155     20210701000000211620210804202108040000000000000000BVP 00012344786440</t>
  </si>
  <si>
    <t>0205000000043908860ANGEL ALEX PASHMA GUADALUPE             000000034820210823000000000000000000000910973734     20210701000000034820210804202108040000000000000000VENT01812344560310</t>
  </si>
  <si>
    <t>0205000000043909016CESAR AUGUSTO GAVILANES AGUIRR          000000080720210823000000000000000000000911592095     20210701000000080720210804202108040000000000000000VENT00502344364710</t>
  </si>
  <si>
    <t>0205000000043901727PROMOTORA OCCIDENTAL PROCCIDEN          000000020729991231000000000000000000000993121827001  20210701000000020720210804202108040000000000000000BVI 00012341679150</t>
  </si>
  <si>
    <t>0205000000043902733RENFID SA                               000000064320210823000000000000000000000992857978001  20210701000000064320210804202108040000000000000000VENT00652341104810</t>
  </si>
  <si>
    <t>0205000000043945019PEDRO ANGEL JIMENEZ NOBOA               000000492029991231000000000000000000000908947617     20210701000000492020210804202108040000000000000000BVP 00012337344050</t>
  </si>
  <si>
    <t>0205000000043907828MARIA KARINA FIGUEROA CANARTE           000000016829991231000000000000000000000910773415     20210701000000016820210804202108040000000000000000BVI 00012336849650</t>
  </si>
  <si>
    <t>0205000000043908696LUIS ALFONSO OLANO MACHANO              000000016829991231000000000000000000001757472210     20210701000000016820210804202108040000000000000000DPR 00012328602340</t>
  </si>
  <si>
    <t>0205000000043908058PILLIGUA TORRES ADELAIDA DE LA          000000016829991231000000000000000000000915929913     20210701000000016820210803202108040000000000000000BVP 00012322997550</t>
  </si>
  <si>
    <t>0205000000043907212VELEZ OSORIO JHON EDILKER               000000022229991231000000000000000000000925964017     20210701000000022220210803202108040000000000000000BVP 00012318766450</t>
  </si>
  <si>
    <t>0205000000043907419ALVARADO MORALES  GLORIA ANGEL          000000101829991231000000000000000000000901930008     20210701000000101820210803202108040000000000000000BVP 00012317484660</t>
  </si>
  <si>
    <t>0205000000043909099ACOSTA HERNANDEZ MARITZA NOEMI          000000066729991231000000000000000000000912152964     20210601000000066720210803202108040000000000000000BVP 00012316049440</t>
  </si>
  <si>
    <t>0205000000043902421ZAMBRANO IZQUIERDO CATALINA MA          000000058829991231000000000000000000000908915978     20210701000000058820210803202108040000000000000000BMP 00012315204240</t>
  </si>
  <si>
    <t>0205000000043902752MONTERO LUCIO CARLOS ALBERTO            000000006029991231000000000000000000000908902232     20210701000000006020210803202108030000000000000000BMP 00012312873940</t>
  </si>
  <si>
    <t>0205000000043950345MARIA FERNANDA  SALAZAR LLOREN          000000083829991231000000000000000000001204501603     20210701000000083820210803202108030000000000000000BVP 00012299860840</t>
  </si>
  <si>
    <t>0205000000043907279RUIZ UNDA ROBERTO ANTONIO               000000030329991231000000000000000000001309034229     20210701000000030320210802202108030000000000000000BVP 00012279424140</t>
  </si>
  <si>
    <t>0205000000043908191PHILCO BAQUE JORGE FERNANDO             000000038829991231000000000000000000000922975149     20210701000000038820210802202108030000000000000000BVP 00012277592840</t>
  </si>
  <si>
    <t>0205000000043908386OLVERA ALCIVAR JOEL DOMINGO             000000054229991231000000000000000000000916891757     20210701000000054220210802202108030000000000000000BVP 00012270034240</t>
  </si>
  <si>
    <t>0205000000043908632JESSICA KATHERINE GALLARDO ART          000000016829991231000000000000000000001310406168     20210701000000016820210803202108030000000000000000BMP 00012285193650</t>
  </si>
  <si>
    <t>0205000000023923175ARREDONDO GUZMAN BORIS ERNESTO          000000018629991231000000000000000000001757382393     20210701000000018620210802202108020000000000000000BMP 00012263114040</t>
  </si>
  <si>
    <t>0205000000043906765MANTILLA ABAD DARWIN ALEX               000000035829991231000000000000000000000917638264     20210701000000035820210802202108020000000000000000BMP 00012240336340</t>
  </si>
  <si>
    <t>0205000000043909607VEINTIMILLA MACIAS DEBORA ESTE          000000016720210802000000000000000000000703107557     20210701000000016720210802202108020000000000000000VENT00702237508610</t>
  </si>
  <si>
    <t>0205000000043920506MIGUEL BLAS  CADENA BOLANOS             000000020729991231000000000000000000000909087355     20210701000000020720210802202108020000000000000000BVP 00012233514950</t>
  </si>
  <si>
    <t>0205000000043908897GEOVANNY JAVIER LEON CHONILLO           000000020629991231000000000000000000000915513287     20210701000000020620210802202108020000000000000000BVP 00012232345140</t>
  </si>
  <si>
    <t>0205000000043945187BOANERGES CUTHBERTO DE LA PARE          000000124029991231000000000000000000000907593487     20210701000000124020210802202108020000000000000000BVP 00012231435850</t>
  </si>
  <si>
    <t>0205000000043945188BOANERGES CUTHBERTO DE LA PARE          000000083829991231000000000000000000000907593487     20210701000000083820210802202108020000000000000000BVP 00012231304950</t>
  </si>
  <si>
    <t>0205000000043902609MONICA TORO                             000000016829991231000000000000000000000703337253     20210701000000016820210802202108020000000000000000DPR 00012230305150</t>
  </si>
  <si>
    <t>0205000000043907455MOROCHO AGURTO VIVIANA MANUELA          000000024429991231000000000000000000001722985940     20210701000000024420210801202108020000000000000000BMP 00012225706750</t>
  </si>
  <si>
    <t>0205000000043907891MARTINEZ MEJIA MARJORIE ALEXAN          000000052129991231000000000000000000001711538833     20210701000000052120210801202108020000000000000000BMP 00012222849550</t>
  </si>
  <si>
    <t>0205000000043907451VARGAS FUENTEZ LADY LEONOR              000000016829991231000000000000000000000940292576     20210701000000016820210801202108020000000000000000BMP 00012214567940</t>
  </si>
  <si>
    <t>0205000000043902661WILSON GUILLERMO PINCAY CARPIO          000000024329991231000000000000000000000909182511     20210701000000024320210801202108020000000000000000BVP 00012214412950</t>
  </si>
  <si>
    <t>0205000000043945311FAYTONG MOREIRA SANDRA MARIA            000000083829991231000000000000000000001201497011     20210701000000083820210801202108020000000000000000BMP 00012214161940</t>
  </si>
  <si>
    <t>AT- NC -3325</t>
  </si>
  <si>
    <t>0205000000043930239VACA LOPEZ DAVID MANUEL                 000000135429991231000000000000000000000930882394     20210701000000135420210801202108020000000000000000BVP 00012213351240</t>
  </si>
  <si>
    <t>0205000000043960238LUZ LILIANA OSTAIZA LUCAS               000000172629991231000000000000000000000912893641     20210701000000172620210731202108020000000000000000BVP 00012204646850</t>
  </si>
  <si>
    <t>0205000000043960304LEONARDO EDUARDO  CALDERON VAL          000000172429991231000000000000000000000917830382     20210701000000172420210731202108020000000000000000BMP 00012196829040</t>
  </si>
  <si>
    <t>0205000000043907511BRIONES BAQUERIZO ALFREDO ROBE          000000035629991231000000000000000000000908199318     20210701000000035620210731202108020000000000000000BMP 00012194711040</t>
  </si>
  <si>
    <t>0205000000043908888JESSICA RUIZ ANDRADE                    000000024129991231000000000000000000000922724372     20210701000000024120210731202108020000000000000000BMP 00012184939750</t>
  </si>
  <si>
    <t>0205000000043909576CARRILLO CHAGCHA ROMMEL PATRIC          000000020529991231000000000000000000000915727259     20210701000000020520210730202108020000000000000000BVP 00012181975840</t>
  </si>
  <si>
    <t>0205000000043930137LUIS BENIGNO ROMERO ABAD                000000117429991231000000000000000000000102779592     20210701000000117420210730202108020000000000000000BMP 00012179261040</t>
  </si>
  <si>
    <t>0205000000043901176JURADO QUINTERO JULIO ERNESTO           000000017129991231000000000000000000000915131247     20210701000000017120210730202108020000000000000000BMP 00012177520940</t>
  </si>
  <si>
    <t>0205000000043901625CHOEZ SANTANA EUDOMAR AQUILES           000000016829991231000000000000000000000940636020     20210701000000016820210730202108020000000000000000BMP 00012176962340</t>
  </si>
  <si>
    <t>0205000000043901705CHOEZ SANTANA EUDOMAR AQUILES           000000148129991231000000000000000000000940636020     20210701000000148120210730202108020000000000000000BMP 00012176945440</t>
  </si>
  <si>
    <t>0205000000043946887JIMENEZ FARFAN DENISE CRISTINA          000000093029991231000000000000000000000909187239     20210701000000093020210730202108020000000000000000BMP 00012173302840</t>
  </si>
  <si>
    <t>PAGOS BCO GYE AGOSTO 2021</t>
  </si>
  <si>
    <t>N/D GUAYAQUIL CANCELACIÓN DE FACTURA#3521763 BANCO DE GUAYAQUIL S.A.</t>
  </si>
  <si>
    <t>NDL-71</t>
  </si>
  <si>
    <t>Fact#: 369904 Rec#: 23540 CENTENO YEPEZ MARIA FERNANDA</t>
  </si>
  <si>
    <t>IC-14239</t>
  </si>
  <si>
    <t xml:space="preserve">Fact#: 372864 Rec#: 23539 ROBALINO MORENO IVETTE ELIZABETH </t>
  </si>
  <si>
    <t>IC-14198</t>
  </si>
  <si>
    <t xml:space="preserve">Fact#: 368770-371437 Rec#: 23538 ERWIN DARWIN  CHILUIZA RODRIGUEZ </t>
  </si>
  <si>
    <t>IC-14197</t>
  </si>
  <si>
    <t xml:space="preserve">Fact#: 371916 Rec#: 23537 JURADO QUINTERO JULIO ERNESTO </t>
  </si>
  <si>
    <t>IC-14196</t>
  </si>
  <si>
    <t xml:space="preserve">Fact#: 372590 Rec#: 23536 BURBANO VARGAS LUIS ALEJANDRO </t>
  </si>
  <si>
    <t>IC-14195</t>
  </si>
  <si>
    <t xml:space="preserve">Fact#: 371760 Rec#: 23535 ROOSEVELT EDYM DELGADO TAMAYO </t>
  </si>
  <si>
    <t>IC-14194</t>
  </si>
  <si>
    <t xml:space="preserve">Fact#: 369461-372131 Rec#: 23534 DUPRE MELLA HERNAN TADEO </t>
  </si>
  <si>
    <t>IC-14193</t>
  </si>
  <si>
    <t xml:space="preserve">Fact#: 369136-371801 Rec#: 23533 FELIX WILFRIDO CORDOVA JUANAZO </t>
  </si>
  <si>
    <t>IC-14192</t>
  </si>
  <si>
    <t xml:space="preserve">Fact#: 372653 Rec#: 23532 MEDINA ALVARADO CARLOS VICENTE </t>
  </si>
  <si>
    <t>IC-14191</t>
  </si>
  <si>
    <t xml:space="preserve">Fact#: 371640 Rec#: 23531 CARLOS ENRIQUE PEREZ REYES </t>
  </si>
  <si>
    <t>IC-14190</t>
  </si>
  <si>
    <t xml:space="preserve">Fact#: 371596 Rec#: 23528 JESSICA KATHERINE GALLARDO ARTEAGA </t>
  </si>
  <si>
    <t>IC-14187</t>
  </si>
  <si>
    <t>Fact#: 371238 Rec#: 23527 ROMCOEL S.A.</t>
  </si>
  <si>
    <t>IC-14185</t>
  </si>
  <si>
    <t>Fact#: 373336 Rec#: 23526 RAMIREZ QUIMI IVONNE KENYA</t>
  </si>
  <si>
    <t>IC-14182</t>
  </si>
  <si>
    <t>Fact#: 369954-372611 Rec#: 23525 ORBEA GUERRERO FERNANDO ENRIQUE</t>
  </si>
  <si>
    <t>IC-14181</t>
  </si>
  <si>
    <t>Fact#: 367658-370266-372916 Rec#: 23522 FREYLE DUCAND ORIETA CAROLINA</t>
  </si>
  <si>
    <t>IC-14178</t>
  </si>
  <si>
    <t xml:space="preserve">Fact#: 372241 Rec#: 23530 LOPEZ RUIZ MARIA DEL CARMEN </t>
  </si>
  <si>
    <t>IC-14189</t>
  </si>
  <si>
    <t xml:space="preserve">Fact#: 372850 Rec#: 23529 CORREA MURILLO NINFA IRENE </t>
  </si>
  <si>
    <t>IC-14188</t>
  </si>
  <si>
    <t>Fact#: 370861 Rec#: 23524 INDUGLOBAL S.A</t>
  </si>
  <si>
    <t>IC-14180</t>
  </si>
  <si>
    <t xml:space="preserve">Fact#: 365290-367870-370475 Rec#: 23523 ASOCIACION DE PROPIETARIOS DE LA CUARTA ETAPA DENOMINADA FERRARA DE LA URBANIZACION MILANN  </t>
  </si>
  <si>
    <t>IC-14179</t>
  </si>
  <si>
    <t>Fact#: 372680 Rec#: 23521 GARCIA CEDENO ALFREDO ALBERTO</t>
  </si>
  <si>
    <t>IC-14177</t>
  </si>
  <si>
    <t xml:space="preserve">Fact#: 372474 Rec#: 23520 CHOEZ SANTANA EUDOMAR AQUILES </t>
  </si>
  <si>
    <t>IC-14135</t>
  </si>
  <si>
    <t xml:space="preserve">Fact#: 372480 Rec#: 23519 CHOEZ SANTANA EUDOMAR AQUILES </t>
  </si>
  <si>
    <t>IC-14134</t>
  </si>
  <si>
    <t xml:space="preserve">Fact#: 372580 Rec#: 23518 VILLACIS ALVARADO EDGAR EUSTORGIO </t>
  </si>
  <si>
    <t>IC-14133</t>
  </si>
  <si>
    <t xml:space="preserve">Fact#: 371439 Rec#: 23517 CAROL ROSANNA  CARBO MORA </t>
  </si>
  <si>
    <t>IC-14132</t>
  </si>
  <si>
    <t xml:space="preserve">Fact#: 372085 Rec#: 23516 CHONG CRUZ LUIS CRISTOBAL </t>
  </si>
  <si>
    <t>IC-14131</t>
  </si>
  <si>
    <t xml:space="preserve">Fact#: 369679-372347 Rec#: 23515 POVEDA VACA ANDRES EDUARDO </t>
  </si>
  <si>
    <t>IC-14130</t>
  </si>
  <si>
    <t xml:space="preserve">Fact#: 372024 Rec#: 23514 GUTIERREZ CAJIAS ANDREA YOLANDA </t>
  </si>
  <si>
    <t>IC-14129</t>
  </si>
  <si>
    <t xml:space="preserve">Fact#: 372360 Rec#: 23513 ARIAS ALVAREZ MARIUXI ISABEL </t>
  </si>
  <si>
    <t>IC-14128</t>
  </si>
  <si>
    <t xml:space="preserve">Fact#: 371391 Rec#: 23512 LUIS FERNANDO ECHEVERRIA ZAVALA </t>
  </si>
  <si>
    <t>IC-14127</t>
  </si>
  <si>
    <t xml:space="preserve">Fact#: 370876 Rec#: 23511 ASOCIACION DE PROPIETARIOS DE LA URBANIZACION PUER </t>
  </si>
  <si>
    <t>IC-14126</t>
  </si>
  <si>
    <t xml:space="preserve">Fact#: 367934-370551-373209 Rec#: 23510 ROMERO SORNOZA LUIS ALFREDO </t>
  </si>
  <si>
    <t>IC-14125</t>
  </si>
  <si>
    <t xml:space="preserve">Fact#: 372039 Rec#: 23509 GARCIA PEREZ  JORGE LUIS  </t>
  </si>
  <si>
    <t>IC-14124</t>
  </si>
  <si>
    <t xml:space="preserve">Fact#: 371862 Rec#: 23506 JOSE ANDRES POMBO JURADO </t>
  </si>
  <si>
    <t>IC-14121</t>
  </si>
  <si>
    <t>Fact#: 371446 Rec#: 23505 KLEBER FERNANDO  ESPINOZA BARRERA</t>
  </si>
  <si>
    <t>IC-14087</t>
  </si>
  <si>
    <t xml:space="preserve">Fact#: 371979 Rec#: 23508 MANTILLA ABAD DARWIN ALEX </t>
  </si>
  <si>
    <t>IC-14123</t>
  </si>
  <si>
    <t xml:space="preserve">Fact#: 371550 Rec#: 23507 JENNY NATALIA MARTINEZ BAQUE </t>
  </si>
  <si>
    <t>IC-14122</t>
  </si>
  <si>
    <t>Fact#: 373220 Rec#: 23504 CUEVA CEVALLOS GINGER BRIGITTE</t>
  </si>
  <si>
    <t>IC-14086</t>
  </si>
  <si>
    <t xml:space="preserve">Fact#: 371421 Rec#: 23503 LENNY MADRID  CANTOS SANDOYA </t>
  </si>
  <si>
    <t>IC-14027</t>
  </si>
  <si>
    <t xml:space="preserve">Fact#: 372418 Rec#: 23502 NAULA ANZOATEGUI ANA MARIA </t>
  </si>
  <si>
    <t>IC-14026</t>
  </si>
  <si>
    <t xml:space="preserve">Fact#: 370936 Rec#: 23501 DANIEL ENRIQUE DURAN LAMA </t>
  </si>
  <si>
    <t>IC-14025</t>
  </si>
  <si>
    <t xml:space="preserve">Fact#: 370793-373450 Rec#: 23500 KARLA CECILIA VELASTEGUI WAGNER </t>
  </si>
  <si>
    <t>IC-14024</t>
  </si>
  <si>
    <t xml:space="preserve">Fact#: 370411-373057 Rec#: 23499 PIZARRO RIVERA CHRISTIAN JOEL </t>
  </si>
  <si>
    <t>IC-14023</t>
  </si>
  <si>
    <t>Fact#: 371444 Rec#: 23478 ELIAS EUGENIO  LINDAO CEDEÑO</t>
  </si>
  <si>
    <t>IC-13981</t>
  </si>
  <si>
    <t>Fact#: 372716 Rec#: 23477 ROSA ANABEL VALERO SANCHEZ</t>
  </si>
  <si>
    <t>IC-13978</t>
  </si>
  <si>
    <t>Fact#: 373079 Rec#: 23476 CORTEZ QUINTERO JONATHAN ARIEL</t>
  </si>
  <si>
    <t>IC-13977</t>
  </si>
  <si>
    <t xml:space="preserve">Fact#: 372207 Rec#: 23498 PILLIGUA TORRES ADELAIDA DE LA CRUZ </t>
  </si>
  <si>
    <t>IC-14022</t>
  </si>
  <si>
    <t xml:space="preserve">Fact#: 366613-369251-371915 Rec#: 23497 MONCADA MORA WENDY GINA </t>
  </si>
  <si>
    <t>IC-14021</t>
  </si>
  <si>
    <t xml:space="preserve">Fact#: 372740 Rec#: 23496 LOPEZ JIMENEZ ROSA MARGARITA </t>
  </si>
  <si>
    <t>IC-14020</t>
  </si>
  <si>
    <t xml:space="preserve">Fact#: 370600-373258 Rec#: 23495 QUINTERO GONZABAY OSCAR JAVIER </t>
  </si>
  <si>
    <t>IC-14019</t>
  </si>
  <si>
    <t xml:space="preserve">Fact#: 373166 Rec#: 23494 MERIZALDE MEDRANDA JONATHAN RAUL </t>
  </si>
  <si>
    <t>IC-14018</t>
  </si>
  <si>
    <t xml:space="preserve">Fact#: 359902-362419-364963 Rec#: 23493 CHALEN ROSADO VICENTE MANUEL </t>
  </si>
  <si>
    <t>IC-14017</t>
  </si>
  <si>
    <t xml:space="preserve">Fact#: 370129-372785 Rec#: 23492 JALIL MORANTE CECILIO </t>
  </si>
  <si>
    <t>IC-14016</t>
  </si>
  <si>
    <t xml:space="preserve">Fact#: 372695 Rec#: 23491 CARPIO PORTILLA RAUL MOISES </t>
  </si>
  <si>
    <t>IC-14015</t>
  </si>
  <si>
    <t xml:space="preserve">Fact#: 372991 Rec#: 23490 MACIAS LOPEZ VICENTE ARCADIO </t>
  </si>
  <si>
    <t>IC-14014</t>
  </si>
  <si>
    <t xml:space="preserve">Fact#: 372565 Rec#: 23489 VIZCAINO ARMIJOS FELIPE </t>
  </si>
  <si>
    <t>IC-14013</t>
  </si>
  <si>
    <t xml:space="preserve">Fact#: 365885-368511-371159 Rec#: 23488 SCUBATEC S A  </t>
  </si>
  <si>
    <t>IC-14012</t>
  </si>
  <si>
    <t xml:space="preserve">Fact#: 372173 Rec#: 23487 NARANJO BENITES LUIS ALBERTO </t>
  </si>
  <si>
    <t>IC-14011</t>
  </si>
  <si>
    <t xml:space="preserve">Fact#: 370979 Rec#: 23486 GRANDSOUTH S.A. </t>
  </si>
  <si>
    <t>IC-14010</t>
  </si>
  <si>
    <t xml:space="preserve">Fact#: 372866 Rec#: 23485 TORRES HERNANDEZ MARITZA ELIZABETH </t>
  </si>
  <si>
    <t>IC-14009</t>
  </si>
  <si>
    <t xml:space="preserve">Fact#: 372389 Rec#: 23484 TORRES HERNANDEZ HECTOR BOLIVAR  </t>
  </si>
  <si>
    <t>IC-14008</t>
  </si>
  <si>
    <t xml:space="preserve">Fact#: 371432 Rec#: 23483 BOANERGES CUTHBERTO DE LA PARED COLOMA </t>
  </si>
  <si>
    <t>IC-14007</t>
  </si>
  <si>
    <t xml:space="preserve">Fact#: 371430 Rec#: 23482 BOANERGES CUTHBERTO DE LA PARED COLOMA </t>
  </si>
  <si>
    <t>IC-14006</t>
  </si>
  <si>
    <t xml:space="preserve">Fact#: 372463 Rec#: 23481 MACIAS ALCIVAR DAVID ESAU </t>
  </si>
  <si>
    <t>IC-14005</t>
  </si>
  <si>
    <t xml:space="preserve">Fact#: 372552 Rec#: 23480 ALCIVAR PIN NORMA PEPITA </t>
  </si>
  <si>
    <t>IC-14004</t>
  </si>
  <si>
    <t xml:space="preserve">Fact#: 372517 Rec#: 23479 MARCHELLE GUIM GINO </t>
  </si>
  <si>
    <t>IC-14003</t>
  </si>
  <si>
    <t>Fact#: 372500 Rec#: 23475 VENTURA  CHANCAY JOSE LUIS</t>
  </si>
  <si>
    <t>IC-13976</t>
  </si>
  <si>
    <t>Fact#: 372572 Rec#: 23474 BOHORQUEZ GILBERT MARIA BEATRIZ</t>
  </si>
  <si>
    <t>IC-13974</t>
  </si>
  <si>
    <t>Fact#: 370987-371142 Rec#: 23473 PRIMERA ETAPA DEL PROYECTO URBANISTICO AIRES DE BATAN</t>
  </si>
  <si>
    <t>IC-13962</t>
  </si>
  <si>
    <t xml:space="preserve">Fact#: 369917-372576 Rec#: 23472 ARROYO MOURA RENE PATRICIO </t>
  </si>
  <si>
    <t>IC-13925</t>
  </si>
  <si>
    <t xml:space="preserve">Fact#: 372370 Rec#: 23471 DUEÑAS VALASEK SERGIO </t>
  </si>
  <si>
    <t>IC-13924</t>
  </si>
  <si>
    <t xml:space="preserve">Fact#: 372371 Rec#: 23470 DUEÑAS VALASEK SERGIO </t>
  </si>
  <si>
    <t>IC-13923</t>
  </si>
  <si>
    <t xml:space="preserve">Fact#: 372467 Rec#: 23469 PIZA POZUELO FERNANDO </t>
  </si>
  <si>
    <t>IC-13922</t>
  </si>
  <si>
    <t xml:space="preserve">Fact#: 371890 Rec#: 23468 MARIA KARINA FIGUEROA CAÑARTE </t>
  </si>
  <si>
    <t>IC-13921</t>
  </si>
  <si>
    <t xml:space="preserve">Fact#: 372034 Rec#: 23467 SALAZAR RICAURTE SONIA MARIA EUGENIA </t>
  </si>
  <si>
    <t>IC-13920</t>
  </si>
  <si>
    <t xml:space="preserve">Fact#: 372139 Rec#: 23466 WAN CHEN ZULEIKA </t>
  </si>
  <si>
    <t>IC-13919</t>
  </si>
  <si>
    <t xml:space="preserve">Fact#: 371563 Rec#: 23465 ZHU ZHIPENG </t>
  </si>
  <si>
    <t>IC-13918</t>
  </si>
  <si>
    <t xml:space="preserve">Fact#: 368513-371161 Rec#: 23464 ARAUJO FIGUEROA WASHINGTON SALVADOR </t>
  </si>
  <si>
    <t>IC-13917</t>
  </si>
  <si>
    <t xml:space="preserve">Fact#: 372281 Rec#: 23463 WIGTON TIMOTHY PATRICK </t>
  </si>
  <si>
    <t>IC-13916</t>
  </si>
  <si>
    <t xml:space="preserve">Fact#: 371395 Rec#: 23462 BEATRIZ DEL PILAR GUERRERO YEPEZ </t>
  </si>
  <si>
    <t>IC-13915</t>
  </si>
  <si>
    <t xml:space="preserve">Fact#: 371476 Rec#: 23461 SANCHEZ CAVIEDES KLEBER HENRY </t>
  </si>
  <si>
    <t>IC-13914</t>
  </si>
  <si>
    <t xml:space="preserve">Fact#: 371745 Rec#: 23460 ALONSO RIGOBERTO VALENCIA CHICA </t>
  </si>
  <si>
    <t>IC-13913</t>
  </si>
  <si>
    <t xml:space="preserve">Fact#: 372481 Rec#: 23459 RUIZ RUIZ RAUL EDGARDO </t>
  </si>
  <si>
    <t>IC-13912</t>
  </si>
  <si>
    <t xml:space="preserve">Fact#: 372861 Rec#: 23458 SAMANIEGO VILLARROEL STEPHANY KATHERINE </t>
  </si>
  <si>
    <t>IC-13911</t>
  </si>
  <si>
    <t xml:space="preserve">Fact#: 371463 Rec#: 23457 JIMENEZ FARFAN DENISE CRISTINA </t>
  </si>
  <si>
    <t>IC-13910</t>
  </si>
  <si>
    <t xml:space="preserve">Fact#: 371617 Rec#: 23456 MARIA GUIOMAR BURGOS GARCIA </t>
  </si>
  <si>
    <t>IC-13909</t>
  </si>
  <si>
    <t>Fact#: 369468-372137 Rec#: 23454 CHIMBORAZO ROBLES OLIVER JOSE</t>
  </si>
  <si>
    <t>IC-13896</t>
  </si>
  <si>
    <t xml:space="preserve">Fact#: 371934 Rec#: 23455 NAVARRETE CARPIO IVAN ANDRES </t>
  </si>
  <si>
    <t>IC-13908</t>
  </si>
  <si>
    <t xml:space="preserve">Fact#: 372251 Rec#: 23452 SAAVEDRA ROMERO ROBERTO RAFAEL </t>
  </si>
  <si>
    <t>IC-13869</t>
  </si>
  <si>
    <t xml:space="preserve">Fact#: 371738 Rec#: 23451 YOFFRE TEODORO ROQUE APOLO </t>
  </si>
  <si>
    <t>IC-13868</t>
  </si>
  <si>
    <t xml:space="preserve">Fact#: 371555 Rec#: 23450 SANTIAGO MAURICIO TOLEDO ROMERO </t>
  </si>
  <si>
    <t>IC-13867</t>
  </si>
  <si>
    <t>Fact#: 372843 Rec#: 23449 PEREGRIN ALVAREZ NESTOR PAVEL</t>
  </si>
  <si>
    <t>IC-13866</t>
  </si>
  <si>
    <t xml:space="preserve">Fact#: 366212-368859-371525 Rec#: 23448 JOSE ALBERTO RODRIGUEZ LOPEZ </t>
  </si>
  <si>
    <t>IC-13865</t>
  </si>
  <si>
    <t>Fact#: 373520 Rec#: 23453 LOURDES MAGALI PINEDA COBA (FAST CYBER)</t>
  </si>
  <si>
    <t>IC-13891</t>
  </si>
  <si>
    <t xml:space="preserve">Fact#: 369517 Rec#: 23446 ZAMBRANO IZQUIERDO CATALINA MARIA ELENA </t>
  </si>
  <si>
    <t>IC-13845</t>
  </si>
  <si>
    <t xml:space="preserve">Fact#: 369211 Rec#: 23445 CARLOS ENRIQUE GALLO FLORES </t>
  </si>
  <si>
    <t>IC-13844</t>
  </si>
  <si>
    <t>Fact#: 371164 Rec#: 23447 KARBOLEM S.A.</t>
  </si>
  <si>
    <t>IC-13864</t>
  </si>
  <si>
    <t xml:space="preserve">Fact#: 370049 Rec#: 23444 ROSS LOPERA JOFFRE GABRIEL </t>
  </si>
  <si>
    <t>IC-13843</t>
  </si>
  <si>
    <t xml:space="preserve">Fact#: 367525-370135 Rec#: 23443 SALAZAR MARURI ROXANA ELIZABETH </t>
  </si>
  <si>
    <t>IC-13836</t>
  </si>
  <si>
    <t xml:space="preserve">Fact#: 370189 Rec#: 23442 PLUA ALAY EDUARDO ANDRES </t>
  </si>
  <si>
    <t>IC-13835</t>
  </si>
  <si>
    <t xml:space="preserve">Fact#: 364190-366765-369401 Rec#: 23440 DIAZ ARICA RANULFO IVAN </t>
  </si>
  <si>
    <t>IC-13820</t>
  </si>
  <si>
    <t xml:space="preserve">Fact#: 369168 Rec#: 23441 MARIA ROBERTA MORENO DIAZ </t>
  </si>
  <si>
    <t>IC-13834</t>
  </si>
  <si>
    <t>Fact#: 370819 Rec#: 23439 REFRESCO SIN GAS S.A. RE.S.GA.SA.</t>
  </si>
  <si>
    <t>IC-13811</t>
  </si>
  <si>
    <t xml:space="preserve">Fact#: 365980-368606-371252 Rec#: 23438 CAO RUIXIN </t>
  </si>
  <si>
    <t>IC-13810</t>
  </si>
  <si>
    <t>Fact#: 366717 Rec#: 23437 FLORES TORRES ELIO MAURICIO</t>
  </si>
  <si>
    <t>IC-13803</t>
  </si>
  <si>
    <t xml:space="preserve">Fact#: 371118 Rec#: 23435 RAMIREZ MACANCELA MARIA EUGENIA </t>
  </si>
  <si>
    <t>IC-13773</t>
  </si>
  <si>
    <t xml:space="preserve">Fact#: 370792 Rec#: 23434 REYES PIN GUILLERMO AMANCIO </t>
  </si>
  <si>
    <t>IC-13772</t>
  </si>
  <si>
    <t xml:space="preserve">Fact#: 368772 Rec#: 23433 CAROL ROSANNA  CARBO MORA </t>
  </si>
  <si>
    <t>IC-13771</t>
  </si>
  <si>
    <t xml:space="preserve">Fact#: 368825 Rec#: 23432 CARREÑO GARCIA MAXIMO JEHOVA </t>
  </si>
  <si>
    <t>IC-13770</t>
  </si>
  <si>
    <t xml:space="preserve">Fact#: 368644 Rec#: 23431 JOSE LUIS ROSERO CABALLERO </t>
  </si>
  <si>
    <t>IC-13769</t>
  </si>
  <si>
    <t xml:space="preserve">Fact#: 370185 Rec#: 23430 FIALLOS CUMBE ROSA MATILDE </t>
  </si>
  <si>
    <t>IC-13768</t>
  </si>
  <si>
    <t>Fact#: 370680 Rec#: 23436 RAMIREZ QUIMI IVONNE KENYA</t>
  </si>
  <si>
    <t>IC-13802</t>
  </si>
  <si>
    <t xml:space="preserve">Fact#: 371172 Rec#: 23429 VERA AREVALO JESSICA ELIZABETH </t>
  </si>
  <si>
    <t>IC-13717</t>
  </si>
  <si>
    <t xml:space="preserve">Fact#: 369025 Rec#: 23428 SILVIA ALEXANDRA CARRION MENA </t>
  </si>
  <si>
    <t>IC-13716</t>
  </si>
  <si>
    <t xml:space="preserve">Fact#: 368911 Rec#: 23427 JOSE FERNANDO SARES REYES </t>
  </si>
  <si>
    <t>IC-13715</t>
  </si>
  <si>
    <t xml:space="preserve">Fact#: 369997 Rec#: 23426 MEDINA ALVARADO CARLOS VICENTE </t>
  </si>
  <si>
    <t>IC-13714</t>
  </si>
  <si>
    <t xml:space="preserve">Fact#: 368600-370794-370795-371248 Rec#: 23425 MITE ROSALES CRISTINA FATIMA </t>
  </si>
  <si>
    <t>IC-13713</t>
  </si>
  <si>
    <t xml:space="preserve">Fact#: 366727-369364 Rec#: 23424 SALAZAR RICAURTE SONIA MARIA EUGENIA </t>
  </si>
  <si>
    <t>IC-13712</t>
  </si>
  <si>
    <t>Fact#: 370843 Rec#: 23420 LIFE FOOD PRODUCT ECUADOR LIFPRODEC S.A.</t>
  </si>
  <si>
    <t>IC-13700</t>
  </si>
  <si>
    <t xml:space="preserve">Fact#: 368798 Rec#: 23423 MATA ITURRALDE MARCOS ANTONIO </t>
  </si>
  <si>
    <t>IC-13711</t>
  </si>
  <si>
    <t xml:space="preserve">Fact#: 366560-369202 Rec#: 23422 DIGNA RAQUEL BARBERAN BRIONES </t>
  </si>
  <si>
    <t>IC-13710</t>
  </si>
  <si>
    <t xml:space="preserve">Fact#: 369279 Rec#: 23421 SORNOZA MARQUEZ ROLANDO CLAUDIO  </t>
  </si>
  <si>
    <t>IC-13709</t>
  </si>
  <si>
    <t>Fact#: 370904 Rec#: 23419 AFCO S.A.</t>
  </si>
  <si>
    <t>IC-13693</t>
  </si>
  <si>
    <t xml:space="preserve">Fact#: 371191 Rec#: 23416 DISTRIBUIDORA DE PRODUCTOS DE CONSUMO MASIVO CODIPROMASA C.A. </t>
  </si>
  <si>
    <t>IC-13657</t>
  </si>
  <si>
    <t xml:space="preserve">Fact#: 371190 Rec#: 23415 DISTRIBUIDORA DE PRODUCTOS DE CONSUMO MASIVO CODIPROMASA C.A. </t>
  </si>
  <si>
    <t>IC-13656</t>
  </si>
  <si>
    <t xml:space="preserve">Fact#: 370050 Rec#: 23414 RODRIGUEZ VALVERDE FELIX ALBERTO </t>
  </si>
  <si>
    <t>IC-13655</t>
  </si>
  <si>
    <t xml:space="preserve">Fact#: 369292 Rec#: 23413 SALAZAR JAIME CECILIA NARCISA </t>
  </si>
  <si>
    <t>IC-13654</t>
  </si>
  <si>
    <t xml:space="preserve">Fact#: 369100 Rec#: 23412 ANGEL ALEX PASHMA GUADALUPE </t>
  </si>
  <si>
    <t>IC-13653</t>
  </si>
  <si>
    <t xml:space="preserve">Fact#: 367238-369856 Rec#: 23411 MARCHELLE GUIM GINO </t>
  </si>
  <si>
    <t>IC-13652</t>
  </si>
  <si>
    <t xml:space="preserve">Fact#: 371184 Rec#: 23410 RADA AGUIRRE CESAR AUGUSTO </t>
  </si>
  <si>
    <t>IC-13651</t>
  </si>
  <si>
    <t xml:space="preserve">Fact#: 368687 Rec#: 23409 CESAR AUGUSTO  RADA AGUIRRE </t>
  </si>
  <si>
    <t>IC-13650</t>
  </si>
  <si>
    <t xml:space="preserve">Fact#: 370005 Rec#: 23408 ONETO LERTORA CARMEN MARIA </t>
  </si>
  <si>
    <t>IC-13649</t>
  </si>
  <si>
    <t xml:space="preserve">Fact#: 369845 Rec#: 23407 CHALEN MATAMOROS RICARDO ALEJANDRO </t>
  </si>
  <si>
    <t>IC-13648</t>
  </si>
  <si>
    <t xml:space="preserve">Fact#: 363228 Rec#: 23418 SKYCELL.SA </t>
  </si>
  <si>
    <t>IC-13691</t>
  </si>
  <si>
    <t>Fact#: 368723 Rec#: 23417 CESAR GALO MOTENEGRO PEÑA</t>
  </si>
  <si>
    <t>IC-13689</t>
  </si>
  <si>
    <t xml:space="preserve">Fact#: 332333-335253-338197-341188-344712 Rec#: 23406 PANCHANA CHALEN PILAR </t>
  </si>
  <si>
    <t>IC-13647</t>
  </si>
  <si>
    <t xml:space="preserve">Fact#: 369811 Rec#: 23405 ZAMBRANO RONQUILLO MARIA AUXILIADORA </t>
  </si>
  <si>
    <t>IC-13646</t>
  </si>
  <si>
    <t xml:space="preserve">Fact#: 371089 Rec#: 23404 ZAMBRANO RONQUILLO MARIA AUXILIADORA </t>
  </si>
  <si>
    <t>IC-13645</t>
  </si>
  <si>
    <t xml:space="preserve">Fact#: 369415 Rec#: 23403 LOPEZ SEGURA DIANA KATHERINE </t>
  </si>
  <si>
    <t>IC-13591</t>
  </si>
  <si>
    <t xml:space="preserve">Fact#: 369409 Rec#: 23402 VILLALTA TENECELA MARCIA MARIA </t>
  </si>
  <si>
    <t>IC-13590</t>
  </si>
  <si>
    <t xml:space="preserve">Fact#: 368768 Rec#: 23401 NELLY YOLANDA  SALCEDO BOWEN </t>
  </si>
  <si>
    <t>IC-13589</t>
  </si>
  <si>
    <t xml:space="preserve">Fact#: 368783 Rec#: 23400 CLEMENTE ANTONIO  CALDERON LOZANO </t>
  </si>
  <si>
    <t>IC-13588</t>
  </si>
  <si>
    <t xml:space="preserve">Fact#: 370153 Rec#: 23399 SOLANO JIMENEZ PABLO EMILIO </t>
  </si>
  <si>
    <t>IC-13587</t>
  </si>
  <si>
    <t xml:space="preserve">Fact#: 367836-370434 Rec#: 23397 CORTEZ QUINTERO JONATHAN ARIEL </t>
  </si>
  <si>
    <t>IC-13573</t>
  </si>
  <si>
    <t>Fact#: 370983 Rec#: 23396 AGRICOLA BANANERA ECUATORIANA - AGBE S.A.</t>
  </si>
  <si>
    <t>IC-13571</t>
  </si>
  <si>
    <t>Fact#: 370982 Rec#: 23395 SECONRET S.A.</t>
  </si>
  <si>
    <t>IC-13569</t>
  </si>
  <si>
    <t xml:space="preserve">Fact#: 371130 Rec#: 23398 FELUGRAF S.A.  </t>
  </si>
  <si>
    <t>IC-13586</t>
  </si>
  <si>
    <t>Fact#: 370839-370840 Rec#: 23394 CORPORACION VIVIENDAS DEL HOGAR DE CRISTO</t>
  </si>
  <si>
    <t>IC-13567</t>
  </si>
  <si>
    <t>Fact#: 370307 Rec#: 23393 SUAREZ MARIN HECTOR FELIX</t>
  </si>
  <si>
    <t>IC-13566</t>
  </si>
  <si>
    <t xml:space="preserve">Fact#: 370078 Rec#: 23392 CHOEZ BAQUE MARIA FERNANDA </t>
  </si>
  <si>
    <t>IC-13532</t>
  </si>
  <si>
    <t xml:space="preserve">Fact#: 371215 Rec#: 23391 MOLINA SABANDO MIRMA ELENA </t>
  </si>
  <si>
    <t>IC-13531</t>
  </si>
  <si>
    <t xml:space="preserve">Fact#: 368738 Rec#: 23390 MARCO TULIO ROMERO JARAMILLO </t>
  </si>
  <si>
    <t>IC-13530</t>
  </si>
  <si>
    <t>MOLINA SABANDO MIRMA ELENA CANCELA TEL 3908583 ABONO PARA LA SIGUIENTE FACTURA PV</t>
  </si>
  <si>
    <t>AT-3366</t>
  </si>
  <si>
    <t xml:space="preserve">Fact#: 370527 Rec#: 23389 SANDI MUNOZ WALTER SAMUEL </t>
  </si>
  <si>
    <t>IC-13529</t>
  </si>
  <si>
    <t xml:space="preserve">Fact#: 366801-369435 Rec#: 23387 TRIVINO LOPEZ WALTER ARMANDO </t>
  </si>
  <si>
    <t>IC-13514</t>
  </si>
  <si>
    <t xml:space="preserve">Fact#: 364995-367558-370168 Rec#: 23386 RUGGIERO DIAZ GINO HECTOR </t>
  </si>
  <si>
    <t>IC-13513</t>
  </si>
  <si>
    <t xml:space="preserve">Fact#: 368664 Rec#: 23385 PETITA CECIBEL GUEVARA </t>
  </si>
  <si>
    <t>IC-13487</t>
  </si>
  <si>
    <t xml:space="preserve">Fact#: 368432-371078 Rec#: 23384 PEREZ SEMINARIO HECTOR JUNIOR </t>
  </si>
  <si>
    <t>IC-13486</t>
  </si>
  <si>
    <t xml:space="preserve">Fact#: 368712 Rec#: 23383 MARTHA CECILIA  SANTOS BERMUDEZ </t>
  </si>
  <si>
    <t>IC-13485</t>
  </si>
  <si>
    <t xml:space="preserve">Fact#: 371221 Rec#: 23382 NAVARRETE CAICEDO MARIA VERONICA </t>
  </si>
  <si>
    <t>IC-13484</t>
  </si>
  <si>
    <t xml:space="preserve">Fact#: 369677 Rec#: 23381 DESINTONIO HUAYAMAVE ALBERTO LUIS </t>
  </si>
  <si>
    <t>IC-13483</t>
  </si>
  <si>
    <t xml:space="preserve">Fact#: 349770-351988-354323 Rec#: 23380 ESPIN CARRION ANDRES FABIAN </t>
  </si>
  <si>
    <t>IC-13482</t>
  </si>
  <si>
    <t xml:space="preserve">Fact#: 5228 Rec#: 23379 ARGUDO MURILLO JULIO ALEJANDRO </t>
  </si>
  <si>
    <t>IC-13481</t>
  </si>
  <si>
    <t>Fact#: 370821 Rec#: 23372 DOLCA S.A</t>
  </si>
  <si>
    <t>IC-13451</t>
  </si>
  <si>
    <t>Fact#: 370815 Rec#: 23371 CODEMET S.A.</t>
  </si>
  <si>
    <t>IC-13450</t>
  </si>
  <si>
    <t>Fact#: 370061 Rec#: 23370 ROSA ANABEL VALERO SANCHEZ</t>
  </si>
  <si>
    <t>IC-13449</t>
  </si>
  <si>
    <t xml:space="preserve">Fact#: 5394 Rec#: 23378 ARAMBULO VINCES GEIVER YASMANY </t>
  </si>
  <si>
    <t>IC-13480</t>
  </si>
  <si>
    <t xml:space="preserve">Fact#: 370634 Rec#: 23377 CARRILLO CHAGCHA ROMMEL PATRICIO </t>
  </si>
  <si>
    <t>IC-13479</t>
  </si>
  <si>
    <t xml:space="preserve">Fact#: 367667-370275 Rec#: 23376 PROANO PIEDRA CHRISTIAN XAVIER </t>
  </si>
  <si>
    <t>IC-13478</t>
  </si>
  <si>
    <t xml:space="preserve">Fact#: 371116 Rec#: 23375 SEGUNET S.A.  </t>
  </si>
  <si>
    <t>IC-13477</t>
  </si>
  <si>
    <t xml:space="preserve">Fact#: 366100-368747 Rec#: 23374 EDYSON JAVIER  BRITO ANDRADE </t>
  </si>
  <si>
    <t>IC-13476</t>
  </si>
  <si>
    <t xml:space="preserve">Fact#: 370942 Rec#: 23369 ASOCIACION FE Y ALEGRIA ECUADOR </t>
  </si>
  <si>
    <t>IC-13425</t>
  </si>
  <si>
    <t xml:space="preserve">Fact#: 370867 Rec#: 23368 ASOCIACION FE Y ALEGRIA ECUADOR </t>
  </si>
  <si>
    <t>IC-13424</t>
  </si>
  <si>
    <t xml:space="preserve">Fact#: 370844 Rec#: 23367 ASOCIACION FE Y ALEGRIA ECUADOR </t>
  </si>
  <si>
    <t>IC-13423</t>
  </si>
  <si>
    <t xml:space="preserve">Fact#: 370845 Rec#: 23366 ASOCIACION FE Y ALEGRIA ECUADOR </t>
  </si>
  <si>
    <t>IC-13422</t>
  </si>
  <si>
    <t xml:space="preserve">Fact#: 367349-369965 Rec#: 23365 ALARCON ALVARADO GABRIELA GISELLA </t>
  </si>
  <si>
    <t>IC-13421</t>
  </si>
  <si>
    <t xml:space="preserve">Fact#: 368669 Rec#: 23364 PEDRO ANGEL JIMENEZ NOBOA </t>
  </si>
  <si>
    <t>IC-13420</t>
  </si>
  <si>
    <t xml:space="preserve">Fact#: 370460 Rec#: 23363 GARCIA RUIZ ALEX ISRAEL </t>
  </si>
  <si>
    <t>IC-13419</t>
  </si>
  <si>
    <t xml:space="preserve">Fact#: 370084 Rec#: 23362 REYES DESIDERIO ZOILA MARILIN </t>
  </si>
  <si>
    <t>IC-13418</t>
  </si>
  <si>
    <t xml:space="preserve">Fact#: 369419 Rec#: 23361 CALLE LOFFREDO LUIS DANIEL </t>
  </si>
  <si>
    <t>IC-13417</t>
  </si>
  <si>
    <t xml:space="preserve">Fact#: 368172 Rec#: 23359 ACCOUNTSERVS S.A </t>
  </si>
  <si>
    <t>IC-13415</t>
  </si>
  <si>
    <t>Fact#: 371063 Rec#: 23358 AGROSIGAL SA</t>
  </si>
  <si>
    <t>IC-13414</t>
  </si>
  <si>
    <t xml:space="preserve">Fact#: 370194 Rec#: 23360 JURADO LEYTON YUL FRANK </t>
  </si>
  <si>
    <t>IC-13416</t>
  </si>
  <si>
    <t xml:space="preserve">Fact#: 368438-371084 Rec#: 23357 LEY VITERI LISSETTE MELISSA </t>
  </si>
  <si>
    <t>IC-13373</t>
  </si>
  <si>
    <t xml:space="preserve">Fact#: 369424 Rec#: 23356 CAZAR ERAZO RODRIGO ARTURO </t>
  </si>
  <si>
    <t>IC-13372</t>
  </si>
  <si>
    <t xml:space="preserve">Fact#: 369799 Rec#: 23355 PIZA POZUELO FERNANDO </t>
  </si>
  <si>
    <t>IC-13371</t>
  </si>
  <si>
    <t>Fact#: 370994 Rec#: 23352 PAZMIÑO FALCONES KAROLINA LEONOR</t>
  </si>
  <si>
    <t>IC-13365</t>
  </si>
  <si>
    <t xml:space="preserve">Fact#: 370181 Rec#: 23354 RODRIGUEZ DELGADO CARLA LILIANA </t>
  </si>
  <si>
    <t>IC-13370</t>
  </si>
  <si>
    <t xml:space="preserve">Fact#: 369147 Rec#: 23353 DANNY FRANKLIN AGUILLON AGUILLON </t>
  </si>
  <si>
    <t>IC-13369</t>
  </si>
  <si>
    <t xml:space="preserve">Fact#: 368261-370910 Rec#: 23351 SUPERGLOBAL S.A. </t>
  </si>
  <si>
    <t>IC-13360</t>
  </si>
  <si>
    <t xml:space="preserve">Fact#: 366375-369018 Rec#: 23350 RODRIGO DE JESUS CASTAÑO SALAZAR </t>
  </si>
  <si>
    <t>IC-13304</t>
  </si>
  <si>
    <t xml:space="preserve">Fact#: 371145 Rec#: 23349 INTERBANANAEXPORT S.A.  </t>
  </si>
  <si>
    <t>IC-13303</t>
  </si>
  <si>
    <t xml:space="preserve">Fact#: 368923 Rec#: 23348 LUIS FERNANDO MORALES OLVERA </t>
  </si>
  <si>
    <t>IC-13302</t>
  </si>
  <si>
    <t>Fact#: 369876 Rec#: 23346 CABRERA ENDARA MARIA BELEN</t>
  </si>
  <si>
    <t>IC-13285</t>
  </si>
  <si>
    <t>Fact#: 368902 Rec#: 23388 MARCOS ANTONIO MIRANDA MORAN</t>
  </si>
  <si>
    <t>IC-13520</t>
  </si>
  <si>
    <t>Fact#: 368779 Rec#: 23345 KLEBER FERNANDO  ESPINOZA BARRERA</t>
  </si>
  <si>
    <t>IC-13284</t>
  </si>
  <si>
    <t xml:space="preserve">Fact#: 367810-370409 Rec#: 23344 BARRIGA POMA WILSON EDUARDO </t>
  </si>
  <si>
    <t>IC-13227</t>
  </si>
  <si>
    <t xml:space="preserve">Fact#: 368090-370702 Rec#: 23343 BUESTAN BENAVIDES TATIANA ELIZABETH </t>
  </si>
  <si>
    <t>IC-13226</t>
  </si>
  <si>
    <t xml:space="preserve">Fact#: 371157 Rec#: 23342 LAGOS LAKE ALEJANDRO ANDRE </t>
  </si>
  <si>
    <t>IC-13225</t>
  </si>
  <si>
    <t xml:space="preserve">Fact#: 371002 Rec#: 23341 LAGOS LAKE ALEJANDRO ANDRE </t>
  </si>
  <si>
    <t>IC-13224</t>
  </si>
  <si>
    <t xml:space="preserve">Fact#: 371065 Rec#: 23340 LAGOS LAKE ALEJANDRO ANDRE </t>
  </si>
  <si>
    <t>IC-13223</t>
  </si>
  <si>
    <t xml:space="preserve">Fact#: 371244 Rec#: 23339 CENTRO EDUCATIVO EL ATENEO S.A. C.U.T.E.S.A. </t>
  </si>
  <si>
    <t>IC-13222</t>
  </si>
  <si>
    <t xml:space="preserve">Fact#: 366511-369156 Rec#: 23338 EVA MARIA MONTUFAR SELLAN </t>
  </si>
  <si>
    <t>IC-13221</t>
  </si>
  <si>
    <t xml:space="preserve">Fact#: 368106-370718 Rec#: 23337 COELLO PANCHANA SAMUEL ISAAC </t>
  </si>
  <si>
    <t>IC-13220</t>
  </si>
  <si>
    <t xml:space="preserve">Fact#: 369199 Rec#: 23336 LUIS BENIGNO ROMERO ABAD </t>
  </si>
  <si>
    <t>IC-13219</t>
  </si>
  <si>
    <t xml:space="preserve">Fact#: 368804 Rec#: 23335 ZAVALA ICAZA VICTOR HUGO </t>
  </si>
  <si>
    <t>IC-13218</t>
  </si>
  <si>
    <t xml:space="preserve">Fact#: 369511 Rec#: 23334 ESPINOSA VELARDE ALMA MARIA  </t>
  </si>
  <si>
    <t>IC-13217</t>
  </si>
  <si>
    <t xml:space="preserve">Fact#: 371052 Rec#: 23333 VARGAS HERRERA LUIS DANIEL </t>
  </si>
  <si>
    <t>IC-13216</t>
  </si>
  <si>
    <t xml:space="preserve">Fact#: 371050 Rec#: 23332 VARGAS HERRERA LUIS DANIEL </t>
  </si>
  <si>
    <t>IC-13215</t>
  </si>
  <si>
    <t>Fact#: 370860 Rec#: 23328 COMPAÑIA VERDU S.A.</t>
  </si>
  <si>
    <t>IC-13211</t>
  </si>
  <si>
    <t>Fact#: 371180 Rec#: 23327 IMPORT &amp; EXPORT BRAMBILLA CARRENO S.A. IMEXBRAMCAR</t>
  </si>
  <si>
    <t>IC-13210</t>
  </si>
  <si>
    <t>Fact#: 370954 Rec#: 23326 ECUADORIANSHIMP S.A.</t>
  </si>
  <si>
    <t>IC-13209</t>
  </si>
  <si>
    <t xml:space="preserve">Fact#: 368460-371106 Rec#: 23325 DEPODECON S.A.  </t>
  </si>
  <si>
    <t>IC-13208</t>
  </si>
  <si>
    <t>Fact#: 368139-370750 Rec#: 23324 CAICEDO BORJA SARA ANNY</t>
  </si>
  <si>
    <t>IC-13207</t>
  </si>
  <si>
    <t xml:space="preserve">Fact#: 368307-370955 Rec#: 23347 LOGISTICA ZEUS S.A. LOGZEUS </t>
  </si>
  <si>
    <t>IC-13301</t>
  </si>
  <si>
    <t xml:space="preserve">Fact#: 369779 Rec#: 23331 RODRIGUEZ BODERO ANA SHIRLEY </t>
  </si>
  <si>
    <t>IC-13214</t>
  </si>
  <si>
    <t xml:space="preserve">Fact#: 369702 Rec#: 23330 DUEÑAS VALASEK SERGIO </t>
  </si>
  <si>
    <t>IC-13213</t>
  </si>
  <si>
    <t xml:space="preserve">Fact#: 369703 Rec#: 23329 DUEÑAS VALASEK SERGIO </t>
  </si>
  <si>
    <t>IC-13212</t>
  </si>
  <si>
    <t>Fact#: 368969 Rec#: 23323 FRANKLIN DANIEL GONZALEZ REINA</t>
  </si>
  <si>
    <t>IC-13206</t>
  </si>
  <si>
    <t xml:space="preserve">Fact#: 371131 Rec#: 23322 SILVA CHIQUITO JOSE LUIS </t>
  </si>
  <si>
    <t>IC-13094</t>
  </si>
  <si>
    <t xml:space="preserve">Fact#: 370130 Rec#: 23321 QUIROZ MARTINEZ ALBERISLU </t>
  </si>
  <si>
    <t>IC-13093</t>
  </si>
  <si>
    <t xml:space="preserve">Fact#: 368454-371099 Rec#: 23320 DULCOSTA S.A. </t>
  </si>
  <si>
    <t>IC-13092</t>
  </si>
  <si>
    <t xml:space="preserve">Fact#: 369807 Rec#: 23319 CHOEZ SANTANA EUDOMAR AQUILES </t>
  </si>
  <si>
    <t>IC-13091</t>
  </si>
  <si>
    <t xml:space="preserve">Fact#: 369814 Rec#: 23318 CHOEZ SANTANA EUDOMAR AQUILES </t>
  </si>
  <si>
    <t>IC-13090</t>
  </si>
  <si>
    <t xml:space="preserve">Fact#: 371046 Rec#: 23317 IMPORT OSCAR S.A </t>
  </si>
  <si>
    <t>IC-13089</t>
  </si>
  <si>
    <t xml:space="preserve">Fact#: 371098 Rec#: 23316 PROMOTORA OCCIDENTAL PROCCIDENT S.A  </t>
  </si>
  <si>
    <t>IC-13088</t>
  </si>
  <si>
    <t xml:space="preserve">Fact#: 366739-369375 Rec#: 23315 GARCIA ADUM SANDRA VERONICA </t>
  </si>
  <si>
    <t>IC-13087</t>
  </si>
  <si>
    <t xml:space="preserve">Fact#: 367634-370242 Rec#: 23282 LOOR BARREZUETA JAVIER ANTONIO </t>
  </si>
  <si>
    <t>IC-13027</t>
  </si>
  <si>
    <t xml:space="preserve">Fact#: 365293-367873 Rec#: 23258 PARRAGA PEREZ STEFFY NICOLE </t>
  </si>
  <si>
    <t>IC-13003</t>
  </si>
  <si>
    <t>Fact#: 366326-368973 Rec#: 23257 RAFAEL HUMBERTO SORIA AYON</t>
  </si>
  <si>
    <t>IC-13002</t>
  </si>
  <si>
    <t>Fact#: 5220 Rec#: 23256 LEON RIVERA PABLO FERNANDO</t>
  </si>
  <si>
    <t>IC-13001</t>
  </si>
  <si>
    <t xml:space="preserve">Fact#: 367472-370086 Rec#: 23314 LOPEZ JIMENEZ ROSA MARGARITA </t>
  </si>
  <si>
    <t>IC-13086</t>
  </si>
  <si>
    <t xml:space="preserve">Fact#: 369290 Rec#: 23313 ANDRADE ECHEVERRIA ANA CECILIA </t>
  </si>
  <si>
    <t>IC-13085</t>
  </si>
  <si>
    <t xml:space="preserve">Fact#: 361717-364269-366843 Rec#: 23312 ALEMAN SEGARRA SHIRLEY ELIZABETH </t>
  </si>
  <si>
    <t>IC-13084</t>
  </si>
  <si>
    <t xml:space="preserve">Fact#: 365497-370675 Rec#: 23311 SANGINES IRRAZABAL JULIO ENRIQUE </t>
  </si>
  <si>
    <t>IC-13083</t>
  </si>
  <si>
    <t xml:space="preserve">Fact#: 369152 Rec#: 23310 JESSICA RUIZ ANDRADE </t>
  </si>
  <si>
    <t>IC-13082</t>
  </si>
  <si>
    <t xml:space="preserve">Fact#: 370065 Rec#: 23309 JULIA JUSTINA MORAN JIMENEZ </t>
  </si>
  <si>
    <t>IC-13054</t>
  </si>
  <si>
    <t xml:space="preserve">Fact#: 368648 Rec#: 23308 JAZMIN ALEXANDRA LINDAO GALLO </t>
  </si>
  <si>
    <t>IC-13053</t>
  </si>
  <si>
    <t xml:space="preserve">Fact#: 368827 Rec#: 23307 BURGOS SANTANA JACINTA TRANCITO </t>
  </si>
  <si>
    <t>IC-13052</t>
  </si>
  <si>
    <t xml:space="preserve">Fact#: 368657 Rec#: 23306 MIRELA LEONOR ANZOATEGUI CASTRO </t>
  </si>
  <si>
    <t>IC-13051</t>
  </si>
  <si>
    <t xml:space="preserve">Fact#: 368756 Rec#: 23305 CARLOS JULIO  CENTENO HENK </t>
  </si>
  <si>
    <t>IC-13050</t>
  </si>
  <si>
    <t xml:space="preserve">Fact#: 368799 Rec#: 23304 FANNY MAGDALENA MOLINA ANDRADE DE CHERREZ </t>
  </si>
  <si>
    <t>IC-13049</t>
  </si>
  <si>
    <t xml:space="preserve">Fact#: 369323 Rec#: 23303 ARELLANO ROJAS ELIEZER DE JESUS </t>
  </si>
  <si>
    <t>IC-13048</t>
  </si>
  <si>
    <t xml:space="preserve">Fact#: 368787 Rec#: 23302 JORGE HERNAN LEDESMA PRADO </t>
  </si>
  <si>
    <t>IC-13047</t>
  </si>
  <si>
    <t xml:space="preserve">Fact#: 362819-365355-367936 Rec#: 23301 PEÑA MOYANO MIGUEL STALIN </t>
  </si>
  <si>
    <t>IC-13046</t>
  </si>
  <si>
    <t xml:space="preserve">Fact#: 370507 Rec#: 23300 ALAVA GUTIERREZ ANGEL RAFAEL </t>
  </si>
  <si>
    <t>IC-13045</t>
  </si>
  <si>
    <t xml:space="preserve">Fact#: 370490 Rec#: 23299 CAGUA MOLINA VILMA ARACELY </t>
  </si>
  <si>
    <t>IC-13044</t>
  </si>
  <si>
    <t xml:space="preserve">Fact#: 370482 Rec#: 23298 ROSADO RODRIGUEZ FRANCISCO ROBERTO </t>
  </si>
  <si>
    <t>IC-13043</t>
  </si>
  <si>
    <t xml:space="preserve">Fact#: 370469 Rec#: 23297 GOLDBAUM SMITH ANDREA </t>
  </si>
  <si>
    <t>IC-13042</t>
  </si>
  <si>
    <t xml:space="preserve">Fact#: 370422 Rec#: 23296 REYNA AGUINO JASMANI LIZANDRO </t>
  </si>
  <si>
    <t>IC-13041</t>
  </si>
  <si>
    <t xml:space="preserve">Fact#: 369622 Rec#: 23295 JARAMILLO MEJIA EDGAR PATRICIO </t>
  </si>
  <si>
    <t>IC-13040</t>
  </si>
  <si>
    <t xml:space="preserve">Fact#: 368967 Rec#: 23294 JULIO OSWALDO CADENA RODRIGUEZ </t>
  </si>
  <si>
    <t>IC-13039</t>
  </si>
  <si>
    <t xml:space="preserve">Fact#: 368898 Rec#: 23293 OSWALDO JAVIER VILLAO PALACIOS </t>
  </si>
  <si>
    <t>IC-13038</t>
  </si>
  <si>
    <t xml:space="preserve">Fact#: 370379 Rec#: 23292 CHAVEZ ZAMBRANO TEREZA MONSERRATE </t>
  </si>
  <si>
    <t>IC-13037</t>
  </si>
  <si>
    <t xml:space="preserve">Fact#: 370376 Rec#: 23291 ALBAN DEL SALTOS KARLA FERNANDA </t>
  </si>
  <si>
    <t>IC-13036</t>
  </si>
  <si>
    <t xml:space="preserve">Fact#: 370360 Rec#: 23290 LOPEZ DOYLE PAOLA ANDREA </t>
  </si>
  <si>
    <t>IC-13035</t>
  </si>
  <si>
    <t xml:space="preserve">Fact#: 370359 Rec#: 23289 SOLEDISPA CARRASCO DIEGO JAFET </t>
  </si>
  <si>
    <t>IC-13034</t>
  </si>
  <si>
    <t xml:space="preserve">Fact#: 370300 Rec#: 23288 PONCE REINADO MARIA DE LOURDES </t>
  </si>
  <si>
    <t>IC-13033</t>
  </si>
  <si>
    <t xml:space="preserve">Fact#: 370295 Rec#: 23287 PINCAY SALTOS JOSSELYNE LISSETTE </t>
  </si>
  <si>
    <t>IC-13032</t>
  </si>
  <si>
    <t xml:space="preserve">Fact#: 370286 Rec#: 23286 MONGE GARCIA FRANK ANDRES </t>
  </si>
  <si>
    <t>IC-13031</t>
  </si>
  <si>
    <t xml:space="preserve">Fact#: 370283 Rec#: 23285 SALTOS PONCE ENMA CARINA </t>
  </si>
  <si>
    <t>IC-13030</t>
  </si>
  <si>
    <t xml:space="preserve">Fact#: 370262 Rec#: 23284 RAMIREZ FLORES JOSE MIGUEL </t>
  </si>
  <si>
    <t>IC-13029</t>
  </si>
  <si>
    <t xml:space="preserve">Fact#: 370243 Rec#: 23283 ESTACIO NAPA HECTOR RICARDO </t>
  </si>
  <si>
    <t>IC-13028</t>
  </si>
  <si>
    <t xml:space="preserve">Fact#: 370235 Rec#: 23281 NARVAEZ MUNOZ LEONELA LISSETTE </t>
  </si>
  <si>
    <t>IC-13026</t>
  </si>
  <si>
    <t xml:space="preserve">Fact#: 370226 Rec#: 23280 BRIONES OREJUELA EMILIO JOSE </t>
  </si>
  <si>
    <t>IC-13025</t>
  </si>
  <si>
    <t xml:space="preserve">Fact#: 370220 Rec#: 23279 GONZALEZ BARRERA HENRY HUMBERTO </t>
  </si>
  <si>
    <t>IC-13024</t>
  </si>
  <si>
    <t xml:space="preserve">Fact#: 370228 Rec#: 23278 FARIAS ERIQUE JOEL EDUARDO </t>
  </si>
  <si>
    <t>IC-13023</t>
  </si>
  <si>
    <t xml:space="preserve">Fact#: 370097 Rec#: 23277 MOREIRA DELGADO JOSE ANTONIO </t>
  </si>
  <si>
    <t>IC-13022</t>
  </si>
  <si>
    <t xml:space="preserve">Fact#: 369078 Rec#: 23276 STEFANIE MARIA MOELLER GILBERT </t>
  </si>
  <si>
    <t>IC-13021</t>
  </si>
  <si>
    <t xml:space="preserve">Fact#: 369575 Rec#: 23275 MENDIETA CANELO SANDRA ANGELICA </t>
  </si>
  <si>
    <t>IC-13020</t>
  </si>
  <si>
    <t xml:space="preserve">Fact#: 368861 Rec#: 23274 FANNY PIEDAD JIMENEZ MOSQUERA </t>
  </si>
  <si>
    <t>IC-13019</t>
  </si>
  <si>
    <t xml:space="preserve">Fact#: 370869 Rec#: 23273 NODIEN S.A. </t>
  </si>
  <si>
    <t>IC-13018</t>
  </si>
  <si>
    <t xml:space="preserve">Fact#: 369427 Rec#: 23272 JARAMILLO MENDOZA KAROL RODRIGO </t>
  </si>
  <si>
    <t>IC-13017</t>
  </si>
  <si>
    <t xml:space="preserve">Fact#: 369316 Rec#: 23271 JORGE ALCIDES MORENO CASTRO </t>
  </si>
  <si>
    <t>IC-13016</t>
  </si>
  <si>
    <t xml:space="preserve">Fact#: 368829 Rec#: 23270 LUCIO GARCIA SAMUEL ENRIQUE </t>
  </si>
  <si>
    <t>IC-13015</t>
  </si>
  <si>
    <t xml:space="preserve">Fact#: 370858 Rec#: 23269 SERVICIOS JURIDICOS JURISA S.A. </t>
  </si>
  <si>
    <t>IC-13014</t>
  </si>
  <si>
    <t xml:space="preserve">Fact#: 371112 Rec#: 23268 OCAMPO VILLACIS FRANKLIN GEOFREDO </t>
  </si>
  <si>
    <t>IC-13013</t>
  </si>
  <si>
    <t xml:space="preserve">Fact#: 368786 Rec#: 23267 NICOLAS BELISARIO  RIVERA HERRERA </t>
  </si>
  <si>
    <t>IC-13012</t>
  </si>
  <si>
    <t xml:space="preserve">Fact#: 369194 Rec#: 23266 MARCELO RODOLFO MASCIALINO ALVAREZ </t>
  </si>
  <si>
    <t>IC-13011</t>
  </si>
  <si>
    <t xml:space="preserve">Fact#: 369612 Rec#: 23265 LASCANO BRIONES JENNY IRLANDA  </t>
  </si>
  <si>
    <t>IC-13010</t>
  </si>
  <si>
    <t xml:space="preserve">Fact#: 371187 Rec#: 23264 DML TECNOLOGIA DMLT S.A. </t>
  </si>
  <si>
    <t>IC-13009</t>
  </si>
  <si>
    <t xml:space="preserve">Fact#: 369859 Rec#: 23263 GONZALEZ VASQUEZ ANA LUCIA </t>
  </si>
  <si>
    <t>IC-13008</t>
  </si>
  <si>
    <t xml:space="preserve">Fact#: 370961 Rec#: 23262 VEOLIA ECUADOR S.A. </t>
  </si>
  <si>
    <t>IC-13007</t>
  </si>
  <si>
    <t xml:space="preserve">Fact#: 367121-369745 Rec#: 23261 GOMEZ CALERO LUIS GERVACIO </t>
  </si>
  <si>
    <t>IC-13006</t>
  </si>
  <si>
    <t xml:space="preserve">Fact#: 370217 Rec#: 23260 PIGUAVE ARAMBULO RONALD FABRICIO </t>
  </si>
  <si>
    <t>IC-13005</t>
  </si>
  <si>
    <t xml:space="preserve">Fact#: 5325 Rec#: 23259 BUENO QUEZADA JAIRO JAVIER </t>
  </si>
  <si>
    <t>IC-13004</t>
  </si>
  <si>
    <t>Fact#: 370963 Rec#: 23255 CALIZAS Y MINERALES CALMOSACORP CIA. LTDA.</t>
  </si>
  <si>
    <t>IC-12741</t>
  </si>
  <si>
    <t xml:space="preserve">Fact#: 368802 Rec#: 23252 MUENTES VELEZ MARIANA DE JESUS </t>
  </si>
  <si>
    <t>IC-12738</t>
  </si>
  <si>
    <t>Fact#: 370270-372920 Rec#: 23544 VELASTEGUI QUEZADA MARITZA LILIANA</t>
  </si>
  <si>
    <t>IC-14265</t>
  </si>
  <si>
    <t xml:space="preserve">Fact#: 370284 Rec#: 23254 WILSON GUILLERMO PINCAY CARPIO </t>
  </si>
  <si>
    <t>IC-12740</t>
  </si>
  <si>
    <t xml:space="preserve">Fact#: 369642 Rec#: 23253 SORIANO PARRAGA ANA CRISTINA </t>
  </si>
  <si>
    <t>IC-12739</t>
  </si>
  <si>
    <t>Fact#: 369121 Rec#: 23250 ROBERTO DAVID BARANDEARAN OYAGUE</t>
  </si>
  <si>
    <t>IC-12725</t>
  </si>
  <si>
    <t xml:space="preserve">Fact#: 366072-368719 Rec#: 23247 ROSA PILAR LOPEZ CORNEJO </t>
  </si>
  <si>
    <t>IC-12654</t>
  </si>
  <si>
    <t xml:space="preserve">Fact#: 369470 Rec#: 23246 WAN CHEN ZULEIKA </t>
  </si>
  <si>
    <t>IC-12653</t>
  </si>
  <si>
    <t xml:space="preserve">Fact#: 368899 Rec#: 23245 ZHU ZHIPENG </t>
  </si>
  <si>
    <t>IC-12652</t>
  </si>
  <si>
    <t xml:space="preserve">Fact#: 370022 Rec#: 23244 PONCE VICTORES MARICELA YOLANDA </t>
  </si>
  <si>
    <t>IC-12651</t>
  </si>
  <si>
    <t xml:space="preserve">Fact#: 367182-369803 Rec#: 23243 ABARCA PACHAY GEOVANNY ANDRES </t>
  </si>
  <si>
    <t>IC-12650</t>
  </si>
  <si>
    <t xml:space="preserve">Fact#: 370197 Rec#: 23242 CORREA MURILLO NINFA IRENE </t>
  </si>
  <si>
    <t>IC-12649</t>
  </si>
  <si>
    <t xml:space="preserve">Fact#: 368534 Rec#: 23241 GARCIA BAJANA NAYITH ALEJANDRO </t>
  </si>
  <si>
    <t>IC-12648</t>
  </si>
  <si>
    <t xml:space="preserve">Fact#: 366736-369372 Rec#: 23240 CHACHA MOREIRA SINTIA PAOLA </t>
  </si>
  <si>
    <t>IC-12647</t>
  </si>
  <si>
    <t xml:space="preserve">Fact#: 370214 Rec#: 23239 TORRES HERNANDEZ MARITZA ELIZABETH </t>
  </si>
  <si>
    <t>IC-12646</t>
  </si>
  <si>
    <t xml:space="preserve">Fact#: 4801-5038-5282 Rec#: 23238 VELASCO ECHEVERRIA IVAN RAMIRO </t>
  </si>
  <si>
    <t>IC-12645</t>
  </si>
  <si>
    <t xml:space="preserve">Fact#: 368680 Rec#: 23237 MIGUEL BLAS  CADENA BOLANOS </t>
  </si>
  <si>
    <t>IC-12644</t>
  </si>
  <si>
    <t xml:space="preserve">Fact#: 370069 Rec#: 23236 MALDONADO SEGURA MARIA DANIELA </t>
  </si>
  <si>
    <t>IC-12643</t>
  </si>
  <si>
    <t xml:space="preserve">Fact#: 368957 Rec#: 23235 LUIS ALFONSO OLANO MACHANO </t>
  </si>
  <si>
    <t>IC-12642</t>
  </si>
  <si>
    <t xml:space="preserve">Fact#: 369843 Rec#: 23234 TORO SANCHEZ MONICA ELIZABETH </t>
  </si>
  <si>
    <t>IC-12641</t>
  </si>
  <si>
    <t xml:space="preserve">Fact#: 368934 Rec#: 23229 JESSICA KATHERINE GALLARDO ARTEAGA </t>
  </si>
  <si>
    <t>IC-12636</t>
  </si>
  <si>
    <t>CLIENTE NO IDENTIFICADO BCO GUAYAQUIL DOC #902742751867</t>
  </si>
  <si>
    <t>DR-4619</t>
  </si>
  <si>
    <t>MARIUXI ALEXANDRA AVILA MANRIQUE CANCELA TEL 3901928 ABONO PARA LA SIGUIENTE FACTURA DOC #902975109818</t>
  </si>
  <si>
    <t>AT-3361</t>
  </si>
  <si>
    <t>Fact#: 368240 Rec#: 23221 INDUSTRIA COLOMBO ECUATORIANA DE CARROCERIAS CARCE</t>
  </si>
  <si>
    <t>IC-13880</t>
  </si>
  <si>
    <t>Fact#: 370566 Rec#: 23249 MENDOZA AMPUERO JAIRO GIOVANNY</t>
  </si>
  <si>
    <t>IC-12722</t>
  </si>
  <si>
    <t xml:space="preserve">Fact#: 362893-365428-367994 Rec#: 23248 GARCES CARPIO MARIA ELENA </t>
  </si>
  <si>
    <t>IC-12721</t>
  </si>
  <si>
    <t xml:space="preserve">Fact#: 368890 Rec#: 23233 SANTIAGO IVAN TOLEDO ECHEVERRIA </t>
  </si>
  <si>
    <t>IC-12640</t>
  </si>
  <si>
    <t xml:space="preserve">Fact#: 368940 Rec#: 23232 ARIANA ELIZABETH GOMEZ SALAZAR </t>
  </si>
  <si>
    <t>IC-12639</t>
  </si>
  <si>
    <t xml:space="preserve">Fact#: 368427 Rec#: 23231 LOPEZ PISCOCAMA FREDDY ARMANDO </t>
  </si>
  <si>
    <t>IC-12638</t>
  </si>
  <si>
    <t xml:space="preserve">Fact#: 370052 Rec#: 23230 SALAZAR CANDO CECILIA ELIZABETH </t>
  </si>
  <si>
    <t>IC-12637</t>
  </si>
  <si>
    <t xml:space="preserve">Fact#: 370540 Rec#: 23228 MONTERO LUCIO CARLOS ALBERTO </t>
  </si>
  <si>
    <t>IC-12577</t>
  </si>
  <si>
    <t xml:space="preserve">Fact#: 364723-367291-369907 Rec#: 23227 CLEMENTE MAGALLANES ROBERTO CARLOS  </t>
  </si>
  <si>
    <t>IC-12576</t>
  </si>
  <si>
    <t xml:space="preserve">Fact#: 368568 Rec#: 23226 MOLINA SABANDO MIRMA ELENA </t>
  </si>
  <si>
    <t>IC-12575</t>
  </si>
  <si>
    <t xml:space="preserve">Fact#: 366315-368962 Rec#: 23225 RAUL JOSE CAÑIZARES GARAICOA </t>
  </si>
  <si>
    <t>IC-12574</t>
  </si>
  <si>
    <t xml:space="preserve">Fact#: 366005-368654 Rec#: 23224 ORLANDO BOLIVAR RAMOS CRUZ </t>
  </si>
  <si>
    <t>IC-12573</t>
  </si>
  <si>
    <t xml:space="preserve">Fact#: 370090 Rec#: 23223 HERRERA ORTEGA JOHNNY ANDRES </t>
  </si>
  <si>
    <t>IC-12572</t>
  </si>
  <si>
    <t xml:space="preserve">Fact#: 369224 Rec#: 23222 MARIA KARINA FIGUEROA CAÑARTE </t>
  </si>
  <si>
    <t>IC-12571</t>
  </si>
  <si>
    <t xml:space="preserve">Fact#: 369384 Rec#: 23220 JURADO QUINTERO ANDRES </t>
  </si>
  <si>
    <t>IC-12569</t>
  </si>
  <si>
    <t xml:space="preserve">Fact#: 369732 Rec#: 23219 JURADO LARREA FABRICIO GUSTAVO </t>
  </si>
  <si>
    <t>IC-12568</t>
  </si>
  <si>
    <t xml:space="preserve">Fact#: 362501-365043-367604 Rec#: 23218 ROBALINO MORENO IVETTE ELIZABETH </t>
  </si>
  <si>
    <t>IC-12567</t>
  </si>
  <si>
    <t xml:space="preserve">Fact#: 369088 Rec#: 23217 DAVID GONZALO BENAVIDES LOPEZ </t>
  </si>
  <si>
    <t>IC-12566</t>
  </si>
  <si>
    <t xml:space="preserve">Fact#: 356962-359426-361951 Rec#: 23216 CAMPUZANO BRAVO KAROLY ANDREA </t>
  </si>
  <si>
    <t>IC-12565</t>
  </si>
  <si>
    <t xml:space="preserve">Fact#: 370044 Rec#: 23215 VARGAS FUENTEZ LADY LEONOR </t>
  </si>
  <si>
    <t>IC-12564</t>
  </si>
  <si>
    <t xml:space="preserve">Fact#: 369552 Rec#: 23214 GUZMAN TORRES MAURICIO ALEJANDRO </t>
  </si>
  <si>
    <t>IC-12563</t>
  </si>
  <si>
    <t xml:space="preserve">Fact#: 366942-369570 Rec#: 23213 BARAHONA CEVALLOS MIGUEL ANGEL </t>
  </si>
  <si>
    <t>IC-12562</t>
  </si>
  <si>
    <t xml:space="preserve">Fact#: 367265-369881 Rec#: 23212 BARAHONA CEVALLOS MIGUEL ANGEL </t>
  </si>
  <si>
    <t>IC-12561</t>
  </si>
  <si>
    <t>Fact#: 370496 Rec#: 23206 TUMBACO SANCAN TITO HECTOR</t>
  </si>
  <si>
    <t>IC-12553</t>
  </si>
  <si>
    <t>Fact#: 366546-369189 Rec#: 23205 JUAN JOSE SANTIAGO MEJIA ALVARADO</t>
  </si>
  <si>
    <t>IC-12552</t>
  </si>
  <si>
    <t>Sep/2021</t>
  </si>
  <si>
    <t>0205000000043908191PHILCO BAQUE JORGE FERNANDO             000000061229991231000000000000000000000922975149     20210901000000061220211001202110010000000000000000BVP 00014275960440</t>
  </si>
  <si>
    <t>0205000000023923175ARREDONDO GUZMAN BORIS ERNESTO          000000016829991231000000000000000000001757382393     20210901000000016820211001202110010000000000000000BMP 00014272327640</t>
  </si>
  <si>
    <t>0205000000043903826CLEMENTE MAGALLANES ROBERTO CA          000000016929991231000000000000000000000918185166     20210901000000016920211001202110010000000000000000BVP 00014269743540</t>
  </si>
  <si>
    <t>0205000000043908254ALVARADO VERA YADIRA FRANCISCA          000000035329991231000000000000000000000917427981     20210901000000035320211001202110010000000000000000BVP 00014265926050</t>
  </si>
  <si>
    <t>0205000000043907279RUIZ UNDA ROBERTO ANTONIO               000000033229991231000000000000000000001309034229     20210901000000033220211001202110010000000000000000BVP 00014256162040</t>
  </si>
  <si>
    <t>0205000000043920506MIGUEL BLAS  CADENA BOLANOS             000000019929991231000000000000000000000909087355     20210901000000019920211001202110010000000000000000BVP 00014253581050</t>
  </si>
  <si>
    <t>0205000000043900747INDUSTRIA COLOMBO ECUATORIANA           000000175329991231000000000000000000000992803428001  20210801000000175320211001202110010000000000000000BVI 00014250726650</t>
  </si>
  <si>
    <t>0205000000043900228LAZARO CEVALLOS KEVIN JESUS             000000066129991231000000000000000000000941714065     20210901000000066120211001202110010000000000000000BMP 00014250181440</t>
  </si>
  <si>
    <t>0205000000043903103CHIQUITO SANCHEZ RAMON ALBERTO          000000033629991231000000000000000000000918702234     20210901000000033620211001202110010000000000000000BVP 00014241878740</t>
  </si>
  <si>
    <t>0205000000043908888JESSICA RUIZ ANDRADE                    000000029929991231000000000000000000000922724372     20210901000000029920211001202110010000000000000000BMP 00014240346050</t>
  </si>
  <si>
    <t>0205000000043900321GARCIA BAJANA NAYITH ALEJANDRO          000000046729991231000000000000000000000941640955     20210901000000046720211001202110010000000000000000BMP 00014240232740</t>
  </si>
  <si>
    <t>0205000000043907415GARCIA BAJANA NAYITH ALEJANDRO          000000016829991231000000000000000000000941640955001  20210801000000016820211001202110010000000000000000BMP 00014240220840</t>
  </si>
  <si>
    <t>0205000000043909430GARCIA BAJANA NAYITH ALEJANDRO          000000050329991231000000000000000000000941640955001  20210801000000050320211001202110010000000000000000BMP 00014240111940</t>
  </si>
  <si>
    <t>0205000000043900258SANCHEZ EGAS LIZETH MARITZA             000000049929991231000000000000000000000930130679     20210901000000049920211001202110010000000000000000BVP 00014235824840</t>
  </si>
  <si>
    <t>0205000000043901259CUSME BENITES MIGUEL ANGEL              000000034829991231000000000000000000000931136618     20210901000000034820210930202110010000000000000000BMP 00014230785550</t>
  </si>
  <si>
    <t>0205000000043930248BACA PATINO RAFAEL                      000000033629991231000000000000000000000915790984     20210901000000033620210930202110010000000000000000BMP 00014221570440</t>
  </si>
  <si>
    <t>0205000000043908342ROBALINO MORENO IVETTE ELIZABE          000000033429991231000000000000000000000922813332     20210901000000033420210930202109300000000000000000BVP 00014215878340</t>
  </si>
  <si>
    <t>0205000000043940542ERWIN DARWIN  CHILUIZA RODRIGU          000000208429991231000000000000000000000910234897     20210901000000208420210930202109300000000000000000BMP 00014212833940</t>
  </si>
  <si>
    <t>0205000000043901176JURADO QUINTERO JULIO ERNESTO           000000017929991231000000000000000000000915131247     20210901000000017920210930202109300000000000000000BMP 00014211285340</t>
  </si>
  <si>
    <t>0205000000043903898BURBANO VARGAS LUIS ALEJANDRO           000000028929991231000000000000000000000913207064     20210901000000028920210930202109300000000000000000BMP 00014197338040</t>
  </si>
  <si>
    <t>0205000000043908853ROOSEVELT EDYM DELGADO TAMAYO           000000026729991231000000000000000000000911244127     20210901000000026720210930202109300000000000000000BMP 00014195690040</t>
  </si>
  <si>
    <t>0205000000043909017DUPRE MELLA HERNAN TADEO                000000066229991231000000000000000000000913437026     20210901000000066220210930202109300000000000000000BMP 00014191007340</t>
  </si>
  <si>
    <t>0205000000043903359FELIX WILFRIDO CORDOVA JUANAZO          000000033629991231000000000000000000000907055768     20210901000000033620210930202109300000000000000000BMP 00014189398640</t>
  </si>
  <si>
    <t>0205000000043907349MEDINA ALVARADO CARLOS VICENTE          000000018329991231000000000000000000000923639538     20210901000000018320210930202109300000000000000000BMP 00014188904940</t>
  </si>
  <si>
    <t>0205000000043909926CARLOS ENRIQUE PEREZ REYES              000000018329991231000000000000000000000920332988     20210901000000018320210930202109300000000000000000BMP 00014188264240</t>
  </si>
  <si>
    <t>0205000000043903070LOPEZ RUIZ MARIA DEL CARMEN             000000082329991231000000000000000000000913873535     20210901000000082320210929202109300000000000000000BMP 00014182884250</t>
  </si>
  <si>
    <t>0205000000043908327CORREA MURILLO NINFA IRENE              000000024029991231000000000000000000000952205458     20210901000000024020210929202109300000000000000000BMP 00014179218440</t>
  </si>
  <si>
    <t>0205000000043908632JESSICA KATHERINE GALLARDO ART          000000016829991231000000000000000000001310406168     20210901000000016820210930202109300000000000000000BMP 00014211761550</t>
  </si>
  <si>
    <t>0205000000043901625CHOEZ SANTANA EUDOMAR AQUILES           000000016829991231000000000000000000000940636020     20210901000000016820210929202109290000000000000000BMP 00014173314140</t>
  </si>
  <si>
    <t>0205000000043901705CHOEZ SANTANA EUDOMAR AQUILES           000000083929991231000000000000000000000940636020     20210901000000083920210929202109290000000000000000BMP 00014173304040</t>
  </si>
  <si>
    <t>0205000000043903871VILLACIS ALVARADO EDGAR EUSTOR          000000024329991231000000000000000000000906559877     20210901000000024320210929202109290000000000000000BVP 00014171691250</t>
  </si>
  <si>
    <t>0205000000043960329CAROL ROSANNA  CARBO MORA               000000078229991231000000000000000000000918135443     20210901000000078220210929202109290000000000000000BMP 00014166504850</t>
  </si>
  <si>
    <t>0205000000043903583CHONG CRUZ LUIS CRISTOBAL               000000021729991231000000000000000000001202007678     20210901000000021720210929202109290000000000000000BVP 00014160168440</t>
  </si>
  <si>
    <t>0205000000043900345POVEDA VACA ANDRES EDUARDO              000000064429991231000000000000000000000913009734     20210901000000064420210929202109290000000000000000BMP 00014156418350</t>
  </si>
  <si>
    <t>0205000000043909067GUTIERREZ CAJIAS ANDREA YOLAND          000000048829991231000000000000000000000912117314     20210901000000048820210928202109290000000000000000BVP 00014140999840</t>
  </si>
  <si>
    <t>0205000000043900386ARIAS ALVAREZ MARIUXI ISABEL            000000021629991231000000000000000000000920431830     20210901000000021620210928202109280000000000000000BMP 00014132343140</t>
  </si>
  <si>
    <t>0205000000043945426LUIS FERNANDO ECHEVERRIA ZAVAL          000000083829991231000000000000000000000907242036     20210901000000083820210928202109280000000000000000BVP 00014126093550</t>
  </si>
  <si>
    <t>0205000000043907144ASOCIACION DE PROPIETARIOS DE           000000129720211001000000000000000000000992977930001  20210801000000129720210928202109280000000000000000VENT00764125882010</t>
  </si>
  <si>
    <t>0205000000043909435ROMERO SORNOZA LUIS ALFREDO             000000105320211001000000000000000000000916429640     20210901000000105320210928202109280000000000000000VENT00414122268110</t>
  </si>
  <si>
    <t>0205000000043909082GARCIA PEREZ  JORGE LUIS                000000025929991231000000000000000000000921353553     20210901000000025920210928202109280000000000000000BMP 00014114111540</t>
  </si>
  <si>
    <t>0205000000043906765MANTILLA ABAD DARWIN ALEX               000000101529991231000000000000000000000917638264     20210901000000101520210927202109280000000000000000BMP 00014108016240</t>
  </si>
  <si>
    <t>0205000000043907487JENNY NATALIA MARTINEZ BAQUE            000000084129991231000000000000000000001306361054     20210901000000084120210927202109280000000000000000BVP 00014104968640</t>
  </si>
  <si>
    <t>0205000000043903455JOSE ANDRES POMBO JURADO                000000016829991231000000000000000000000923796569     20210901000000016820210928202109280000000000000000BMP 00014117032660</t>
  </si>
  <si>
    <t>0205000000043960385LENNY MADRID  CANTOS SANDOYA            000000083829991231000000000000000000000916256100     20210901000000083820210927202109270000000000000000BMP 00014098671750</t>
  </si>
  <si>
    <t>0205000000043900616NAULA ANZOATEGUI ANA MARIA              000000074429991231000000000000000000000918953662     20210901000000074420210927202109270000000000000000BMP 00014094416240</t>
  </si>
  <si>
    <t>0205000000043907804DANIEL ENRIQUE DURAN LAMA               000000019429991231000000000000000000000915817761001  20210801000000019420210927202109270000000000000000BMP 00014089949050</t>
  </si>
  <si>
    <t>0205000000043902767KARLA CECILIA VELASTEGUI WAGNE          000000138820211001000000000000000000000915856454     20210901000000138820210927202109270000000000000000VENT00014088181410</t>
  </si>
  <si>
    <t>0205000000043908978PIZARRO RIVERA CHRISTIAN JOEL           000000040129991231000000000000000000000921791935001  20210901000000040120210927202109270000000000000000BMP 00014085016640</t>
  </si>
  <si>
    <t>0205000000043908058PILLIGUA TORRES ADELAIDA DE LA          000000016829991231000000000000000000000915929913     20210901000000016820210926202109270000000000000000BVP 00014079795940</t>
  </si>
  <si>
    <t>0205000000043900034MONCADA MORA WENDY GINA                 000000079629991231000000000000000000000917854150     20210901000000079620210926202109270000000000000000BVP 00014079274140</t>
  </si>
  <si>
    <t>0205000000043908116LOPEZ JIMENEZ ROSA MARGARITA            000000071129991231000000000000000000000920389558     20210901000000071120210926202109270000000000000000BMP 00014077208340</t>
  </si>
  <si>
    <t>0205000000043909514QUINTERO GONZABAY OSCAR JAVIER          000000017029991231000000000000000000000911668036     20210901000000017020210926202109270000000000000000BMP 00014073113340</t>
  </si>
  <si>
    <t>0205000000043909363MERIZALDE MEDRANDA JONATHAN RA          000000020029991231000000000000000000000923402127     20210901000000020020210925202109270000000000000000BMP 00014070076450</t>
  </si>
  <si>
    <t>0205000000043901650CHALEN ROSADO VICENTE MANUEL            000000136520211001000000000000000000000912410057     20210601000000136520210925202109270000000000000000VENT01264060923710</t>
  </si>
  <si>
    <t>0205000000043908233JALIL MORANTE CECILIO                   000000051229991231000000000000000000000902222991     20210901000000051220210925202109270000000000000000BMP 00014059428350</t>
  </si>
  <si>
    <t>0205000000043906020CARPIO PORTILLA RAUL MOISES             000000068229991231000000000000000000000900091372     20210901000000068220210925202109270000000000000000BVP 00014057343650</t>
  </si>
  <si>
    <t>0205000000043908531MACIAS LOPEZ VICENTE ARCADIO            000000020629991231000000000000000000000919733311     20210901000000020620210925202109270000000000000000BMP 00014057336650</t>
  </si>
  <si>
    <t>0205000000043903729VIZCAINO ARMIJOS FELIPE                 000000021229991231000000000000000000001709495517     20210901000000021220210924202109270000000000000000BMP 00014048139740</t>
  </si>
  <si>
    <t>0205000000043908115SCUBATEC S A                            000000058229991231000000000000000000000992805846001  20210801000000058220210924202109270000000000000000BVP 00014047812340</t>
  </si>
  <si>
    <t>0205000000043907960NARANJO BENITES LUIS ALBERTO            000000033429991231000000000000000000000910737667     20210901000000033420210924202109270000000000000000BMP 00014046975540</t>
  </si>
  <si>
    <t>0205000000043901484GRANDSOUTH SA                           000000042829991231000000000000000000000992989548001  20210801000000042820210924202109270000000000000000BVI 00014044005750</t>
  </si>
  <si>
    <t>0205000000043900403TORRES HERNANDEZ MARITZA ELIZA          000000016829991231000000000000000000000922633672     20210901000000016820210924202109270000000000000000BVP 00014044000650</t>
  </si>
  <si>
    <t>0205000000043900513TORRES HERNANDEZ HECTOR BOLIVA          000000036029991231000000000000000000000922954904     20210901000000036020210924202109270000000000000000BVP 00014043887150</t>
  </si>
  <si>
    <t>0205000000043945187BOANERGES CUTHBERTO DE LA PARE          000000083829991231000000000000000000000907593487     20210901000000083820210924202109270000000000000000BVP 00014043782550</t>
  </si>
  <si>
    <t>0205000000043945188BOANERGES CUTHBERTO DE LA PARE          000000083829991231000000000000000000000907593487     20210901000000083820210924202109270000000000000000BVP 00014043739050</t>
  </si>
  <si>
    <t>0205000000043901532MACIAS ALCIVAR DAVID ESAU               000000052529991231000000000000000000000910454479     20210901000000052520210924202109270000000000000000BVP 00014043626350</t>
  </si>
  <si>
    <t>0205000000043903260ALCIVAR PIN NORMA PEPITA                000000012729991231000000000000000000000800159352     20210901000000012720210924202109270000000000000000BVP 00014043565650</t>
  </si>
  <si>
    <t>0205000000043902707MARCHELLE GUIM GINO                     000000016829991231000000000000000000000908457518     20210901000000016820210924202109270000000000000000BMP 00014042881040</t>
  </si>
  <si>
    <t>0205000000043903860ARROYO MOURA RENE PATRICIO              000000065229991231000000000000000000000917968091     20210901000000065220210924202109240000000000000000BVI 00014042339340</t>
  </si>
  <si>
    <t>0205000000043900415DUENAS VALASEK SERGIO                   000000022729991231000000000000000000001702575604     20210901000000022720210924202109240000000000000000BMP 00014040948650</t>
  </si>
  <si>
    <t>0205000000043900419DUENAS VALASEK SERGIO                   000000016829991231000000000000000000001702575604     20210901000000016820210924202109240000000000000000BMP 00014040937950</t>
  </si>
  <si>
    <t>0205000000043901576PIZA POZUELO FERNANDO                   000000056329991231000000000000000000000961310190     20210901000000056320210924202109240000000000000000BMP 00014036491440</t>
  </si>
  <si>
    <t>0205000000043907828MARIA KARINA FIGUEROA CANARTE           000000016829991231000000000000000000000910773415     20210901000000016820210924202109240000000000000000BVI 00014036124050</t>
  </si>
  <si>
    <t>0205000000043909095SALAZAR RICAURTE SONIA MARIA E          000000017429991231000000000000000000001705352977     20210901000000017420210924202109240000000000000000BMP 00014030172250</t>
  </si>
  <si>
    <t>0205000000043930318WAN CHEN ZULEIKA                        000000016820211001000000000000000000000927918128     20210901000000016820210924202109240000000000000000VENT00414030154910</t>
  </si>
  <si>
    <t>0205000000043903179ZHU ZHIPENG                             000000032120211001000000000000000000000925824583     20210901000000032120210924202109240000000000000000VENT00414030135110</t>
  </si>
  <si>
    <t>0205000000043908140ARAUJO FIGUEROA WASHINGTON SAL          000000051129991231000000000000000000000912873825001  20210801000000051120210924202109240000000000000000BVP 00014027877350</t>
  </si>
  <si>
    <t>0205000000043900943WIGTON TIMOTHY PATRICK                  000000016929991231000000000000000000000932984784     20210901000000016920210924202109240000000000000000BMP 00014025817240</t>
  </si>
  <si>
    <t>0205000000043945463BEATRIZ DEL PILAR GUERRERO YEP          000000083829991231000000000000000000000906751045     20210901000000083820210924202109240000000000000000BMP 00014022689550</t>
  </si>
  <si>
    <t>0205000000043906363SANCHEZ CAVIEDES KLEBER HENRY           000000083829991231000000000000000000000912127768     20210901000000083820210924202109240000000000000000BVP 00014022080550</t>
  </si>
  <si>
    <t>0205000000043907730ALONSO RIGOBERTO VALENCIA CHIC          000000017129991231000000000000000000000922436597     20210901000000017120210924202109240000000000000000BVP 00014020590450</t>
  </si>
  <si>
    <t>0205000000043901712RUIZ RUIZ RAUL EDGARDO                  000000049329991231000000000000000000000904828266     20210901000000049320210924202109240000000000000000BVP 00014020547640</t>
  </si>
  <si>
    <t>0205000000043908339SAMANIEGO VILLARROEL STEPHANY           000000035429991231000000000000000000000916800097     20210901000000035420210924202109240000000000000000BMP 00014019795140</t>
  </si>
  <si>
    <t>0205000000043946887JIMENEZ FARFAN DENISE CRISTINA          000000083829991231000000000000000000000909187239     20210901000000083820210924202109240000000000000000BMP 00014019743140</t>
  </si>
  <si>
    <t>0205000000043908685MARIA GUIOMAR BURGOS GARCIA             000000016829991231000000000000000000000940995327     20210901000000016820210924202109240000000000000000BMP 00014018578450</t>
  </si>
  <si>
    <t>0205000000043930226NAVARRETE CARPIO IVAN ANDRES            000000016829991231000000000000000000000927148783     20210901000000016820210923202109240000000000000000BMP 00014014895240</t>
  </si>
  <si>
    <t>0205000000043908626ROBERTO SAAVEDRA                        000000039629991231000000000000000000000908994304     20210901000000039620210923202109230000000000000000DPR 00014008111650</t>
  </si>
  <si>
    <t>0205000000043907708YOFFRE TEODORO ROQUE APOLO              000000016829991231000000000000000000000701472508     20210901000000016820210923202109230000000000000000DPR 00014007655940</t>
  </si>
  <si>
    <t>0205000000043908585SANTIAGO MAURICIO TOLEDO ROMER          000000016829991231000000000000000000000908892680     20210901000000016820210923202109230000000000000000DPR 00014007551560</t>
  </si>
  <si>
    <t>0205000000043902421ZAMBRANO IZQUIERDO CATALINA MA          000000078329991231000000000000000000000908915978     20210801000000078320210922202109220000000000000000BVP 00013968873040</t>
  </si>
  <si>
    <t>0205000000043907851CARLOS ENRIQUE GALLO FLORES             000000268429991231000000000000000000000903381234     20210801000000268420210922202109220000000000000000BVP 00013957791140</t>
  </si>
  <si>
    <t>0205000000043907458ROSS LOPERA JOFFRE GABRIEL              000000020329991231000000000000000000001309882213     20210801000000020320210921202109220000000000000000BVP 00013954052540</t>
  </si>
  <si>
    <t>0205000000043908239SALAZAR MARURI ROXANA ELIZABET          000000082820210922000000000000000000000920687159     20210801000000082820210921202109210000000000000000VENT00653936694010</t>
  </si>
  <si>
    <t>0205000000043908316PLUA ALAY EDUARDO ANDRES                000000064329991231000000000000000000000926212515     20210801000000064320210921202109210000000000000000BMP 00013923360240</t>
  </si>
  <si>
    <t>0205000000043903233MARIA ROBERTA MORENO DIAZ               000000017029991231000000000000000000000908330426     20210801000000017020210920202109210000000000000000BVP 00013913920560</t>
  </si>
  <si>
    <t>0205000000043903884RAMIREZ MACANCELA MARIA EUGENI          000000026529991231000000000000000000000918056177001  20210801000000026520210920202109200000000000000000BMP 00013904139840</t>
  </si>
  <si>
    <t>0205000000043900546REYES PIN GUILLERMO AMANCIO             000000004920210922000000000000000000000920406436     20210801000000004920210920202109200000000000000000VENT01033891911210</t>
  </si>
  <si>
    <t>0205000000043960329CAROL ROSANNA  CARBO MORA               000000078229991231000000000000000000000918135443     20210801000000078220210919202109200000000000000000BMP 00013877554150</t>
  </si>
  <si>
    <t>0205000000043907339CARRENO GARCIA MAXIMO JEHOVA            000000083829991231000000000000000000000702431545     20210801000000083820210918202109200000000000000000BVP 00013864093040</t>
  </si>
  <si>
    <t>0205000000043920056JOSE LUIS ROSERO CABALLERO              000000083829991231000000000000000000000909753998     20210801000000083820210918202109200000000000000000BMP 00013852766140</t>
  </si>
  <si>
    <t>0205000000043903264FIALLOS CUMBE ROSA MATILDE              000000016829991231000000000000000000000921939591     20210801000000016820210918202109200000000000000000BMP 00013852665940</t>
  </si>
  <si>
    <t>0205000000043911200VERA AREVALO JESSICA ELIZABETH          000000112020210922000000000000000000001203965726001  20210801000000112020210917202109170000000000000000VENT00023829168610</t>
  </si>
  <si>
    <t>0205000000043907660SILVIA ALEXANDRA CARRION MENA           000000073529991231000000000000000000000910917194     20210801000000073520210917202109170000000000000000BVP 00013828502440</t>
  </si>
  <si>
    <t>0205000000043909855JOSE FERNANDO SARES REYES               000000016829991231000000000000000000000930719158     20210801000000016820210917202109170000000000000000BMP 00013821660040</t>
  </si>
  <si>
    <t>0205000000043907349MEDINA ALVARADO CARLOS VICENTE          000000017929991231000000000000000000000923639538     20210801000000017920210917202109170000000000000000BMP 00013814872350</t>
  </si>
  <si>
    <t>0205000000043909554MITE ROSALES CRISTINA FATIMA            000000704120210922000000000000000000000913837787001  20210801000000704120210917202109170000000000000000VENT01403812484610</t>
  </si>
  <si>
    <t>0205000000043909095SALAZAR RICAURTE SONIA MARIA E          000000034429991231000000000000000000001705352977     20210801000000034420210917202109170000000000000000BMP 00013809949950</t>
  </si>
  <si>
    <t>0205000000043906300MATA ITURRALDE MARCOS ANTONIO           000000089429991231000000000000000000000914659784     20210801000000089420210916202109170000000000000000BMP 00013807304550</t>
  </si>
  <si>
    <t>0205000000043903472DIGNA RAQUEL BARBERAN BRIONES           000000033629991231000000000000000000000930638754     20210801000000033620210916202109170000000000000000BMP 00013806872640</t>
  </si>
  <si>
    <t>0205000000043903491SORNOZA MARQUEZ ROLANDO CLAUDI          000000017129991231000000000000000000000910441310     20210801000000017120210916202109170000000000000000BMP 00013800770450</t>
  </si>
  <si>
    <t>0205000000043908417DISTRIBUIDORA DE PRODUCTOS DE           000000019420210922000000000000000000000992893044001  20210801000000019420210916202109160000000000000000VENT00723791420910</t>
  </si>
  <si>
    <t>0205000000043908416DISTRIBUIDORA DE PRODUCTOS DE           000000019420210922000000000000000000000992893044001  20210801000000019420210916202109160000000000000000VENT00723791369510</t>
  </si>
  <si>
    <t>0205000000043907459RODRIGUEZ VALVERDE FELIX ALBER          000000008429991231000000000000000000000901332932     20210801000000008420210916202109160000000000000000BMP 00013783624840</t>
  </si>
  <si>
    <t>0205000000043903548SALAZAR JAIME CECILIA NARCISA           000000020529991231000000000000000000000920943040     20210801000000020520210916202109160000000000000000BMP 00013779396740</t>
  </si>
  <si>
    <t>0205000000043908860ANGEL ALEX PASHMA GUADALUPE             000000016920210922000000000000000000000910973734     20210801000000016920210916202109160000000000000000VENT01813778975910</t>
  </si>
  <si>
    <t>0205000000043902707MARCHELLE GUIM GINO                     000000035029991231000000000000000000000908457518     20210801000000035020210916202109160000000000000000BMP 00013778608940</t>
  </si>
  <si>
    <t>0205000000043908405RADA AGUIRRE CESAR AUGUSTO              000000021729991231000000000000000000000912030939001  20210801000000021720210916202109160000000000000000BMP 00013775055950</t>
  </si>
  <si>
    <t>0205000000043960345CESAR AUGUSTO  RADA AGUIRRE             000000083829991231000000000000000000000912030939     20210801000000083820210916202109160000000000000000BMP 00013774431150</t>
  </si>
  <si>
    <t>0205000000043907372ONETO LERTORA CARMEN MARIA              000000021129991231000000000000000000000901244285     20210801000000021120210916202109160000000000000000BVP 00013773233440</t>
  </si>
  <si>
    <t>0205000000043902635CHALEN MATAMOROS RICARDO ALEJA          000000025129991231000000000000000000000920124054     20210801000000025120210916202109160000000000000000BVP 00013771621140</t>
  </si>
  <si>
    <t>0205000000043902289PANCHANA CHALEN PILAR                   000000233429991231000000000000000000000908972763     20201001000000233420210915202109160000000000000000BMP 00013765098640</t>
  </si>
  <si>
    <t>0205000000043900154ZAMBRANO RONQUILLO MARIA AUXIL          000000016929991231000000000000000000000917320848     20210801000000016920210915202109160000000000000000BVP 00013758456350</t>
  </si>
  <si>
    <t>0205000000043901466ZAMBRANO RONQUILLO MARIA AUXIL          000000024429991231000000000000000000000917320848001  20210801000000024420210915202109160000000000000000BVP 00013758353750</t>
  </si>
  <si>
    <t>0205000000043903560LOPEZ SEGURA DIANA KATHERINE            000000020029991231000000000000000000000917303000     20210801000000020020210915202109150000000000000000BVP 00013746128840</t>
  </si>
  <si>
    <t>0205000000043903575VILLALTA TENECELA MARCIA MARIA          000000032329991231000000000000000000000909783227     20210801000000032320210915202109150000000000000000BVP 00013737008640</t>
  </si>
  <si>
    <t>0205000000043945202NELLY YOLANDA  SALCEDO BOWEN            000000083820210922000000000000000000000903277895     20210801000000083820210915202109150000000000000000VENT01263734322310</t>
  </si>
  <si>
    <t>0205000000043903425CLEMENTE ANTONIO  CALDERON LOZ          000000228429991231000000000000000000000908171531     20210801000000228420210915202109150000000000000000BMP 00013726557950</t>
  </si>
  <si>
    <t>0205000000043908279SOLANO JIMENEZ PABLO EMILIO             000000016829991231000000000000000000000962234290     20210801000000016820210915202109150000000000000000BMP 00013721106040</t>
  </si>
  <si>
    <t>0205000000043907463FELUGRAF SA                             000000019429991231000000000000000000000992941561001  20210801000000019420210914202109150000000000000000BMP 00013715472740</t>
  </si>
  <si>
    <t>0205000000043908106CHOEZ BAQUE MARIA FERNANDA              000000135929991231000000000000000000000922390604     20210801000000135920210914202109140000000000000000BMP 00013701085440</t>
  </si>
  <si>
    <t>AT-NC3366</t>
  </si>
  <si>
    <t>0205000000043908583MOLINA SABANDO MIRMA ELENA              000000031229991231000000000000000000000918064379001  20210801000000031220210914202109140000000000000000BVP 00013700064450</t>
  </si>
  <si>
    <t>0205000000043908583MOLINA SABANDO MIRMA ELENA              000000031229991231000000000000000000000918064379001  20210801000000031220210914202109140000000000000000BVP 00013700064350</t>
  </si>
  <si>
    <t>0205000000043945149MARCO TULIO ROMERO JARAMILLO            000000083829991231000000000000000000000911992212     20210801000000083820210914202109140000000000000000BMP 00013692042150</t>
  </si>
  <si>
    <t>0205000000043909384SANDI MUNOZ WALTER SAMUEL               000000004429991231000000000000000000000923438949     20210801000000004420210913202109140000000000000000BMP 00013672856440</t>
  </si>
  <si>
    <t>0205000000043960290PETITA CECIBEL GUEVARA                  000000078220210922000000000000000000000908415391     20210801000000078220210913202109130000000000000000VENT00203664664510</t>
  </si>
  <si>
    <t>0205000000043900508PEREZ SEMINARIO HECTOR JUNIOR           000000033629991231000000000000000000000932593775001  20210801000000033620210913202109130000000000000000BMP 00013661380540</t>
  </si>
  <si>
    <t>0205000000043960340MARTHA CECILIA  SANTOS BERMUDE          000000083820210922000000000000000000001702920842     20210801000000083820210913202109130000000000000000VENT00423655383310</t>
  </si>
  <si>
    <t>0205000000043908927NAVARRETE CAICEDO MARIA VERONI          000000051329991231000000000000000000000951568005001  20210801000000051320210913202109130000000000000000BMP 00013654142150</t>
  </si>
  <si>
    <t>0205000000043900336DESINTONIO HUAYAMAVE ALBERTO L          000000064029991231000000000000000000000911066041     20210801000000064020210913202109130000000000000000BVP 00013649569240</t>
  </si>
  <si>
    <t>0205000000043901278ESPIN CARRION ANDRES FABIAN             000000073429991231000000000000000000001715998223     20210201000000073420210913202109130000000000000000BMP 00013640002840</t>
  </si>
  <si>
    <t>0205000000023923097ARGUDO MURILLO JULIO ALEJANDRO          000000016829991231000000000000000000001721047700     20210801000000016820210913202109130000000000000000BMP 00013639905350</t>
  </si>
  <si>
    <t>0205000000023923219ARAMBULO VINCES GEIVER YASMANY          000000043029991231000000000000000000000920013026001  20210801000000043020210912202109130000000000000000BVP 00013634221240</t>
  </si>
  <si>
    <t>0205000000043909576CARRILLO CHAGCHA ROMMEL PATRIC          000000007729991231000000000000000000000915727259     20210801000000007720210912202109130000000000000000BMP 00013633861040</t>
  </si>
  <si>
    <t>0205000000043908938PROANO PIEDRA CHRISTIAN XAVIER          000000085929991231000000000000000000000918646977     20210801000000085920210912202109130000000000000000BVP 00013629020640</t>
  </si>
  <si>
    <t>0205000000043903872SEGUNET SA                              000000019429991231000000000000000000000992102594001  20210801000000019420210912202109130000000000000000BMP 00013627748350</t>
  </si>
  <si>
    <t>0205000000043940485EDYSON JAVIER  BRITO ANDRADE            000000167629991231000000000000000000000910674415     20210801000000167620210911202109130000000000000000BVP 00013616103750</t>
  </si>
  <si>
    <t>0205000000043930156ASOCIACION FE Y ALEGRIA ECUADO          000000027629991231000000000000000000001790100634001  20210801000000027620210910202109100000000000000000BVI 00013586311150</t>
  </si>
  <si>
    <t>0205000000043906672ASOCIACION FE Y ALEGRIA ECUADO          000000153029991231000000000000000000001790100634001  20210801000000153020210910202109100000000000000000BVI 00013586263050</t>
  </si>
  <si>
    <t>0205000000043904580ASOCIACION FE Y ALEGRIA ECUADO          000000153029991231000000000000000000001790100634001  20210801000000153020210910202109100000000000000000BVI 00013586241450</t>
  </si>
  <si>
    <t>0205000000043904581ASOCIACION FE Y ALEGRIA ECUADO          000000153029991231000000000000000000001790100634001  20210801000000153020210910202109100000000000000000BVI 00013586225450</t>
  </si>
  <si>
    <t>0205000000043906099ALARCON ALVARADO GABRIELA GISE          000000033929991231000000000000000000000918498197     20210801000000033920210910202109100000000000000000BMP 00013583216140</t>
  </si>
  <si>
    <t>0205000000043945019PEDRO ANGEL JIMENEZ NOBOA               000000246029991231000000000000000000000908947617     20210801000000246020210910202109100000000000000000BVP 00013577200550</t>
  </si>
  <si>
    <t>0205000000043909275GARCIA RUIZ ALEX ISRAEL                 000000098820210922000000000000000000000915770200     20210801000000098820210910202109100000000000000000VENT00013575119310</t>
  </si>
  <si>
    <t>0205000000043908110REYES DESIDERIO ZOILA MARILIN           000000010329991231000000000000000000000905668307     20210801000000010320210910202109100000000000000000BVI 00013570043950</t>
  </si>
  <si>
    <t>0205000000043903607CALLE LOFFREDO LUIS DANIEL              000000016829991231000000000000000000001710532480     20210801000000016820210910202109100000000000000000BVP 00013568091450</t>
  </si>
  <si>
    <t>0205000000043908322JURADO LEYTON YUL FRANK                 000000027829991231000000000000000000000910970888     20210801000000027820210909202109100000000000000000BMP 00013558238340</t>
  </si>
  <si>
    <t>0205000000043900623LEY VITERI LISSETTE MELISSA             000000035829991231000000000000000000000924794811001  20210801000000035820210909202109090000000000000000BMP 00013555860040</t>
  </si>
  <si>
    <t>0205000000043906794CAZAR ERAZO RODRIGO ARTURO              000000022129991231000000000000000000000907545495     20210801000000022120210909202109090000000000000000BVP 00013539201250</t>
  </si>
  <si>
    <t>0205000000043901576PIZA POZUELO FERNANDO                   000000096529991231000000000000000000000961310190     20210801000000096520210909202109090000000000000000BMP 00013536336440</t>
  </si>
  <si>
    <t>0205000000043906889RODRIGUEZ DELGADO CARLA LILIAN          000000035629991231000000000000000000000923966600     20210801000000035620210908202109090000000000000000BMP 00013527709260</t>
  </si>
  <si>
    <t>0205000000043907747DANNY FRANKLIN AGUILLON AGUILL          000000091129991231000000000000000000000920043155     20210801000000091120210908202109090000000000000000BMP 00013524448740</t>
  </si>
  <si>
    <t>0205000000043907594RODRIGO DE JESUS CASTANO SALAZ          000000038029991231000000000000000000000925288300     20210801000000038020210908202109080000000000000000BMP 00013518491150</t>
  </si>
  <si>
    <t>0205000000043908203INTERBANANAEXPORT SA                    000000019429991231000000000000000000000993235008001  20210801000000019420210908202109080000000000000000BMP 00013501759040</t>
  </si>
  <si>
    <t>0205000000043903150LUIS FERNANDO MORALES OLVERA            000000026829991231000000000000000000001205185497     20210801000000026820210908202109080000000000000000BMP 00013495973050</t>
  </si>
  <si>
    <t>0205000000043908912BARRIGA POMA WILSON EDUARDO             000000082529991231000000000000000000000918208174     20210801000000082520210907202109070000000000000000BVP 00013481188140</t>
  </si>
  <si>
    <t>0205000000043909665BUESTAN BENAVIDES TATIANA ELIZ          000000299029991231000000000000000000000920735388     20210801000000299020210907202109070000000000000000BMP 00013477544140</t>
  </si>
  <si>
    <t>0205000000043908226LAGOS LAKE ALEJANDRO ANDRE              000000016820210922000000000000000000000908598196001  20210801000000016820210907202109070000000000000000VENT00653477134610</t>
  </si>
  <si>
    <t>0205000000043902347LAGOS LAKE ALEJANDRO ANDRE              000000050520210922000000000000000000000908598196001  20210801000000050520210907202109070000000000000000VENT00653477113810</t>
  </si>
  <si>
    <t>0205000000043900303LAGOS LAKE ALEJANDRO ANDRE              000000110120210922000000000000000000000908598196001  20210801000000110120210907202109070000000000000000VENT00653477094310</t>
  </si>
  <si>
    <t>0205000000043903773CENTRO EDUCATIVO EL ATENEO SA           000000145220210922000000000000000000000992414332001  20210801000000145220210907202109070000000000000000VENT00193474991410</t>
  </si>
  <si>
    <t>0205000000043908902EVA MARIA MONTUFAR SELLAN               000000084320210922000000000000000000000907466130     20210801000000084320210907202109070000000000000000VENT00703467441710</t>
  </si>
  <si>
    <t>0205000000043909693COELLO PANCHANA SAMUEL ISAAC            000000005920210922000000000000000000000914049440     20210801000000005920210907202109070000000000000000VENT01813467049710</t>
  </si>
  <si>
    <t>0205000000043930137LUIS BENIGNO ROMERO ABAD                000000052629991231000000000000000000000102779592     20210801000000052620210907202109070000000000000000BMP 00013464534740</t>
  </si>
  <si>
    <t>0205000000043906379ZAVALA ICAZA VICTOR HUGO                000000083820210922000000000000000000000908043441     20210801000000083820210907202109070000000000000000VENT01813464021910</t>
  </si>
  <si>
    <t>0205000000043907962ESPINOSA VELARDE ALMA MARIA             000000045429991231000000000000000000000910786664     20210801000000045420210907202109070000000000000000BVP 00013455960850</t>
  </si>
  <si>
    <t>0205000000043907507VARGAS HERRERA LUIS DANIEL              000000016829991231000000000000000000003050258932001  20210801000000016820210907202109070000000000000000DPR 00013455714240</t>
  </si>
  <si>
    <t>0205000000043902956VARGAS HERRERA LUIS DANIEL              000000018029991231000000000000000000003050258932001  20210801000000018020210907202109070000000000000000DPR 00013455368250</t>
  </si>
  <si>
    <t>0205000000043901409RODRIGUEZ BODERO ANA SHIRLEY            000000029329991231000000000000000000000930077706     20210801000000029320210906202109070000000000000000BVP 00013452055440</t>
  </si>
  <si>
    <t>0205000000043900415DUENAS VALASEK SERGIO                   000000034829991231000000000000000000001702575604     20210801000000034820210906202109070000000000000000BMP 00013451382650</t>
  </si>
  <si>
    <t>0205000000043900419DUENAS VALASEK SERGIO                   000000016829991231000000000000000000001702575604     20210801000000016820210906202109070000000000000000BMP 00013451376750</t>
  </si>
  <si>
    <t>0205000000043907530SILVA CHIQUITO JOSE LUIS                000000038229991231000000000000000000000920994175001  20210801000000038220210906202109060000000000000000BMP 00013438900440</t>
  </si>
  <si>
    <t>0205000000043908234QUIROZ MARTINEZ ALBERISLU               000000031229991231000000000000000000000960437846     20210801000000031220210906202109060000000000000000BVP 00013436625750</t>
  </si>
  <si>
    <t>0205000000043930276DULCOSTA SA                             000000120820210922000000000000000000000992391766001  20210801000000120820210906202109060000000000000000VENT00943436395610</t>
  </si>
  <si>
    <t>0205000000043901625CHOEZ SANTANA EUDOMAR AQUILES           000000016829991231000000000000000000000940636020     20210801000000016820210906202109060000000000000000BMP 00013428200540</t>
  </si>
  <si>
    <t>0205000000043901705CHOEZ SANTANA EUDOMAR AQUILES           000000039629991231000000000000000000000940636020     20210801000000039620210906202109060000000000000000BMP 00013428176540</t>
  </si>
  <si>
    <t>0205000000043908588IMPORT OSCAR SA                         000000020829991231000000000000000000000992922303001  20210801000000020820210906202109060000000000000000BVI 00013421299350</t>
  </si>
  <si>
    <t>0205000000043901727PROMOTORA OCCIDENTAL PROCCIDEN          000000023329991231000000000000000000000993121827001  20210801000000023320210906202109060000000000000000BVI 00013414174950</t>
  </si>
  <si>
    <t>0205000000043930263GARCIA ADUM SANDRA VERONICA             000000037529991231000000000000000000001201818885     20210801000000037520210906202109060000000000000000BMP 00013413832540</t>
  </si>
  <si>
    <t>0205000000043908116LOPEZ JIMENEZ ROSA MARGARITA            000000207529991231000000000000000000000920389558     20210801000000207520210904202109060000000000000000BMP 00013384136640</t>
  </si>
  <si>
    <t>0205000000043902677ANDRADE ECHEVERRIA ANA CECILIA          000000016829991231000000000000000000001002489613     20210801000000016820210904202109060000000000000000BMP 00013379335840</t>
  </si>
  <si>
    <t>0205000000043909152ALEMAN SEGARRA SHIRLEY ELIZABE          000000074829991231000000000000000000000917707218     20210701000000074820210904202109060000000000000000BMP 00013374160450</t>
  </si>
  <si>
    <t>0205000000043908467SANGINES IRRAZABAL JULIO ENRIQ          000000005529991231000000000000000000000915889323     20210801000000005520210903202109060000000000000000BMP 00013367858840</t>
  </si>
  <si>
    <t>0205000000043908888JESSICA RUIZ ANDRADE                    000000029029991231000000000000000000000922724372     20210801000000029020210903202109060000000000000000BMP 00013366506440</t>
  </si>
  <si>
    <t>0205000000043902661WILSON GUILLERMO PINCAY CARPIO          000000009029991231000000000000000000000909182511     20210801000000009020210902202109030000000000000000BVP 00013322836850</t>
  </si>
  <si>
    <t>0205000000043900197SORIANO PARRAGA ANA CRISTINA            000000042229991231000000000000000000000914764329     20210801000000042220210902202109030000000000000000BMP 00013313743350</t>
  </si>
  <si>
    <t>0205000000043904774MUENTES VELEZ MARIANA DE JESUS          000000061529991231000000000000000000000900318445     20210801000000061520210903202109030000000000000000BVP 00013347878840</t>
  </si>
  <si>
    <t>0205000000043960249ROSA PILAR LOPEZ CORNEJO                000000167629991231000000000000000000000901595025     20210801000000167620210902202109020000000000000000BVP 00013311428840</t>
  </si>
  <si>
    <t>0205000000043930318WAN CHEN ZULEIKA                        000000016820210902000000000000000000000927918128     20210801000000016820210902202109020000000000000000VENT00413311087610</t>
  </si>
  <si>
    <t>0205000000043903179ZHU ZHIPENG                             000000045120210902000000000000000000000925824583     20210801000000045120210902202109020000000000000000VENT00413311072310</t>
  </si>
  <si>
    <t>0205000000043907398PONCE VICTORES MARICELA YOLAND          000000018129991231000000000000000000000917053084     20210801000000018120210902202109020000000000000000BMP 00013309354250</t>
  </si>
  <si>
    <t>0205000000043901591ABARCA PACHAY GEOVANNY ANDRES           000000052329991231000000000000000000000919332569     20210801000000052320210902202109020000000000000000BMP 00013305180340</t>
  </si>
  <si>
    <t>0205000000043908327CORREA MURILLO NINFA IRENE              000000019929991231000000000000000000000952205458     20210801000000019920210902202109020000000000000000BMP 00013304475740</t>
  </si>
  <si>
    <t>0205000000043907415GARCIA BAJANA NAYITH ALEJANDRO          000000016829991231000000000000000000000941640955001  20210701000000016820210902202109020000000000000000BMP 00013303372440</t>
  </si>
  <si>
    <t>0205000000043930260CHACHA MOREIRA SINTIA PAOLA             000000056629991231000000000000000000000917129884     20210801000000056620210902202109020000000000000000BVP 00013296318540</t>
  </si>
  <si>
    <t>0205000000043900403TORRES HERNANDEZ MARITZA ELIZA          000000016829991231000000000000000000000922633672     20210801000000016820210902202109020000000000000000BMP 00013291033050</t>
  </si>
  <si>
    <t>0205000000023923223VELASCO ECHEVERRIA IVAN RAMIRO          000000051029991231000000000000000000001801418383     20210801000000051020210902202109020000000000000000BVP 00013290386440</t>
  </si>
  <si>
    <t>0205000000043920506MIGUEL BLAS  CADENA BOLANOS             000000017929991231000000000000000000000909087355     20210801000000017920210902202109020000000000000000BVP 00013289696350</t>
  </si>
  <si>
    <t>0205000000043907949MALDONADO SEGURA MARIA DANIELA          000000049229991231000000000000000000001206000513     20210801000000049220210902202109020000000000000000BMP 00013287645440</t>
  </si>
  <si>
    <t>0205000000043908696LUIS ALFONSO OLANO MACHANO              000000016829991231000000000000000000001757472210     20210801000000016820210902202109020000000000000000DPR 00013280997640</t>
  </si>
  <si>
    <t>0205000000043902609MONICA TORO                             000000016829991231000000000000000000000703337253     20210801000000016820210902202109020000000000000000DPR 00013280859550</t>
  </si>
  <si>
    <t>0205000000043908584SANTIAGO IVAN TOLEDO ECHEVERRI          000000011929991231000000000000000000000100086958     20210801000000011920210901202109020000000000000000BVP 00013276784540</t>
  </si>
  <si>
    <t>0205000000043907517ARIANA ELIZABETH GOMEZ SALAZAR          000000016829991231000000000000000000000931353155     20210801000000016820210901202109020000000000000000BMP 00013271678640</t>
  </si>
  <si>
    <t>0205000000043900408LOPEZ PISCOCAMA FREDDY ARMANDO          000000016829991231000000000000000000000930150859001  20210701000000016820210901202109020000000000000000BMP 00013271662540</t>
  </si>
  <si>
    <t>0205000000043907462SALAZAR CANDO CECILIA ELIZABET          000000016829991231000000000000000000000912401437     20210801000000016820210901202109020000000000000000BMP 00013271633740</t>
  </si>
  <si>
    <t>0205000000043908632JESSICA KATHERINE GALLARDO ART          000000016829991231000000000000000000001310406168     20210801000000016820210902202109020000000000000000BMP 00013282825450</t>
  </si>
  <si>
    <t>0205000000043902752MONTERO LUCIO CARLOS ALBERTO            000000015029991231000000000000000000000908902232     20210801000000015020210901202109010000000000000000BMP 00013259454750</t>
  </si>
  <si>
    <t>0205000000043903826CLEMENTE MAGALLANES ROBERTO CA          000000067229991231000000000000000000000918185166     20210801000000067220210901202109010000000000000000BVP 00013258598840</t>
  </si>
  <si>
    <t>0205000000043908583MOLINA SABANDO MIRMA ELENA              000000018629991231000000000000000000000918064379001  20210701000000018620210901202109010000000000000000BVP 00013257265450</t>
  </si>
  <si>
    <t>0205000000043908699RAUL JOSE CANIZARES GARAICOA            000000105020210902000000000000000000000910319607     20210801000000105020210901202109010000000000000000VENT00763255848610</t>
  </si>
  <si>
    <t>0205000000043960253ORLANDO BOLIVAR RAMOS CRUZ              000000156429991231000000000000000000000905309886     20210801000000156420210901202109010000000000000000BMP 00013253635740</t>
  </si>
  <si>
    <t>0205000000043908135HERRERA ORTEGA JOHNNY ANDRES            000000025429991231000000000000000000000926781337     20210801000000025420210901202109010000000000000000BMP 00013243552240</t>
  </si>
  <si>
    <t>0205000000043907828MARIA KARINA FIGUEROA CANARTE           000000016829991231000000000000000000000910773415     20210801000000016820210901202109010000000000000000BVI 00013241210850</t>
  </si>
  <si>
    <t>0205000000043900747INDUSTRIA COLOMBO ECUATORIANA           000000174329991231000000000000000000000992803428001  20210701000000174320210901202109010000000000000000BVI 00013238770050</t>
  </si>
  <si>
    <t>0205000000043930319JURADO QUINTERO ANDRES                  000000016829991231000000000000000000000911238780     20210801000000016820210901202109010000000000000000BMP 00013234112350</t>
  </si>
  <si>
    <t>0205000000043900564JURADO LARREA FABRICIO GUSTAVO          000000018029991231000000000000000000000916504343     20210801000000018020210901202109010000000000000000BMP 00013230934440</t>
  </si>
  <si>
    <t>0205000000043908342ROBALINO MORENO IVETTE ELIZABE          000000053229991231000000000000000000000922813332     20210701000000053220210901202109010000000000000000BVP 00013229941740</t>
  </si>
  <si>
    <t>0205000000043908812DAVID GONZALO BENAVIDES LOPEZ           000000019429991231000000000000000000000918495870     20210801000000019420210901202109010000000000000000BMP 00013229520950</t>
  </si>
  <si>
    <t>0205000000043900401CAMPUZANO BRAVO KAROLY ANDREA           000000124829991231000000000000000000000924769193     20210501000000124820210901202109010000000000000000BMP 00013229220750</t>
  </si>
  <si>
    <t>0205000000043907451VARGAS FUENTEZ LADY LEONOR              000000018829991231000000000000000000000940292576     20210801000000018820210901202109010000000000000000BMP 00013227007340</t>
  </si>
  <si>
    <t>0205000000043909192GUZMAN TORRES MAURICIO ALEJAND          000000017729991231000000000000000000000907363212     20210801000000017720210901202109010000000000000000BVP 00013225125340</t>
  </si>
  <si>
    <t>0205000000043909244BARAHONA CEVALLOS MIGUEL ANGEL          000000033629991231000000000000000000000926952375     20210801000000033620210901202109010000000000000000BMP 00013224732340</t>
  </si>
  <si>
    <t>0205000000043902775BARAHONA CEVALLOS MIGUEL ANGEL          000000038829991231000000000000000000000926952375     20210801000000038820210901202109010000000000000000BMP 00013224699140</t>
  </si>
  <si>
    <t>0205000000023923175ARREDONDO GUZMAN BORIS ERNESTO          000000016829991231000000000000000000001757382393     20210801000000016820210831202109010000000000000000BMP 00013212972240</t>
  </si>
  <si>
    <t>0205000000043908897GEOVANNY JAVIER LEON CHONILLO           000000019729991231000000000000000000000915513287     20210801000000019720210831202109010000000000000000BVP 00013206292840</t>
  </si>
  <si>
    <t>0205000000043909614POZO ORTIZ LEONARDO MANFRE              000000013129991231000000000000000000000915327019     20210801000000013120210831202109010000000000000000BVP 00013206121750</t>
  </si>
  <si>
    <t>PAGOS BCO GYE SEPTIEMBRE 2021</t>
  </si>
  <si>
    <t>N/D GUAYAQUIL CANCELACIÓN DE FACTURA#3605520 BANCO DE GUAYAQUIL S.A.</t>
  </si>
  <si>
    <t>NDL-69</t>
  </si>
  <si>
    <t>Fact#: 375869 Rec#: 23856 CUEVA CEVALLOS GINGER BRIGITTE</t>
  </si>
  <si>
    <t>IC-15888</t>
  </si>
  <si>
    <t>Fact#: 371786-374461 Rec#: 23855 FELIX JHON SANDOYA HIDALGO</t>
  </si>
  <si>
    <t>IC-15815</t>
  </si>
  <si>
    <t>Fact#: 374804 Rec#: 23854 CHIMBORAZO ROBLES OLIVER JOSE</t>
  </si>
  <si>
    <t>IC-15814</t>
  </si>
  <si>
    <t>Fact#: 375343 Rec#: 23853 GARCIA CEDENO ALFREDO ALBERTO</t>
  </si>
  <si>
    <t>IC-15813</t>
  </si>
  <si>
    <t xml:space="preserve">Fact#: 374116 Rec#: 23852 BOANERGES CUTHBERTO DE LA PARED COLOMA </t>
  </si>
  <si>
    <t>IC-15803</t>
  </si>
  <si>
    <t xml:space="preserve">Fact#: 374114 Rec#: 23851 BOANERGES CUTHBERTO DE LA PARED COLOMA </t>
  </si>
  <si>
    <t>IC-15802</t>
  </si>
  <si>
    <t xml:space="preserve">Fact#: 372223-374892 Rec#: 23850 GUZMAN TORRES MAURICIO ALEJANDRO </t>
  </si>
  <si>
    <t>IC-15801</t>
  </si>
  <si>
    <t xml:space="preserve">Fact#: 374589 Rec#: 23849 JURADO QUINTERO JULIO ERNESTO </t>
  </si>
  <si>
    <t>IC-15800</t>
  </si>
  <si>
    <t xml:space="preserve">Fact#: 374434 Rec#: 23848 ROOSEVELT EDYM DELGADO TAMAYO </t>
  </si>
  <si>
    <t>IC-15799</t>
  </si>
  <si>
    <t xml:space="preserve">Fact#: 375558 Rec#: 23847 OLVERA ALCIVAR JOEL DOMINGO </t>
  </si>
  <si>
    <t>IC-15798</t>
  </si>
  <si>
    <t xml:space="preserve">Fact#: 372546-375213 Rec#: 23846 SOLEDISPA ACEBO MILTON ANTONIO </t>
  </si>
  <si>
    <t>IC-15797</t>
  </si>
  <si>
    <t xml:space="preserve">Fact#: 371686-374363 Rec#: 23845 CAROLINA ALICIA EGAS NUÑEZ </t>
  </si>
  <si>
    <t>IC-15796</t>
  </si>
  <si>
    <t xml:space="preserve">Fact#: 375523 Rec#: 23844 ROBALINO MORENO IVETTE ELIZABETH </t>
  </si>
  <si>
    <t>IC-15795</t>
  </si>
  <si>
    <t xml:space="preserve">Fact#: 375647 Rec#: 23843 MACIAS LOPEZ VICENTE ARCADIO </t>
  </si>
  <si>
    <t>IC-15794</t>
  </si>
  <si>
    <t xml:space="preserve">Fact#: 374279 Rec#: 23840 JESSICA KATHERINE GALLARDO ARTEAGA </t>
  </si>
  <si>
    <t>IC-15791</t>
  </si>
  <si>
    <t xml:space="preserve">Fact#: 372733-375396 Rec#: 23842 CHOEZ BAQUE MARIA FERNANDA </t>
  </si>
  <si>
    <t>IC-15793</t>
  </si>
  <si>
    <t xml:space="preserve">Fact#: 372154-374821 Rec#: 23841 ESPIN CARRION ANDRES FABIAN </t>
  </si>
  <si>
    <t>IC-15792</t>
  </si>
  <si>
    <t>Fact#: 373170-375820 Rec#: 23839 ZURITA LOPEZ MICHAEL XAVIER</t>
  </si>
  <si>
    <t>IC-15778</t>
  </si>
  <si>
    <t xml:space="preserve">Fact#: 374146 Rec#: 23838 JIMENEZ FARFAN DENISE CRISTINA </t>
  </si>
  <si>
    <t>IC-15746</t>
  </si>
  <si>
    <t xml:space="preserve">Fact#: 374075 Rec#: 23837 LUIS FERNANDO ECHEVERRIA ZAVALA </t>
  </si>
  <si>
    <t>IC-15745</t>
  </si>
  <si>
    <t xml:space="preserve">Fact#: 375418 Rec#: 23836 BALDA VELASQUEZ CARLOS ALBERTO </t>
  </si>
  <si>
    <t>IC-15744</t>
  </si>
  <si>
    <t xml:space="preserve">Fact#: 375909 Rec#: 23835 ROMERO GONZALEZ DANIEL EDUARDO </t>
  </si>
  <si>
    <t>IC-15743</t>
  </si>
  <si>
    <t xml:space="preserve">Fact#: 374079 Rec#: 23834 BEATRIZ DEL PILAR GUERRERO YEPEZ </t>
  </si>
  <si>
    <t>IC-15742</t>
  </si>
  <si>
    <t xml:space="preserve">Fact#: 373570 Rec#: 24544 BRIDGE COMUNICACIONES S.A </t>
  </si>
  <si>
    <t>IC-19242</t>
  </si>
  <si>
    <t xml:space="preserve">Fact#: 371573-374257 Rec#: 23833 IVONN ROSARIO CARVAJAL ALARCON </t>
  </si>
  <si>
    <t>IC-15741</t>
  </si>
  <si>
    <t>Fact#: 374529 Rec#: 23832 JUAN JOSE SANTIAGO MEJIA ALVARADO</t>
  </si>
  <si>
    <t>IC-15709</t>
  </si>
  <si>
    <t xml:space="preserve">Fact#: 375358 Rec#: 23831 CARPIO PORTILLA RAUL MOISES </t>
  </si>
  <si>
    <t>IC-15708</t>
  </si>
  <si>
    <t xml:space="preserve">Fact#: 5270-5516-5772 Rec#: 23830 TIXILIMA CARANQUI MARIO ROBERTO </t>
  </si>
  <si>
    <t>IC-15707</t>
  </si>
  <si>
    <t xml:space="preserve">Fact#: 374840 Rec#: 23829 NARANJO BENITES LUIS ALBERTO </t>
  </si>
  <si>
    <t>IC-15706</t>
  </si>
  <si>
    <t xml:space="preserve">Fact#: 371554-374238 Rec#: 23828 SANTIAGO IVAN TOLEDO ECHEVERRIA </t>
  </si>
  <si>
    <t>IC-15705</t>
  </si>
  <si>
    <t xml:space="preserve">Fact#: 374160 Rec#: 23827 SANCHEZ CAVIEDES KLEBER HENRY </t>
  </si>
  <si>
    <t>IC-15704</t>
  </si>
  <si>
    <t>Fact#: 373888 Rec#: 23917 IMPORT &amp; EXPORT BRAMBILLA CARRENO S.A. IMEXBRAMCAR</t>
  </si>
  <si>
    <t>IC-16337</t>
  </si>
  <si>
    <t xml:space="preserve">Fact#: 375407 Rec#: 23826 HERRERA ORTEGA JOHNNY ANDRES </t>
  </si>
  <si>
    <t>IC-15703</t>
  </si>
  <si>
    <t xml:space="preserve">Fact#: 373231-375885 Rec#: 23825 ZURITA GODOY GUILLERMO ENMANUEL </t>
  </si>
  <si>
    <t>IC-15702</t>
  </si>
  <si>
    <t xml:space="preserve">Fact#: 369145-371810-374485 Rec#: 23824 JAVIER KEVIN CEDEÑO BASURTO </t>
  </si>
  <si>
    <t>IC-15652</t>
  </si>
  <si>
    <t>Fact#: 371425-374109 Rec#: 23823 MARY ELENA  MONROY PAREDES</t>
  </si>
  <si>
    <t>IC-15651</t>
  </si>
  <si>
    <t>Fact#: 5876 Rec#: 23822 TORREALBA ROJAS HECTOR ENRIQUE</t>
  </si>
  <si>
    <t>IC-15650</t>
  </si>
  <si>
    <t xml:space="preserve">Fact#: 371346-374031 Rec#: 23821 LAURA SOFIA VILLACIS QUEVEDO </t>
  </si>
  <si>
    <t>IC-15649</t>
  </si>
  <si>
    <t xml:space="preserve">Fact#: 375509 Rec#: 23820 CORREA MURILLO NINFA IRENE </t>
  </si>
  <si>
    <t>IC-15648</t>
  </si>
  <si>
    <t xml:space="preserve">Fact#: 374704 Rec#: 23819 SALAZAR RICAURTE SONIA MARIA EUGENIA </t>
  </si>
  <si>
    <t>IC-15647</t>
  </si>
  <si>
    <t xml:space="preserve">Fact#: 374561 Rec#: 23818 MARIA KARINA FIGUEROA CAÑARTE </t>
  </si>
  <si>
    <t>IC-15646</t>
  </si>
  <si>
    <t xml:space="preserve">Fact#: 376163 Rec#: 23817 RUIZ NAVARRETE KENIA LIBERTAD </t>
  </si>
  <si>
    <t>IC-15645</t>
  </si>
  <si>
    <t xml:space="preserve">Fact#: 373285-375945 Rec#: 23816 LOPEZ GARCIA RAMON ALFREDO </t>
  </si>
  <si>
    <t>IC-15644</t>
  </si>
  <si>
    <t xml:space="preserve">Fact#: 375520 Rec#: 23815 SAMANIEGO VILLARROEL STEPHANY KATHERINE </t>
  </si>
  <si>
    <t>IC-15643</t>
  </si>
  <si>
    <t xml:space="preserve">Fact#: 371163-373871 Rec#: 23814 JAUREGUI RICO FERNANDO </t>
  </si>
  <si>
    <t>IC-15642</t>
  </si>
  <si>
    <t>Fact#: 375974 Rec#: 23808 OLVERA VALLE HELEN PATRICIA</t>
  </si>
  <si>
    <t>IC-15629</t>
  </si>
  <si>
    <t>Fact#: 374128 Rec#: 23807 ELIAS EUGENIO  LINDAO CEDEÑO</t>
  </si>
  <si>
    <t>IC-15628</t>
  </si>
  <si>
    <t xml:space="preserve">Fact#: 374873 Rec#: 23813 PILLIGUA TORRES ADELAIDA DE LA CRUZ </t>
  </si>
  <si>
    <t>IC-15641</t>
  </si>
  <si>
    <t xml:space="preserve">Fact#: 375258 Rec#: 23812 BURBANO VARGAS LUIS ALEJANDRO </t>
  </si>
  <si>
    <t>IC-15640</t>
  </si>
  <si>
    <t xml:space="preserve">Fact#: 375403 Rec#: 23811 LOPEZ JIMENEZ ROSA MARGARITA </t>
  </si>
  <si>
    <t>IC-15639</t>
  </si>
  <si>
    <t xml:space="preserve">Fact#: 373099-375749 Rec#: 23810 MARTINEZ CHANG JAKELINE ELVIRA </t>
  </si>
  <si>
    <t>IC-15638</t>
  </si>
  <si>
    <t xml:space="preserve">Fact#: 372061-374731 Rec#: 23809 LOPEZ CORDERO JUAN ANTONIO </t>
  </si>
  <si>
    <t>IC-15637</t>
  </si>
  <si>
    <t xml:space="preserve">Fact#: 371944-374615 Rec#: 23806 SORNOZA MARQUEZ ROLANDO CLAUDIO  </t>
  </si>
  <si>
    <t>IC-15592</t>
  </si>
  <si>
    <t xml:space="preserve">Fact#: 374920 Rec#: 23805 SAAVEDRA ROMERO ROBERTO RAFAEL </t>
  </si>
  <si>
    <t>IC-15591</t>
  </si>
  <si>
    <t xml:space="preserve">Fact#: 374239 Rec#: 23804 SANTIAGO MAURICIO TOLEDO ROMERO </t>
  </si>
  <si>
    <t>IC-15590</t>
  </si>
  <si>
    <t xml:space="preserve">Fact#: 374105 Rec#: 23803 LENNY MADRID  CANTOS SANDOYA </t>
  </si>
  <si>
    <t>IC-15589</t>
  </si>
  <si>
    <t xml:space="preserve">Fact#: 371695-374371 Rec#: 23802 MARIA ISELA ROSADO AVILA </t>
  </si>
  <si>
    <t>IC-15588</t>
  </si>
  <si>
    <t xml:space="preserve">Fact#: 375855 Rec#: 23801 CASTRO HERRERA DAVID RAMON </t>
  </si>
  <si>
    <t>IC-15587</t>
  </si>
  <si>
    <t xml:space="preserve">Fact#: 374048 Rec#: 23800 GINA PATRICIA  POVEDA CAMACHO </t>
  </si>
  <si>
    <t>IC-15586</t>
  </si>
  <si>
    <t xml:space="preserve">Fact#: 374798 Rec#: 23799 DUPRE MELLA HERNAN TADEO </t>
  </si>
  <si>
    <t>IC-15585</t>
  </si>
  <si>
    <t xml:space="preserve">Fact#: 373999 Rec#: 23798 SONNIA VANESSA AVILA ESPINOZA </t>
  </si>
  <si>
    <t>IC-15584</t>
  </si>
  <si>
    <t xml:space="preserve">Fact#: 374545 Rec#: 23797 EVELYN SULEYKA ALCIVAR SOLEDISPA </t>
  </si>
  <si>
    <t>IC-15583</t>
  </si>
  <si>
    <t xml:space="preserve">Fact#: 372055-374724 Rec#: 23796 JURADO QUINTERO ANDRES </t>
  </si>
  <si>
    <t>IC-15582</t>
  </si>
  <si>
    <t xml:space="preserve">Fact#: 375028 Rec#: 23795 ARIAS ALVAREZ MARIUXI ISABEL </t>
  </si>
  <si>
    <t>IC-15581</t>
  </si>
  <si>
    <t xml:space="preserve">Fact#: 372171-374838 Rec#: 23794 PINO MAULME ENRIQUE GABRIEL </t>
  </si>
  <si>
    <t>IC-15580</t>
  </si>
  <si>
    <t xml:space="preserve">Fact#: 374709 Rec#: 23793 GARCIA PEREZ  JORGE LUIS  </t>
  </si>
  <si>
    <t>IC-15579</t>
  </si>
  <si>
    <t xml:space="preserve">Fact#: 374910 Rec#: 23792 LOPEZ RUIZ MARIA DEL CARMEN </t>
  </si>
  <si>
    <t>IC-15578</t>
  </si>
  <si>
    <t xml:space="preserve">Fact#: 374299 Rec#: 23791 MARIA GUIOMAR BURGOS GARCIA </t>
  </si>
  <si>
    <t>IC-15577</t>
  </si>
  <si>
    <t xml:space="preserve">Fact#: 374915 Rec#: 23790 UBILLA MORAN MARIANA JACQUELINE </t>
  </si>
  <si>
    <t>IC-15576</t>
  </si>
  <si>
    <t>Fact#: 373226 Rec#: 23788 MENDOZA AMPUERO JAIRO GIOVANNY</t>
  </si>
  <si>
    <t>IC-15574</t>
  </si>
  <si>
    <t>Fact#: 372691-375354 Rec#: 23787 TOMALA CUENCA DANIEL GERARDO</t>
  </si>
  <si>
    <t>IC-15559</t>
  </si>
  <si>
    <t>Fact#: 371636-374317 Rec#: 23786 RAFAEL HUMBERTO SORIA AYON</t>
  </si>
  <si>
    <t>IC-15545</t>
  </si>
  <si>
    <t>Fact#: 375097 Rec#: 23784 COELLO GARNICA EDGAR JOSE</t>
  </si>
  <si>
    <t>IC-15526</t>
  </si>
  <si>
    <t>Fact#: 375166 Rec#: 23783 VENTURA  CHANCAY JOSE LUIS</t>
  </si>
  <si>
    <t>IC-15525</t>
  </si>
  <si>
    <t>Fact#: 372600-375268 Rec#: 23782 LOPEZ GERMAN FLAVIO OLIVER</t>
  </si>
  <si>
    <t>IC-15524</t>
  </si>
  <si>
    <t>Fact#: 375502 Rec#: 23781 PEREGRIN ALVAREZ NESTOR PAVEL</t>
  </si>
  <si>
    <t>IC-15523</t>
  </si>
  <si>
    <t>Fact#: 375465 Rec#: 23780 VILLON GRANADOS FREDDY MOISES</t>
  </si>
  <si>
    <t>IC-15522</t>
  </si>
  <si>
    <t xml:space="preserve">Fact#: 368402-371048-373758 Rec#: 23789 MONCAYO ONATE NELSON GABRIEL </t>
  </si>
  <si>
    <t>IC-15575</t>
  </si>
  <si>
    <t>Fact#: 373535 Rec#: 23785 REFRESCO SIN GAS S.A. RE.S.GA.SA.</t>
  </si>
  <si>
    <t>IC-15527</t>
  </si>
  <si>
    <t>Fact#: 373695 Rec#: 23779 SECONRET S.A.</t>
  </si>
  <si>
    <t>IC-15521</t>
  </si>
  <si>
    <t xml:space="preserve">Fact#: 373592 Rec#: 23778 ASOCIACION DE PROPIETARIOS DE LA URBANIZACION PUER </t>
  </si>
  <si>
    <t>IC-15504</t>
  </si>
  <si>
    <t xml:space="preserve">Fact#: 372842 Rec#: 23777 PLUA ALAY EDUARDO ANDRES </t>
  </si>
  <si>
    <t>IC-15503</t>
  </si>
  <si>
    <t xml:space="preserve">Fact#: 369760-372430 Rec#: 23775 COELLO GARNICA EDGAR JOSE </t>
  </si>
  <si>
    <t>IC-15467</t>
  </si>
  <si>
    <t>Fact#: 372534 Rec#: 23774 CABRERA ENDARA MARIA BELEN</t>
  </si>
  <si>
    <t>IC-15466</t>
  </si>
  <si>
    <t xml:space="preserve">Fact#: 373468 Rec#: 23776 CORNEJO CASTRO JOHANNA ANTONIETA </t>
  </si>
  <si>
    <t>IC-15472</t>
  </si>
  <si>
    <t>Fact#: 373558 Rec#: 23773 LIFE FOOD PRODUCT ECUADOR LIFPRODEC S.A.</t>
  </si>
  <si>
    <t>IC-15463</t>
  </si>
  <si>
    <t xml:space="preserve">Fact#: 371877 Rec#: 23772 CARLOS ENRIQUE GALLO FLORES </t>
  </si>
  <si>
    <t>IC-15431</t>
  </si>
  <si>
    <t xml:space="preserve">Fact#: 373583 Rec#: 23771 ASOCIACION FE Y ALEGRIA ECUADOR </t>
  </si>
  <si>
    <t>IC-15430</t>
  </si>
  <si>
    <t xml:space="preserve">Fact#: 373559 Rec#: 23770 ASOCIACION FE Y ALEGRIA ECUADOR </t>
  </si>
  <si>
    <t>IC-15429</t>
  </si>
  <si>
    <t xml:space="preserve">Fact#: 373560 Rec#: 23769 ASOCIACION FE Y ALEGRIA ECUADOR </t>
  </si>
  <si>
    <t>IC-15428</t>
  </si>
  <si>
    <t xml:space="preserve">Fact#: 373657 Rec#: 23768 ASOCIACION FE Y ALEGRIA ECUADOR </t>
  </si>
  <si>
    <t>IC-15427</t>
  </si>
  <si>
    <t xml:space="preserve">Fact#: 371314 Rec#: 23767 JOSE LUIS ROSERO CABALLERO </t>
  </si>
  <si>
    <t>IC-15426</t>
  </si>
  <si>
    <t>Fact#: 373554-373555 Rec#: 23765 CORPORACION VIVIENDAS DEL HOGAR DE CRISTO</t>
  </si>
  <si>
    <t>IC-15424</t>
  </si>
  <si>
    <t>Fact#: 373707 Rec#: 23763 PAZMIÑO FALCONES KAROLINA LEONOR</t>
  </si>
  <si>
    <t>IC-15408</t>
  </si>
  <si>
    <t xml:space="preserve">Fact#: 373838 Rec#: 23766 FELUGRAF S.A.  </t>
  </si>
  <si>
    <t>IC-15425</t>
  </si>
  <si>
    <t>Fact#: 372317 Rec#: 23762 CABRERA CHAVEZ MAYRA YOLANDA</t>
  </si>
  <si>
    <t>IC-15407</t>
  </si>
  <si>
    <t xml:space="preserve">Fact#: 371623 Rec#: 23760 CARLOS EFREN COELLO PALADINES </t>
  </si>
  <si>
    <t>IC-15380</t>
  </si>
  <si>
    <t xml:space="preserve">Fact#: 371681 Rec#: 23759 RODRIGO DE JESUS CASTAÑO SALAZAR </t>
  </si>
  <si>
    <t>IC-15379</t>
  </si>
  <si>
    <t xml:space="preserve">Fact#: 373180 Rec#: 23758 SANDI MUNOZ WALTER SAMUEL </t>
  </si>
  <si>
    <t>IC-15299</t>
  </si>
  <si>
    <t xml:space="preserve">Fact#: 373892 Rec#: 23757 RADA AGUIRRE CESAR AUGUSTO </t>
  </si>
  <si>
    <t>IC-15298</t>
  </si>
  <si>
    <t xml:space="preserve">Fact#: 371575 Rec#: 23756 JOSE FERNANDO SARES REYES </t>
  </si>
  <si>
    <t>IC-15297</t>
  </si>
  <si>
    <t xml:space="preserve">Fact#: 371956 Rec#: 23755 ANDRADE ECHEVERRIA ANA CECILIA </t>
  </si>
  <si>
    <t>IC-15296</t>
  </si>
  <si>
    <t xml:space="preserve">Fact#: 372808 Rec#: 23754 SOLANO JIMENEZ PABLO EMILIO </t>
  </si>
  <si>
    <t>IC-15295</t>
  </si>
  <si>
    <t xml:space="preserve">Fact#: 372507 Rec#: 23753 CHALEN MATAMOROS RICARDO ALEJANDRO </t>
  </si>
  <si>
    <t>IC-15294</t>
  </si>
  <si>
    <t xml:space="preserve">Fact#: 371450 Rec#: 23752 CLEMENTE ANTONIO  CALDERON LOZANO </t>
  </si>
  <si>
    <t>IC-15293</t>
  </si>
  <si>
    <t xml:space="preserve">Fact#: 371598 Rec#: 23751 MARIA DEL ROSARIO GUZMAN MASPONS </t>
  </si>
  <si>
    <t>IC-15292</t>
  </si>
  <si>
    <t xml:space="preserve">Fact#: 5659-5661-5662-5664-5666-5674-5675-5677-5679-5688-5689 Rec#: 23764 ENTERPRISING S.A  </t>
  </si>
  <si>
    <t>IC-15409</t>
  </si>
  <si>
    <t xml:space="preserve">Fact#: 372786 Rec#: 23750 QUIROZ MARTINEZ ALBERISLU </t>
  </si>
  <si>
    <t>IC-15291</t>
  </si>
  <si>
    <t>Fact#: 373537 Rec#: 23749 DOLCA S.A</t>
  </si>
  <si>
    <t>IC-15283</t>
  </si>
  <si>
    <t>Fact#: 373620 Rec#: 23748 AFCO S.A.</t>
  </si>
  <si>
    <t>IC-15282</t>
  </si>
  <si>
    <t xml:space="preserve">Fact#: 369649 Rec#: 23747 CABRERA CHAVEZ MAYRA YOLANDA </t>
  </si>
  <si>
    <t>IC-15281</t>
  </si>
  <si>
    <t xml:space="preserve">Fact#: 372083 Rec#: 23746 CRUZ NAVARRETE HENRY GABRIEL </t>
  </si>
  <si>
    <t>IC-15240</t>
  </si>
  <si>
    <t xml:space="preserve">Fact#: 372188 Rec#: 23745 ZAMBRANO IZQUIERDO CATALINA MARIA ELENA </t>
  </si>
  <si>
    <t>IC-15239</t>
  </si>
  <si>
    <t xml:space="preserve">Fact#: 371380 Rec#: 23744 MARTHA CECILIA  SANTOS BERMUDEZ </t>
  </si>
  <si>
    <t>IC-15238</t>
  </si>
  <si>
    <t xml:space="preserve">Fact#: 373898 Rec#: 23743 DISTRIBUIDORA DE PRODUCTOS DE CONSUMO MASIVO CODIPROMASA C.A. </t>
  </si>
  <si>
    <t>IC-15237</t>
  </si>
  <si>
    <t xml:space="preserve">Fact#: 373899 Rec#: 23742 DISTRIBUIDORA DE PRODUCTOS DE CONSUMO MASIVO CODIPROMASA C.A. </t>
  </si>
  <si>
    <t>IC-15236</t>
  </si>
  <si>
    <t xml:space="preserve">Fact#: 372080 Rec#: 23741 VILLALTA TENECELA MARCIA MARIA </t>
  </si>
  <si>
    <t>IC-15235</t>
  </si>
  <si>
    <t xml:space="preserve">Fact#: 371404 Rec#: 23740 MARCO TULIO ROMERO JARAMILLO </t>
  </si>
  <si>
    <t>IC-15234</t>
  </si>
  <si>
    <t xml:space="preserve">Fact#: 372369 Rec#: 23739 ZARLENGA RAMIREZ MONICA GISELA </t>
  </si>
  <si>
    <t>IC-15233</t>
  </si>
  <si>
    <t xml:space="preserve">Fact#: 372838 Rec#: 23738 FIALLOS CUMBE ROSA MATILDE </t>
  </si>
  <si>
    <t>IC-15232</t>
  </si>
  <si>
    <t xml:space="preserve">Fact#: 372086 Rec#: 23737 LOPEZ SEGURA DIANA KATHERINE </t>
  </si>
  <si>
    <t>IC-15231</t>
  </si>
  <si>
    <t xml:space="preserve">Fact#: 371435 Rec#: 23736 NELLY YOLANDA  SALCEDO BOWEN </t>
  </si>
  <si>
    <t>IC-15230</t>
  </si>
  <si>
    <t xml:space="preserve">Fact#: 369134-371797 Rec#: 23735 ALEXANDRA MARITZA CAYETANO MOREIRA </t>
  </si>
  <si>
    <t>IC-15229</t>
  </si>
  <si>
    <t xml:space="preserve">Fact#: 5435-5685 Rec#: 23734 JAVIER AGUSTIN PORTILLO </t>
  </si>
  <si>
    <t>IC-15228</t>
  </si>
  <si>
    <t xml:space="preserve">Fact#: 367058-369683-372351 Rec#: 23733 POLIT ALMEIDA CARLOS ALBERTO </t>
  </si>
  <si>
    <t>IC-15227</t>
  </si>
  <si>
    <t xml:space="preserve">Fact#: 373852 Rec#: 23732 INTERBANANAEXPORT S.A.  </t>
  </si>
  <si>
    <t>IC-15201</t>
  </si>
  <si>
    <t xml:space="preserve">Fact#: 373929 Rec#: 23731 NAVARRETE CAICEDO MARIA VERONICA </t>
  </si>
  <si>
    <t>IC-15200</t>
  </si>
  <si>
    <t xml:space="preserve">Fact#: 371958 Rec#: 23730 SALAZAR JAIME CECILIA NARCISA </t>
  </si>
  <si>
    <t>IC-15199</t>
  </si>
  <si>
    <t xml:space="preserve">Fact#: 372696 Rec#: 23729 ESPINEL MOLINA CARLINA TATIANA </t>
  </si>
  <si>
    <t>IC-15198</t>
  </si>
  <si>
    <t>Fact#: 373816 Rec#: 23901 DEPODECON S.A.</t>
  </si>
  <si>
    <t>IC-16212</t>
  </si>
  <si>
    <t xml:space="preserve">Fact#: 368907-371571 Rec#: 23761 JINSON ANTONIO SANTILLAN CONTRERAS </t>
  </si>
  <si>
    <t>IC-15406</t>
  </si>
  <si>
    <t xml:space="preserve">Fact#: 372432 Rec#: 23728 ASENCIO PARRALES ANDREA CAROLINA </t>
  </si>
  <si>
    <t>IC-15197</t>
  </si>
  <si>
    <t>Fact#: 373531 Rec#: 23727 CODEMET S.A.</t>
  </si>
  <si>
    <t>IC-15188</t>
  </si>
  <si>
    <t>Fact#: 373597-373598-373599-373600-373601-373945 Rec#: 23726 DULCENAC S.A. DULCERIA NACIONAL</t>
  </si>
  <si>
    <t>IC-15165</t>
  </si>
  <si>
    <t xml:space="preserve">Fact#: 373799 Rec#: 23725 ZAMBRANO RONQUILLO MARIA AUXILIADORA </t>
  </si>
  <si>
    <t>IC-15164</t>
  </si>
  <si>
    <t xml:space="preserve">Fact#: 372478 Rec#: 23724 ZAMBRANO RONQUILLO MARIA AUXILIADORA </t>
  </si>
  <si>
    <t>IC-15163</t>
  </si>
  <si>
    <t xml:space="preserve">Fact#: 371682 Rec#: 23723 JEAN PAOLO RAMOS SALAS </t>
  </si>
  <si>
    <t>IC-15162</t>
  </si>
  <si>
    <t xml:space="preserve">Fact#: 372699 Rec#: 23722 VARGAS FUENTEZ LADY LEONOR </t>
  </si>
  <si>
    <t>IC-15161</t>
  </si>
  <si>
    <t>Fact#: 373315 Rec#: 23721 OLVERA VALLE HELEN PATRICIA</t>
  </si>
  <si>
    <t>IC-15158</t>
  </si>
  <si>
    <t xml:space="preserve">Fact#: 368577-371223-373931 Rec#: 23720 ASESORIA EN TECNOLOGÍAS DE LA INFORMACIÓN Y COMUNICACIÓN ASETIC S.A. </t>
  </si>
  <si>
    <t>IC-15157</t>
  </si>
  <si>
    <t xml:space="preserve">Fact#: 365471-370650 Rec#: 23719 CANO VELASCO LUIS </t>
  </si>
  <si>
    <t>IC-15156</t>
  </si>
  <si>
    <t xml:space="preserve">Fact#: 365472-368039-370651 Rec#: 23718 CANO VELASCO LUIS </t>
  </si>
  <si>
    <t>IC-15155</t>
  </si>
  <si>
    <t xml:space="preserve">Fact#: 271714-273712-361560-364113-366696-369333 Rec#: 23717 CANO VELASCO LUIS </t>
  </si>
  <si>
    <t>IC-15154</t>
  </si>
  <si>
    <t xml:space="preserve">Fact#: 370652-373312 Rec#: 23716 CANO VELASCO LUIS </t>
  </si>
  <si>
    <t>IC-15151</t>
  </si>
  <si>
    <t>Fact#: 373300 Rec#: 23715 MORAN FLORES JAVIER FABRICIO</t>
  </si>
  <si>
    <t>IC-15150</t>
  </si>
  <si>
    <t xml:space="preserve">Fact#: 370989-373702 Rec#: 23714 INDUSTRIA ALUCAPS ECUADOR GA SA </t>
  </si>
  <si>
    <t>IC-15149</t>
  </si>
  <si>
    <t xml:space="preserve">Fact#: 372702 Rec#: 23713 MOROCHO AGURTO VIVIANA MANUELA </t>
  </si>
  <si>
    <t>IC-15119</t>
  </si>
  <si>
    <t xml:space="preserve">Fact#: 372090 Rec#: 23712 CALLE LOFFREDO LUIS DANIEL </t>
  </si>
  <si>
    <t>IC-15118</t>
  </si>
  <si>
    <t>Fact#: 372959 Rec#: 23709 SUAREZ MARIN HECTOR FELIX</t>
  </si>
  <si>
    <t>IC-15111</t>
  </si>
  <si>
    <t xml:space="preserve">Fact#: 371338 Rec#: 23711 PEDRO ANGEL JIMENEZ NOBOA </t>
  </si>
  <si>
    <t>IC-15117</t>
  </si>
  <si>
    <t xml:space="preserve">Fact#: 373794 Rec#: 23710 LEY VITERI LISSETTE MELISSA </t>
  </si>
  <si>
    <t>IC-15116</t>
  </si>
  <si>
    <t>Fact#: 372274 Rec#: 23708 CARRION MALDONADO RUTH GRACIELA</t>
  </si>
  <si>
    <t>IC-15110</t>
  </si>
  <si>
    <t xml:space="preserve">Fact#: 363873-364084-364205-366463-366667-366779-369107-369306-369414 Rec#: 23707 DINO FABRICIO OCHOA PEÑA </t>
  </si>
  <si>
    <t>IC-15109</t>
  </si>
  <si>
    <t xml:space="preserve">Fact#: 373880 Rec#: 23706 VERA AREVALO JESSICA ELIZABETH </t>
  </si>
  <si>
    <t>IC-15072</t>
  </si>
  <si>
    <t>Fact#: 373139 Rec#: 23691 TUMBACO SANCAN TITO HECTOR</t>
  </si>
  <si>
    <t>IC-15054</t>
  </si>
  <si>
    <t xml:space="preserve">Fact#: 296574-299151-301800 Rec#: 23690 ARCENTALES BASTIDAS DANILO ANDRES </t>
  </si>
  <si>
    <t>IC-15053</t>
  </si>
  <si>
    <t xml:space="preserve">Fact#: 366931-369560-372232 Rec#: 23689 REYES TOMALA VILMA GIOCONDA </t>
  </si>
  <si>
    <t>IC-15052</t>
  </si>
  <si>
    <t xml:space="preserve">Fact#: 371258-373962 Rec#: 23688 MAYADIV S.A.  </t>
  </si>
  <si>
    <t>IC-15043</t>
  </si>
  <si>
    <t xml:space="preserve">Fact#: 371469 Rec#: 23705 MUENTES VELEZ MARIANA DE JESUS </t>
  </si>
  <si>
    <t>IC-15071</t>
  </si>
  <si>
    <t xml:space="preserve">Fact#: 370517-373163 Rec#: 23704 GAMARRA PERALTA BARBARA GISELLA </t>
  </si>
  <si>
    <t>IC-15070</t>
  </si>
  <si>
    <t xml:space="preserve">Fact#: 371834 Rec#: 23703 MARIA ROBERTA MORENO DIAZ </t>
  </si>
  <si>
    <t>IC-15069</t>
  </si>
  <si>
    <t xml:space="preserve">Fact#: 364740-367307-369922 Rec#: 23702 CABELLO GARCIA MARIA CONCEPCION </t>
  </si>
  <si>
    <t>IC-15068</t>
  </si>
  <si>
    <t xml:space="preserve">Fact#: 372138 Rec#: 23701 AGUILAR CARDENAS EDWIN MARCELO </t>
  </si>
  <si>
    <t>IC-15067</t>
  </si>
  <si>
    <t xml:space="preserve">Fact#: 373237 Rec#: 23700 ASTUDILLO PIURI DOLORES LUZMILA </t>
  </si>
  <si>
    <t>IC-15066</t>
  </si>
  <si>
    <t xml:space="preserve">Fact#: 5515 Rec#: 23699 ASTUDILLO PIURI DOLORES LUZMILA </t>
  </si>
  <si>
    <t>IC-15065</t>
  </si>
  <si>
    <t xml:space="preserve">Fact#: 372704 Rec#: 23698 ROSS LOPERA JOFFRE GABRIEL </t>
  </si>
  <si>
    <t>IC-15064</t>
  </si>
  <si>
    <t xml:space="preserve">Fact#: 371812 Rec#: 23697 DANNY FRANKLIN AGUILLON AGUILLON </t>
  </si>
  <si>
    <t>IC-15063</t>
  </si>
  <si>
    <t xml:space="preserve">Fact#: 369003-371666 Rec#: 23696 FABRICIO ELIS BARRETO SANTANA </t>
  </si>
  <si>
    <t>IC-15062</t>
  </si>
  <si>
    <t xml:space="preserve">Fact#: 368753-371420 Rec#: 23695 LEONARDO EDUARDO  CALDERON VALDIVIEZO </t>
  </si>
  <si>
    <t>IC-15061</t>
  </si>
  <si>
    <t xml:space="preserve">Fact#: 371386 Rec#: 23694 LUZ LILIANA OSTAIZA LUCAS </t>
  </si>
  <si>
    <t>IC-15060</t>
  </si>
  <si>
    <t xml:space="preserve">Fact#: 370193-372846 Rec#: 23693 ANDRADE ANDRADE RICARDO ALEJO </t>
  </si>
  <si>
    <t>IC-15059</t>
  </si>
  <si>
    <t xml:space="preserve">Fact#: 368832-371498 Rec#: 23692 FAYTONG MOREIRA SANDRA MARIA </t>
  </si>
  <si>
    <t>IC-15058</t>
  </si>
  <si>
    <t xml:space="preserve">Fact#: 370500-373143 Rec#: 23687 MENDIETA GUERRERO KAREN VANESSA </t>
  </si>
  <si>
    <t>IC-15042</t>
  </si>
  <si>
    <t xml:space="preserve">Fact#: 370823 Rec#: 23686 ACCOUNTSERVS S.A </t>
  </si>
  <si>
    <t>IC-15041</t>
  </si>
  <si>
    <t xml:space="preserve">Fact#: 372182 Rec#: 23685 ESPINOSA VELARDE ALMA MARIA  </t>
  </si>
  <si>
    <t>IC-14978</t>
  </si>
  <si>
    <t xml:space="preserve">Fact#: 372738 Rec#: 23684 REYES DESIDERIO ZOILA MARILIN </t>
  </si>
  <si>
    <t>IC-14977</t>
  </si>
  <si>
    <t xml:space="preserve">Fact#: 372345 Rec#: 23683 DESINTONIO HUAYAMAVE ALBERTO LUIS </t>
  </si>
  <si>
    <t>IC-14976</t>
  </si>
  <si>
    <t xml:space="preserve">Fact#: 373839 Rec#: 23682 SILVA CHIQUITO JOSE LUIS </t>
  </si>
  <si>
    <t>IC-14975</t>
  </si>
  <si>
    <t>Fact#: 373404 Rec#: 23679 CAICEDO BORJA SARA ANNY</t>
  </si>
  <si>
    <t>IC-14968</t>
  </si>
  <si>
    <t>Fact#: 373872 Rec#: 23678 KARBOLEM S.A.</t>
  </si>
  <si>
    <t>IC-14967</t>
  </si>
  <si>
    <t>Fact#: 373696 Rec#: 23677 AGRICOLA BANANERA ECUATORIANA - AGBE S.A.</t>
  </si>
  <si>
    <t>IC-14966</t>
  </si>
  <si>
    <t xml:space="preserve">Fact#: 372448 Rec#: 23681 RODRIGUEZ BODERO ANA SHIRLEY </t>
  </si>
  <si>
    <t>IC-14974</t>
  </si>
  <si>
    <t xml:space="preserve">Fact#: 370454-373097 Rec#: 23680 YAGUAL AGUILAR GRACE VANESSA </t>
  </si>
  <si>
    <t>IC-14973</t>
  </si>
  <si>
    <t>Fact#: 373576 Rec#: 23676 COMPAÑIA VERDU S.A.</t>
  </si>
  <si>
    <t>IC-14902</t>
  </si>
  <si>
    <t xml:space="preserve">Fact#: 370481 Rec#: 23675 PARRAGA PEREZ STEFFY NICOLE </t>
  </si>
  <si>
    <t>IC-14901</t>
  </si>
  <si>
    <t>Fact#: 373773 Rec#: 23674 AGROSIGAL SA</t>
  </si>
  <si>
    <t>IC-14900</t>
  </si>
  <si>
    <t>Fact#: 373676 Rec#: 23673 CALIZAS Y MINERALES CALMOSACORP CIA. LTDA.</t>
  </si>
  <si>
    <t>IC-14899</t>
  </si>
  <si>
    <t xml:space="preserve">Fact#: 370986-373699 Rec#: 23672 ENJOYCHANNEL S A </t>
  </si>
  <si>
    <t>IC-14898</t>
  </si>
  <si>
    <t xml:space="preserve">Fact#: 371749 Rec#: 23671 DAVID GONZALO BENAVIDES LOPEZ </t>
  </si>
  <si>
    <t>IC-14897</t>
  </si>
  <si>
    <t xml:space="preserve">Fact#: 373926 Rec#: 23670 LAGOS LAKE ALEJANDRO ANDRE </t>
  </si>
  <si>
    <t>IC-14896</t>
  </si>
  <si>
    <t xml:space="preserve">Fact#: 372311 Rec#: 23669 SORIANO PARRAGA ANA CRISTINA </t>
  </si>
  <si>
    <t>IC-14895</t>
  </si>
  <si>
    <t xml:space="preserve">Fact#: 373264 Rec#: 23668 POZO VERNAZA HECTOR ANTONIO </t>
  </si>
  <si>
    <t>IC-14894</t>
  </si>
  <si>
    <t xml:space="preserve">Fact#: 372045 Rec#: 23667 GARCIA ADUM SANDRA VERONICA </t>
  </si>
  <si>
    <t>IC-14893</t>
  </si>
  <si>
    <t xml:space="preserve">Fact#: 373295 Rec#: 23666 CARRILLO CHAGCHA ROMMEL PATRICIO </t>
  </si>
  <si>
    <t>IC-14892</t>
  </si>
  <si>
    <t xml:space="preserve">Fact#: 370031-372686 Rec#: 23665 PENA TIGRERO MARIA VICTORIA </t>
  </si>
  <si>
    <t>IC-14891</t>
  </si>
  <si>
    <t xml:space="preserve">Fact#: 368676-371345 Rec#: 23664 JEFFREY LEE FRANCO CUMMINGS </t>
  </si>
  <si>
    <t>IC-14890</t>
  </si>
  <si>
    <t xml:space="preserve">Fact#: 367170-369792-372461 Rec#: 23663 MALDONADO RODRIGUEZ RAUL ANTONIO </t>
  </si>
  <si>
    <t>IC-14889</t>
  </si>
  <si>
    <t xml:space="preserve">Fact#: 372724 Rec#: 23662 MALDONADO SEGURA MARIA DANIELA </t>
  </si>
  <si>
    <t>IC-14888</t>
  </si>
  <si>
    <t xml:space="preserve">Fact#: 373081 Rec#: 23661 QUEIROLO SECAIRA MICHELLE ALEJANDRA </t>
  </si>
  <si>
    <t>IC-14887</t>
  </si>
  <si>
    <t xml:space="preserve">Fact#: 372358 Rec#: 23607 SAMPEDRO BASURTO MARIA JULIANA  </t>
  </si>
  <si>
    <t>IC-14792</t>
  </si>
  <si>
    <t>CLIENTE NO IDENTIFICADO BCO GUAYAQUIL DOC #808225</t>
  </si>
  <si>
    <t>DR-4620</t>
  </si>
  <si>
    <t>Fact#: 373626 Rec#: 24096 SUPERGLOBAL S.A.</t>
  </si>
  <si>
    <t>IC-16994</t>
  </si>
  <si>
    <t xml:space="preserve">Fact#: 367488-370101-372755 Rec#: 23660 BALDA VELASQUEZ CARLOS ALBERTO </t>
  </si>
  <si>
    <t>IC-14886</t>
  </si>
  <si>
    <t>Fact#: 371390 Rec#: 23608 CESAR GALO MOTENEGRO PEÑA</t>
  </si>
  <si>
    <t>IC-14793</t>
  </si>
  <si>
    <t xml:space="preserve">Fact#: 369690-372358 Rec#: 23606 SAMPEDRO BASURTO MARIA JULIANA  </t>
  </si>
  <si>
    <t>IC-14791</t>
  </si>
  <si>
    <t xml:space="preserve">Fact#: 369985-372642 Rec#: 23604 VELEZ OSORIO JHON EDILKER </t>
  </si>
  <si>
    <t>IC-14725</t>
  </si>
  <si>
    <t xml:space="preserve">Fact#: 370549-373207 Rec#: 23603 CASTRO HERRERA DAVID RAMON </t>
  </si>
  <si>
    <t>IC-14724</t>
  </si>
  <si>
    <t xml:space="preserve">Fact#: 373765 Rec#: 23602 VELIZ RAMOS JOHN JIMMY </t>
  </si>
  <si>
    <t>IC-14723</t>
  </si>
  <si>
    <t xml:space="preserve">Fact#: 369664-372332 Rec#: 23601 CABRERA FREIRE ROXANA MAGALI DEL PILAR </t>
  </si>
  <si>
    <t>IC-14722</t>
  </si>
  <si>
    <t xml:space="preserve">Fact#: 369790-372459 Rec#: 23600 PITA PENAFIEL ALISON CAROLINA </t>
  </si>
  <si>
    <t>IC-14721</t>
  </si>
  <si>
    <t xml:space="preserve">Fact#: 370969-373682 Rec#: 23599 CENTRO CARDIOLOGICO PREVENCARDIO CIA. LTDA. </t>
  </si>
  <si>
    <t>IC-14720</t>
  </si>
  <si>
    <t xml:space="preserve">Fact#: 373808 Rec#: 23598 PROMOTORA OCCIDENTAL PROCCIDENT S.A  </t>
  </si>
  <si>
    <t>IC-14719</t>
  </si>
  <si>
    <t xml:space="preserve">Fact#: 371620 Rec#: 23597 LUIS ALFONSO OLANO MACHANO </t>
  </si>
  <si>
    <t>IC-14718</t>
  </si>
  <si>
    <t xml:space="preserve">Fact#: 373762 Rec#: 23596 VARGAS HERRERA LUIS DANIEL </t>
  </si>
  <si>
    <t>IC-14717</t>
  </si>
  <si>
    <t xml:space="preserve">Fact#: 373760 Rec#: 23595 VARGAS HERRERA LUIS DANIEL </t>
  </si>
  <si>
    <t>IC-14716</t>
  </si>
  <si>
    <t xml:space="preserve">Fact#: 355359-360211 Rec#: 23590 QUIMI ESPINOZA FANNY MIREYA </t>
  </si>
  <si>
    <t>IC-14709</t>
  </si>
  <si>
    <t xml:space="preserve">Fact#: 372720 Rec#: 23659 JULIA JUSTINA MORAN JIMENEZ </t>
  </si>
  <si>
    <t>IC-14844</t>
  </si>
  <si>
    <t xml:space="preserve">Fact#: 371317 Rec#: 23658 JAZMIN ALEXANDRA LINDAO GALLO </t>
  </si>
  <si>
    <t>IC-14843</t>
  </si>
  <si>
    <t xml:space="preserve">Fact#: 371493 Rec#: 23657 BURGOS SANTANA JACINTA TRANCITO </t>
  </si>
  <si>
    <t>IC-14842</t>
  </si>
  <si>
    <t xml:space="preserve">Fact#: 371326 Rec#: 23656 MIRELA LEONOR ANZOATEGUI CASTRO </t>
  </si>
  <si>
    <t>IC-14841</t>
  </si>
  <si>
    <t xml:space="preserve">Fact#: 371422 Rec#: 23655 CARLOS JULIO  CENTENO HENK </t>
  </si>
  <si>
    <t>IC-14840</t>
  </si>
  <si>
    <t xml:space="preserve">Fact#: 371465 Rec#: 23654 FANNY MAGDALENA MOLINA ANDRADE DE CHERREZ </t>
  </si>
  <si>
    <t>IC-14839</t>
  </si>
  <si>
    <t xml:space="preserve">Fact#: 371991 Rec#: 23653 ARELLANO ROJAS ELIEZER DE JESUS </t>
  </si>
  <si>
    <t>IC-14838</t>
  </si>
  <si>
    <t xml:space="preserve">Fact#: 371454 Rec#: 23652 JORGE HERNAN LEDESMA PRADO </t>
  </si>
  <si>
    <t>IC-14837</t>
  </si>
  <si>
    <t xml:space="preserve">Fact#: 370705-373357 Rec#: 23651 SALVADOR PARRALES ARIEL ALEJANDRO </t>
  </si>
  <si>
    <t>IC-14836</t>
  </si>
  <si>
    <t xml:space="preserve">Fact#: 373211 Rec#: 23650 PEÑA MOYANO MIGUEL STALIN </t>
  </si>
  <si>
    <t>IC-14835</t>
  </si>
  <si>
    <t xml:space="preserve">Fact#: 373150 Rec#: 23649 ALAVA GUTIERREZ ANGEL RAFAEL </t>
  </si>
  <si>
    <t>IC-14834</t>
  </si>
  <si>
    <t xml:space="preserve">Fact#: 373133 Rec#: 23648 CAGUA MOLINA VILMA ARACELY </t>
  </si>
  <si>
    <t>IC-14833</t>
  </si>
  <si>
    <t xml:space="preserve">Fact#: 373125 Rec#: 23647 ROSADO RODRIGUEZ FRANCISCO ROBERTO </t>
  </si>
  <si>
    <t>IC-14832</t>
  </si>
  <si>
    <t xml:space="preserve">Fact#: 373112 Rec#: 23646 GOLDBAUM SMITH ANDREA </t>
  </si>
  <si>
    <t>IC-14831</t>
  </si>
  <si>
    <t xml:space="preserve">Fact#: 373068 Rec#: 23645 REYNA AGUINO JASMANI LIZANDRO </t>
  </si>
  <si>
    <t>IC-14830</t>
  </si>
  <si>
    <t xml:space="preserve">Fact#: 372289 Rec#: 23644 JARAMILLO MEJIA EDGAR PATRICIO </t>
  </si>
  <si>
    <t>IC-14829</t>
  </si>
  <si>
    <t xml:space="preserve">Fact#: 371629 Rec#: 23643 JULIO OSWALDO CADENA RODRIGUEZ </t>
  </si>
  <si>
    <t>IC-14828</t>
  </si>
  <si>
    <t xml:space="preserve">Fact#: 371562 Rec#: 23642 OSWALDO JAVIER VILLAO PALACIOS </t>
  </si>
  <si>
    <t>IC-14827</t>
  </si>
  <si>
    <t xml:space="preserve">Fact#: 373029 Rec#: 23641 CHAVEZ ZAMBRANO TEREZA MONSERRATE </t>
  </si>
  <si>
    <t>IC-14826</t>
  </si>
  <si>
    <t xml:space="preserve">Fact#: 373025 Rec#: 23640 ALBAN DEL SALTOS KARLA FERNANDA </t>
  </si>
  <si>
    <t>IC-14825</t>
  </si>
  <si>
    <t xml:space="preserve">Fact#: 373011 Rec#: 23639 LOPEZ DOYLE PAOLA ANDREA </t>
  </si>
  <si>
    <t>IC-14824</t>
  </si>
  <si>
    <t xml:space="preserve">Fact#: 373010 Rec#: 23638 SOLEDISPA CARRASCO DIEGO JAFET </t>
  </si>
  <si>
    <t>IC-14823</t>
  </si>
  <si>
    <t xml:space="preserve">Fact#: 372952 Rec#: 23637 PONCE REINADO MARIA DE LOURDES </t>
  </si>
  <si>
    <t>IC-14822</t>
  </si>
  <si>
    <t xml:space="preserve">Fact#: 372947 Rec#: 23636 PINCAY SALTOS JOSSELYNE LISSETTE </t>
  </si>
  <si>
    <t>IC-14821</t>
  </si>
  <si>
    <t xml:space="preserve">Fact#: 372937 Rec#: 23635 MONGE GARCIA FRANK ANDRES </t>
  </si>
  <si>
    <t>IC-14820</t>
  </si>
  <si>
    <t xml:space="preserve">Fact#: 372934 Rec#: 23634 SALTOS PONCE ENMA CARINA </t>
  </si>
  <si>
    <t>IC-14819</t>
  </si>
  <si>
    <t xml:space="preserve">Fact#: 372912 Rec#: 23633 RAMIREZ FLORES JOSE MIGUEL </t>
  </si>
  <si>
    <t>IC-14818</t>
  </si>
  <si>
    <t xml:space="preserve">Fact#: 372895 Rec#: 23632 ESTACIO NAPA HECTOR RICARDO </t>
  </si>
  <si>
    <t>IC-14817</t>
  </si>
  <si>
    <t xml:space="preserve">Fact#: 372876 Rec#: 23631 BRIONES OREJUELA EMILIO JOSE </t>
  </si>
  <si>
    <t>IC-14816</t>
  </si>
  <si>
    <t xml:space="preserve">Fact#: 372871 Rec#: 23630 GONZALEZ BARRERA HENRY HUMBERTO </t>
  </si>
  <si>
    <t>IC-14815</t>
  </si>
  <si>
    <t xml:space="preserve">Fact#: 372878 Rec#: 23629 FARIAS ERIQUE JOEL EDUARDO </t>
  </si>
  <si>
    <t>IC-14814</t>
  </si>
  <si>
    <t xml:space="preserve">Fact#: 372751 Rec#: 23628 MOREIRA DELGADO JOSE ANTONIO </t>
  </si>
  <si>
    <t>IC-14813</t>
  </si>
  <si>
    <t xml:space="preserve">Fact#: 371739 Rec#: 23627 STEFANIE MARIA MOELLER GILBERT </t>
  </si>
  <si>
    <t>IC-14812</t>
  </si>
  <si>
    <t xml:space="preserve">Fact#: 372245 Rec#: 23626 MENDIETA CANELO SANDRA ANGELICA </t>
  </si>
  <si>
    <t>IC-14811</t>
  </si>
  <si>
    <t xml:space="preserve">Fact#: 371527 Rec#: 23625 FANNY PIEDAD JIMENEZ MOSQUERA </t>
  </si>
  <si>
    <t>IC-14810</t>
  </si>
  <si>
    <t xml:space="preserve">Fact#: 373585 Rec#: 23624 NODIEN S.A. </t>
  </si>
  <si>
    <t>IC-14809</t>
  </si>
  <si>
    <t xml:space="preserve">Fact#: 372099 Rec#: 23623 JARAMILLO MENDOZA KAROL RODRIGO </t>
  </si>
  <si>
    <t>IC-14808</t>
  </si>
  <si>
    <t xml:space="preserve">Fact#: 371983 Rec#: 23622 JORGE ALCIDES MORENO CASTRO </t>
  </si>
  <si>
    <t>IC-14807</t>
  </si>
  <si>
    <t xml:space="preserve">Fact#: 371495 Rec#: 23621 LUCIO GARCIA SAMUEL ENRIQUE </t>
  </si>
  <si>
    <t>IC-14806</t>
  </si>
  <si>
    <t xml:space="preserve">Fact#: 373574 Rec#: 23620 SERVICIOS JURIDICOS JURISA S.A. </t>
  </si>
  <si>
    <t>IC-14805</t>
  </si>
  <si>
    <t xml:space="preserve">Fact#: 373821 Rec#: 23619 OCAMPO VILLACIS FRANKLIN GEOFREDO </t>
  </si>
  <si>
    <t>IC-14804</t>
  </si>
  <si>
    <t xml:space="preserve">Fact#: 371453 Rec#: 23618 NICOLAS BELISARIO  RIVERA HERRERA </t>
  </si>
  <si>
    <t>IC-14803</t>
  </si>
  <si>
    <t xml:space="preserve">Fact#: 371860 Rec#: 23617 MARCELO RODOLFO MASCIALINO ALVAREZ </t>
  </si>
  <si>
    <t>IC-14802</t>
  </si>
  <si>
    <t xml:space="preserve">Fact#: 372279 Rec#: 23616 LASCANO BRIONES JENNY IRLANDA  </t>
  </si>
  <si>
    <t>IC-14801</t>
  </si>
  <si>
    <t xml:space="preserve">Fact#: 373895 Rec#: 23615 DML TECNOLOGIA DMLT S.A. </t>
  </si>
  <si>
    <t>IC-14800</t>
  </si>
  <si>
    <t xml:space="preserve">Fact#: 372520 Rec#: 23614 GONZALEZ VASQUEZ ANA LUCIA </t>
  </si>
  <si>
    <t>IC-14799</t>
  </si>
  <si>
    <t xml:space="preserve">Fact#: 373674 Rec#: 23613 VEOLIA ECUADOR S.A. </t>
  </si>
  <si>
    <t>IC-14798</t>
  </si>
  <si>
    <t xml:space="preserve">Fact#: 372414 Rec#: 23612 GOMEZ CALERO LUIS GERVACIO </t>
  </si>
  <si>
    <t>IC-14797</t>
  </si>
  <si>
    <t xml:space="preserve">Fact#: 372869 Rec#: 23611 PIGUAVE ARAMBULO RONALD FABRICIO </t>
  </si>
  <si>
    <t>IC-14796</t>
  </si>
  <si>
    <t xml:space="preserve">Fact#: 369656-372324 Rec#: 23610 MARIA LORENA CENTENO ANDRADE </t>
  </si>
  <si>
    <t>IC-14795</t>
  </si>
  <si>
    <t xml:space="preserve">Fact#: 5565 Rec#: 23609 BUENO QUEZADA JAIRO JAVIER </t>
  </si>
  <si>
    <t>IC-14794</t>
  </si>
  <si>
    <t xml:space="preserve">Fact#: 367420-370036-372691 Rec#: 23605 TOMALA CUENCA DANIEL GERARDO </t>
  </si>
  <si>
    <t>IC-14788</t>
  </si>
  <si>
    <t xml:space="preserve">Fact#: 372577 Rec#: 23594 ANNIE ANDREA CARRERA MOROCHO </t>
  </si>
  <si>
    <t>IC-14715</t>
  </si>
  <si>
    <t xml:space="preserve">Fact#: 372897 Rec#: 23593 OLVERA ALCIVAR JOEL DOMINGO </t>
  </si>
  <si>
    <t>IC-14714</t>
  </si>
  <si>
    <t xml:space="preserve">Fact#: 369255-371919 Rec#: 23592 SUAREZ NARANJO LADY DIANA </t>
  </si>
  <si>
    <t>IC-14713</t>
  </si>
  <si>
    <t xml:space="preserve">Fact#: 370708-373362 Rec#: 23591 MINA MONTANO PATRICIA CAROLINA </t>
  </si>
  <si>
    <t>IC-14712</t>
  </si>
  <si>
    <t xml:space="preserve">Fact#: 369895-372554 Rec#: 23589 TANDAZO ROLDAN RONALD MANUEL </t>
  </si>
  <si>
    <t>IC-14417</t>
  </si>
  <si>
    <t xml:space="preserve">Fact#: 373756 Rec#: 23588 IMPORT OSCAR S.A </t>
  </si>
  <si>
    <t>IC-14416</t>
  </si>
  <si>
    <t xml:space="preserve">Fact#: 369625-372292 Rec#: 23587 VELASTEGUI COELLAR MICHAEL PATRICIO </t>
  </si>
  <si>
    <t>IC-14415</t>
  </si>
  <si>
    <t xml:space="preserve">Fact#: 369207-371873 Rec#: 23586 EVELYN SULEYKA ALCIVAR SOLEDISPA </t>
  </si>
  <si>
    <t>IC-14414</t>
  </si>
  <si>
    <t xml:space="preserve">Fact#: 373195 Rec#: 23585 MONTERO LUCIO CARLOS ALBERTO </t>
  </si>
  <si>
    <t>IC-14413</t>
  </si>
  <si>
    <t xml:space="preserve">Fact#: 371418 Rec#: 23584 MARIA FERNANDA  SALAZAR LLORENTE </t>
  </si>
  <si>
    <t>IC-14412</t>
  </si>
  <si>
    <t xml:space="preserve">Fact#: 372744 Rec#: 23583 HERRERA ORTEGA JOHNNY ANDRES </t>
  </si>
  <si>
    <t>IC-14411</t>
  </si>
  <si>
    <t xml:space="preserve">Fact#: 373714 Rec#: 23582 LAGOS LAKE ALEJANDRO ANDRE </t>
  </si>
  <si>
    <t>IC-14410</t>
  </si>
  <si>
    <t xml:space="preserve">Fact#: 373775 Rec#: 23581 LAGOS LAKE ALEJANDRO ANDRE </t>
  </si>
  <si>
    <t>IC-14409</t>
  </si>
  <si>
    <t xml:space="preserve">Fact#: 373865 Rec#: 23580 LAGOS LAKE ALEJANDRO ANDRE </t>
  </si>
  <si>
    <t>IC-14408</t>
  </si>
  <si>
    <t xml:space="preserve">Fact#: 372049 Rec#: 23579 ROSE MARI JARAMILLO LEON </t>
  </si>
  <si>
    <t>IC-14407</t>
  </si>
  <si>
    <t xml:space="preserve">Fact#: 372677 Rec#: 23578 PONCE VICTORES MARICELA YOLANDA </t>
  </si>
  <si>
    <t>IC-14406</t>
  </si>
  <si>
    <t xml:space="preserve">Fact#: 371821 Rec#: 23577 GEOVANNY JAVIER LEON CHONILLO </t>
  </si>
  <si>
    <t>IC-14405</t>
  </si>
  <si>
    <t xml:space="preserve">Fact#: 370592-373251 Rec#: 23576 ROMERO GONZALEZ DANIEL EDUARDO </t>
  </si>
  <si>
    <t>IC-14404</t>
  </si>
  <si>
    <t xml:space="preserve">Fact#: 369189-371855 Rec#: 23569 JUAN JOSE SANTIAGO MEJIA ALVARADO </t>
  </si>
  <si>
    <t>IC-14396</t>
  </si>
  <si>
    <t>Fact#: 368922 Rec#: 23568 Maria Cecilia Orrantia Medina</t>
  </si>
  <si>
    <t>IC-14392</t>
  </si>
  <si>
    <t>Fact#: 373933 Rec#: 23567 PEREZ CANDO JUAN ANDRES</t>
  </si>
  <si>
    <t>IC-14383</t>
  </si>
  <si>
    <t>Fact#: 371109-373818 Rec#: 23566 ALBAN DEL SALTO KARLA FERNANDA</t>
  </si>
  <si>
    <t>IC-14382</t>
  </si>
  <si>
    <t xml:space="preserve">Fact#: 366029-368677 Rec#: 23565 LAURA SOFIA VILLACIS QUEVEDO </t>
  </si>
  <si>
    <t>IC-14381</t>
  </si>
  <si>
    <t xml:space="preserve">Fact#: 371848 Rec#: 23570 PABLO JAVIER BAQUE LOZANO </t>
  </si>
  <si>
    <t>IC-14398</t>
  </si>
  <si>
    <t xml:space="preserve">Fact#: 369226-371891 Rec#: 23575 MAYI CECIBEL VILLACRES GUZMAN </t>
  </si>
  <si>
    <t>IC-14403</t>
  </si>
  <si>
    <t xml:space="preserve">Fact#: 371055 Rec#: 23574 VELIZ RAMOS JOHN JIMMY </t>
  </si>
  <si>
    <t>IC-14402</t>
  </si>
  <si>
    <t xml:space="preserve">Fact#: 371865 Rec#: 23573 LUIS BENIGNO ROMERO ABAD </t>
  </si>
  <si>
    <t>IC-14401</t>
  </si>
  <si>
    <t xml:space="preserve">Fact#: 369663-372331 Rec#: 23572 SOLEDISPA LAVAYEN DANNY ARNULFO </t>
  </si>
  <si>
    <t>IC-14400</t>
  </si>
  <si>
    <t xml:space="preserve">Fact#: 366897-369529-372200 Rec#: 23571 VELEZ VITERI LENIN ENRIQUE </t>
  </si>
  <si>
    <t>IC-14399</t>
  </si>
  <si>
    <t>Fact#: 371784 Rec#: 23564 ROBERTO DAVID BARANDEARAN OYAGUE</t>
  </si>
  <si>
    <t>IC-14380</t>
  </si>
  <si>
    <t>Fact#: 371857 Rec#: 23563 ROSARIO MARIBEL JIMENEZ CAMPOVERDE</t>
  </si>
  <si>
    <t>IC-14379</t>
  </si>
  <si>
    <t>Fact#: 5246-5492 Rec#: 23562 SIERRA PADRON JUAN ALBERTO</t>
  </si>
  <si>
    <t>IC-14378</t>
  </si>
  <si>
    <t>Fact#: 371943 Rec#: 23561 EDUARDO GERMAN CORDOVA ROMERO</t>
  </si>
  <si>
    <t>IC-14377</t>
  </si>
  <si>
    <t xml:space="preserve">Fact#: 370112-372767 Rec#: 23560 PHILCO BAQUE JORGE FERNANDO </t>
  </si>
  <si>
    <t>IC-14285</t>
  </si>
  <si>
    <t xml:space="preserve">Fact#: 5506 Rec#: 23559 ARREDONDO GUZMAN BORIS ERNESTO </t>
  </si>
  <si>
    <t>IC-14284</t>
  </si>
  <si>
    <t xml:space="preserve">Fact#: 372566 Rec#: 23558 CLEMENTE MAGALLANES ROBERTO CARLOS  </t>
  </si>
  <si>
    <t>IC-14283</t>
  </si>
  <si>
    <t xml:space="preserve">Fact#: 370139-372794 Rec#: 23557 ALVARADO VERA YADIRA FRANCISCA </t>
  </si>
  <si>
    <t>IC-14282</t>
  </si>
  <si>
    <t xml:space="preserve">Fact#: 369987-372644 Rec#: 23556 RUIZ UNDA ROBERTO ANTONIO </t>
  </si>
  <si>
    <t>IC-14281</t>
  </si>
  <si>
    <t xml:space="preserve">Fact#: 371349 Rec#: 23555 MIGUEL BLAS  CADENA BOLANOS </t>
  </si>
  <si>
    <t>IC-14280</t>
  </si>
  <si>
    <t xml:space="preserve">Fact#: 370888 Rec#: 23554 INDUSTRIA COLOMBO ECUATORIANA DE CARROCERIAS CARCE </t>
  </si>
  <si>
    <t>IC-14279</t>
  </si>
  <si>
    <t xml:space="preserve">Fact#: 369653-372321 Rec#: 23553 LAZARO CEVALLOS KEVIN JESUS </t>
  </si>
  <si>
    <t>IC-14278</t>
  </si>
  <si>
    <t xml:space="preserve">Fact#: 369891-372550 Rec#: 23552 CHIQUITO SANCHEZ RAMON ALBERTO </t>
  </si>
  <si>
    <t>IC-14277</t>
  </si>
  <si>
    <t xml:space="preserve">Fact#: 371817 Rec#: 23551 JESSICA RUIZ ANDRADE </t>
  </si>
  <si>
    <t>IC-14276</t>
  </si>
  <si>
    <t xml:space="preserve">Fact#: 372340 Rec#: 23550 GARCIA BAJANA NAYITH ALEJANDRO </t>
  </si>
  <si>
    <t>IC-14275</t>
  </si>
  <si>
    <t xml:space="preserve">Fact#: 371181 Rec#: 23549 GARCIA BAJANA NAYITH ALEJANDRO </t>
  </si>
  <si>
    <t>IC-14274</t>
  </si>
  <si>
    <t xml:space="preserve">Fact#: 371234 Rec#: 23548 GARCIA BAJANA NAYITH ALEJANDRO </t>
  </si>
  <si>
    <t>IC-14273</t>
  </si>
  <si>
    <t xml:space="preserve">Fact#: 369662-372330 Rec#: 23547 SANCHEZ EGAS LIZETH MARITZA </t>
  </si>
  <si>
    <t>IC-14272</t>
  </si>
  <si>
    <t>Fact#: 370522-373170 Rec#: 23543 ZURITA LOPEZ MICHAEL XAVIER</t>
  </si>
  <si>
    <t>IC-14242</t>
  </si>
  <si>
    <t>Fact#: 371225 Rec#: 23542 PEREZ CANDO JUAN ANDRES</t>
  </si>
  <si>
    <t>IC-14241</t>
  </si>
  <si>
    <t>Fact#: 372805 Rec#: 23541 VILLON GRANADOS FREDDY MOISES</t>
  </si>
  <si>
    <t>IC-14240</t>
  </si>
  <si>
    <t>Oct/2021</t>
  </si>
  <si>
    <t>0205000000043908234QUIROZ MARTINEZ ALBERISLU               000000024329991231000000000000000000000960437846     20211001000000024320211104202111040000000000000000BVP 00015423940150</t>
  </si>
  <si>
    <t>0205000000043901591ABARCA PACHAY GEOVANNY ANDRES           000000048729991231000000000000000000000919332569     20211001000000048720211104202111040000000000000000BMP 00015423074940</t>
  </si>
  <si>
    <t>0205000000043900255VELASCO ARIAS LEYTON VICENTE            000000051329991231000000000000000000000202024246     20210401000000051320211104202111040000000000000000BMP 00015420348840</t>
  </si>
  <si>
    <t>0205000000043909067GUTIERREZ CAJIAS ANDREA YOLAND          000000061929991231000000000000000000000912117314     20211001000000061920211104202111040000000000000000BVP 00015411225640</t>
  </si>
  <si>
    <t>0205000000043907295GUANIN CAMPOVERDE MERCY JANET           000000050429991231000000000000000000000914592225     20211001000000050420211104202111040000000000000000BVP 00015408262240</t>
  </si>
  <si>
    <t>0205000000043902752MONTERO LUCIO CARLOS ALBERTO            000000007629991231000000000000000000000908902232     20211001000000007620211104202111040000000000000000BMP 00015397718350</t>
  </si>
  <si>
    <t>0205000000043903583CHONG CRUZ LUIS CRISTOBAL               000000016829991231000000000000000000001202007678     20211001000000016820211104202111040000000000000000BVP 00015397289640</t>
  </si>
  <si>
    <t>0205000000043908696LUIS ALFONSO OLANO MACHANO              000000016829991231000000000000000000001757472210     20211001000000016820211104202111040000000000000000DPR 00015388139940</t>
  </si>
  <si>
    <t>0205000000043902609MONICA TORO                             000000036729991231000000000000000000000703337253     20211001000000036720211104202111040000000000000000DPR 00015387930650</t>
  </si>
  <si>
    <t>0205000000043907212VELEZ OSORIO JHON EDILKER               000000017129991231000000000000000000000925964017     20211001000000017120211104202111040000000000000000BVP 00015385887950</t>
  </si>
  <si>
    <t>0205000000043903279GABRIELA ELIZABETH VELASQUEZ S          000000058429991231000000000000000000000930698014     20201201000000058420211103202111040000000000000000BMP 00015376771740</t>
  </si>
  <si>
    <t>0205000000043907949MALDONADO SEGURA MARIA DANIELA          000000018329991231000000000000000000001206000513     20211001000000018320211103202111040000000000000000BMP 00015375645740</t>
  </si>
  <si>
    <t>0205000000043902074DALTON JAIME  PEZO BARRETO              000000251429991231000000000000000000000906787767     20210701000000251420211103202111040000000000000000BVP 00015372767040</t>
  </si>
  <si>
    <t>0205000000043907511BRIONES BAQUERIZO ALFREDO ROBE          000000053129991231000000000000000000000908199318     20211001000000053120211103202111040000000000000000BMP 00015371858440</t>
  </si>
  <si>
    <t>0205000000023923175ARREDONDO GUZMAN BORIS ERNESTO          000000017529991231000000000000000000001757382393     20211001000000017520211103202111040000000000000000BMP 00015359663740</t>
  </si>
  <si>
    <t>0205000000043960329CAROL ROSANNA  CARBO MORA               000000078229991231000000000000000000000918135443     20211001000000078220211103202111040000000000000000BMP 00015357247250</t>
  </si>
  <si>
    <t>0205000000043930248BACA PATINO RAFAEL                      000000027429991231000000000000000000000915790984     20211001000000027420211102202111040000000000000000BMP 00015356290840</t>
  </si>
  <si>
    <t>0205000000043901259CUSME BENITES MIGUEL ANGEL              000000020729991231000000000000000000000931136618     20211001000000020720211102202111040000000000000000BMP 00015338990050</t>
  </si>
  <si>
    <t>0205000000043908270ACUNA MARQUEZ PATRICIA ROSARIO          000000073729991231000000000000000000000912326154     20211001000000073720211101202111040000000000000000BMP 00015335207540</t>
  </si>
  <si>
    <t>0205000000043902677ANDRADE ECHEVERRIA ANA CECILIA          000000016829991231000000000000000000001002489613     20211001000000016820211101202111040000000000000000BMP 00015334082340</t>
  </si>
  <si>
    <t>0205000000043920506MIGUEL BLAS  CADENA BOLANOS             000000024129991231000000000000000000000909087355     20211001000000024120211101202111040000000000000000BVP 00015323274350</t>
  </si>
  <si>
    <t>0205000000043907455MOROCHO AGURTO VIVIANA MANUELA          000000025629991231000000000000000000001722985940     20211001000000025620211101202111040000000000000000BMP 00015317459150</t>
  </si>
  <si>
    <t>0205000000043909511CALDERON DE LA TORRE ERIKA SOL          000000016829991231000000000000000000000919347823001  20210901000000016820211031202111040000000000000000BMP 00015315120140</t>
  </si>
  <si>
    <t>0205000000043900415DUENAS VALASEK SERGIO                   000000045829991231000000000000000000001702575604     20211001000000045820211031202111040000000000000000BMP 00015313587650</t>
  </si>
  <si>
    <t>0205000000043900419DUENAS VALASEK SERGIO                   000000016829991231000000000000000000001702575604     20211001000000016820211031202111040000000000000000BMP 00015313582450</t>
  </si>
  <si>
    <t>0205000000043903861ANNIE ANDREA CARRERA MOROCHO            000000016829991231000000000000000000000922720669     20211001000000016820211031202111040000000000000000BMP 00015308185950</t>
  </si>
  <si>
    <t>0205000000043901507PITA PENAFIEL ALISON CAROLINA           000000017629991231000000000000000000000928900711     20211001000000017620211031202111040000000000000000BMP 00015305161440</t>
  </si>
  <si>
    <t>0205000000043909099ACOSTA HERNANDEZ MARITZA NOEMI          000000071629991231000000000000000000000912152964     20211001000000071620211030202111040000000000000000BVP 00015291225440</t>
  </si>
  <si>
    <t>0205000000043960253ORLANDO BOLIVAR RAMOS CRUZ              000000156429991231000000000000000000000905309886     20211001000000156420211030202111040000000000000000BMP 00015285851440</t>
  </si>
  <si>
    <t>0205000000043907279RUIZ UNDA ROBERTO ANTONIO               000000060629991231000000000000000000001309034229     20211001000000060620211030202111040000000000000000BVP 00015281530740</t>
  </si>
  <si>
    <t>0205000000043901532MACIAS ALCIVAR DAVID ESAU               000000022429991231000000000000000000000910454479     20211001000000022420211030202111040000000000000000BVP 00015281465350</t>
  </si>
  <si>
    <t>0205000000043903260ALCIVAR PIN NORMA PEPITA                000000014829991231000000000000000000000800159352     20211001000000014820211030202111040000000000000000BVP 00015281338850</t>
  </si>
  <si>
    <t>0205000000043900217LUCAS MERA ELI FRANCISCO                000000059729991231000000000000000000001311414989     20211001000000059720211030202111040000000000000000BMP 00015278518540</t>
  </si>
  <si>
    <t>0205000000043909359GAMARRA PERALTA BARBARA GISELL          000000025429991231000000000000000000000915537351     20211001000000025420211030202111040000000000000000BMP 00015275183340</t>
  </si>
  <si>
    <t>0205000000043930137LUIS BENIGNO ROMERO ABAD                000000051129991231000000000000000000000102779592     20211001000000051120211029202111040000000000000000BMP 00015270186440</t>
  </si>
  <si>
    <t>0205000000043930260CHACHA MOREIRA SINTIA PAOLA             000000033629991231000000000000000000000917129884     20211001000000033620211029202111040000000000000000BVP 00015266921540</t>
  </si>
  <si>
    <t>0205000000043909926CARLOS ENRIQUE PEREZ REYES              000000016929991231000000000000000000000920332988     20211001000000016920211029202111040000000000000000BMP 00015261338960</t>
  </si>
  <si>
    <t>0205000000043904774MUENTES VELEZ MARIANA DE JESUS          000000061529991231000000000000000000000900318445     20211001000000061520211029202111040000000000000000BVP 00015258534340</t>
  </si>
  <si>
    <t>0205000000043902215PABLO JAVIER BAQUE LOZANO               000000026029991231000000000000000000000921167763     20211001000000026020211101202111040000000000000000BMP 00015320625240</t>
  </si>
  <si>
    <t>0205000000043945187BOANERGES CUTHBERTO DE LA PARE          000000083829991231000000000000000000000907593487     20211001000000083820211029202110290000000000000000BVP 00015251790050</t>
  </si>
  <si>
    <t>0205000000043945188BOANERGES CUTHBERTO DE LA PARE          000000083829991231000000000000000000000907593487     20211001000000083820211029202110290000000000000000BVP 00015251657850</t>
  </si>
  <si>
    <t>0205000000043909192GUZMAN TORRES MAURICIO ALEJAND          000000033629991231000000000000000000000907363212     20211001000000033620211029202110290000000000000000BVP 00015243745240</t>
  </si>
  <si>
    <t>0205000000043901176JURADO QUINTERO JULIO ERNESTO           000000016829991231000000000000000000000915131247     20211001000000016820211029202110290000000000000000BMP 00015243570740</t>
  </si>
  <si>
    <t>0205000000043908853ROOSEVELT EDYM DELGADO TAMAYO           000000032629991231000000000000000000000911244127     20211001000000032620211029202110290000000000000000BMP 00015239644840</t>
  </si>
  <si>
    <t>0205000000043908386OLVERA ALCIVAR JOEL DOMINGO             000000021229991231000000000000000000000916891757     20211001000000021220211029202110290000000000000000BVP 00015231455140</t>
  </si>
  <si>
    <t>0205000000043902786SOLEDISPA ACEBO MILTON ANTONIO          000000052020211104000000000000000000001301926042     20211001000000052020211029202110290000000000000000VENT00025224921110</t>
  </si>
  <si>
    <t>0205000000043907615CAROLINA ALICIA EGAS NUNEZ              000000053420211104000000000000000000000902693555     20211001000000053420211029202110290000000000000000VENT01935222664710</t>
  </si>
  <si>
    <t>0205000000043908342ROBALINO MORENO IVETTE ELIZABE          000000032329991231000000000000000000000922813332     20211001000000032320211029202110290000000000000000BVP 00015219890340</t>
  </si>
  <si>
    <t>0205000000043908531MACIAS LOPEZ VICENTE ARCADIO            000000018029991231000000000000000000000919733311     20211001000000018020211029202110290000000000000000BMP 00015212677150</t>
  </si>
  <si>
    <t>0205000000043908106CHOEZ BAQUE MARIA FERNANDA              000000383829991231000000000000000000000922390604     20211001000000383820211028202110290000000000000000BMP 00015206292540</t>
  </si>
  <si>
    <t>0205000000043901278ESPIN CARRION ANDRES FABIAN             000000034329991231000000000000000000001715998223     20211001000000034320211028202110290000000000000000BMP 00015205856340</t>
  </si>
  <si>
    <t>0205000000043908632JESSICA KATHERINE GALLARDO ART          000000016829991231000000000000000000001310406168     20211001000000016820211029202110290000000000000000BMP 00015249107850</t>
  </si>
  <si>
    <t>0205000000043946887JIMENEZ FARFAN DENISE CRISTINA          000000016729991231000000000000000000000909187239     20211001000000016720211028202110280000000000000000BVP 00015197148940</t>
  </si>
  <si>
    <t>0205000000043945426LUIS FERNANDO ECHEVERRIA ZAVAL          000000083829991231000000000000000000000907242036     20211001000000083820211028202110280000000000000000BVP 00015193895850</t>
  </si>
  <si>
    <t>0205000000043908159BALDA VELASQUEZ CARLOS ALBERTO          000000016829991231000000000000000000000919694208     20211001000000016820211028202110280000000000000000BMP 00015179088540</t>
  </si>
  <si>
    <t>0205000000043909502ROMERO GONZALEZ DANIEL EDUARDO          000000163529991231000000000000000000000930162391     20211001000000163520211028202110280000000000000000BMP 00015177537840</t>
  </si>
  <si>
    <t>0205000000043945463BEATRIZ DEL PILAR GUERRERO YEP          000000083829991231000000000000000000000906751045     20211001000000083820211028202110280000000000000000BMP 00015176060850</t>
  </si>
  <si>
    <t>0205000000043909850IVONN ROSARIO CARVAJAL ALARCON          000000034829991231000000000000000000000919887935     20211001000000034820211027202110280000000000000000BVI 00015168857050</t>
  </si>
  <si>
    <t>0205000000043906020CARPIO PORTILLA RAUL MOISES             000000030629991231000000000000000000000900091372     20211001000000030620211027202110270000000000000000BVP 00015162442050</t>
  </si>
  <si>
    <t>0205000000023923202TIXILIMA CARANQUI MARIO ROBERT          000000070129991231000000000000000000001002145207     20211001000000070120211027202110270000000000000000BVP 00015155997240</t>
  </si>
  <si>
    <t>0205000000043907960NARANJO BENITES LUIS ALBERTO            000000024029991231000000000000000000000910737667     20211001000000024020211027202110270000000000000000BMP 00015146210640</t>
  </si>
  <si>
    <t>0205000000043908584SANTIAGO IVAN TOLEDO ECHEVERRI          000000023629991231000000000000000000000100086958     20211001000000023620211027202110270000000000000000BVP 00015144803440</t>
  </si>
  <si>
    <t>0205000000043906363SANCHEZ CAVIEDES KLEBER HENRY           000000083829991231000000000000000000000912127768     20211001000000083820211027202110270000000000000000BVP 00015135959150</t>
  </si>
  <si>
    <t>0205000000043908135HERRERA ORTEGA JOHNNY ANDRES            000000026329991231000000000000000000000926781337     20211001000000026320211026202110270000000000000000BMP 00015133372860</t>
  </si>
  <si>
    <t>0205000000043909474ZURITA GODOY GUILLERMO ENMANUE          000000020829991231000000000000000000000958717746     20211001000000020820211026202110270000000000000000BMP 00015131648060</t>
  </si>
  <si>
    <t>0205000000043920364LAURA SOFIA VILLACIS QUEVEDO            000000358029991231000000000000000000000909302739     20211001000000358020211026202110260000000000000000BMP 00015125482640</t>
  </si>
  <si>
    <t>0205000000043908327CORREA MURILLO NINFA IRENE              000000016829991231000000000000000000000952205458     20211001000000016820211026202110260000000000000000BMP 00015119381940</t>
  </si>
  <si>
    <t>0205000000043909095SALAZAR RICAURTE SONIA MARIA E          000000016829991231000000000000000000001705352977     20211001000000016820211026202110260000000000000000BMP 00015114990650</t>
  </si>
  <si>
    <t>0205000000043907828MARIA KARINA FIGUEROA CANARTE           000000016829991231000000000000000000000910773415     20211001000000016820211026202110260000000000000000BVI 00015114463650</t>
  </si>
  <si>
    <t>0205000000043930410RUIZ NAVARRETE KENIA LIBERTAD           000000006329991231000000000000000000000913326187     20211001000000006320211026202110260000000000000000BMP 00015112433540</t>
  </si>
  <si>
    <t>0205000000043909562LOPEZ GARCIA RAMON ALFREDO              000000008629991231000000000000000000000929060531     20211001000000008620211026202110260000000000000000BMP 00015108355950</t>
  </si>
  <si>
    <t>0205000000043908339SAMANIEGO VILLARROEL STEPHANY           000000037929991231000000000000000000000916800097     20211001000000037920211026202110260000000000000000BMP 00015106107840</t>
  </si>
  <si>
    <t>0205000000043908034JAUREGUI RICO FERNANDO                  000000067729991231000000000000000000001719018580001  20210901000000067720211026202110260000000000000000BMP 00015102385050</t>
  </si>
  <si>
    <t>0205000000043908058PILLIGUA TORRES ADELAIDA DE LA          000000017729991231000000000000000000000915929913     20211001000000017720211025202110260000000000000000BVP 00015100615540</t>
  </si>
  <si>
    <t>0205000000043903898BURBANO VARGAS LUIS ALEJANDRO           000000056129991231000000000000000000000913207064     20211001000000056120211025202110260000000000000000BMP 00015100256140</t>
  </si>
  <si>
    <t>0205000000043908116LOPEZ JIMENEZ ROSA MARGARITA            000000112329991231000000000000000000000920389558     20211001000000112320211025202110260000000000000000BMP 00015098991940</t>
  </si>
  <si>
    <t>0205000000043909273MARTINEZ CHANG JAKELINE ELVIRA          000000061629991231000000000000000000000915002398     20211001000000061620211025202110260000000000000000BVP 00015098642240</t>
  </si>
  <si>
    <t>0205000000043901239LOPEZ CORDERO JUAN ANTONIO              000000044629991231000000000000000000000911744860     20211001000000044620211025202110260000000000000000BVP 00015093604350</t>
  </si>
  <si>
    <t>0205000000043903491SORNOZA MARQUEZ ROLANDO CLAUDI          000000060129991231000000000000000000000910441310     20211001000000060120211025202110250000000000000000BMP 00015092834950</t>
  </si>
  <si>
    <t>0205000000043908626ROBERTO SAAVEDRA                        000000032929991231000000000000000000000908994304     20211001000000032920211025202110250000000000000000DPR 00015091361650</t>
  </si>
  <si>
    <t>0205000000043908585SANTIAGO MAURICIO TOLEDO ROMER          000000016829991231000000000000000000000908892680     20211001000000016820211025202110250000000000000000DPR 00015090682060</t>
  </si>
  <si>
    <t>0205000000043960385LENNY MADRID  CANTOS SANDOYA            000000083829991231000000000000000000000916256100     20211001000000083820211025202110250000000000000000BMP 00015089853550</t>
  </si>
  <si>
    <t>0205000000043909939MARIA ISELA ROSADO AVILA                000000052929991231000000000000000000000915585459     20211001000000052920211025202110250000000000000000BVP 00015089436440</t>
  </si>
  <si>
    <t>0205000000043909428CASTRO HERRERA DAVID RAMON              000000031929991231000000000000000000001308144508     20211001000000031920211025202110250000000000000000BVP 00015088623750</t>
  </si>
  <si>
    <t>0205000000043945106GINA PATRICIA  POVEDA CAMACHO           000000083820211104000000000000000000000902721000     20211001000000083820211025202110250000000000000000VENT00015088170910</t>
  </si>
  <si>
    <t>0205000000043909017DUPRE MELLA HERNAN TADEO                000000016429991231000000000000000000000913437026     20211001000000016420211025202110250000000000000000BMP 00015088154440</t>
  </si>
  <si>
    <t>0205000000043940049SONNIA VANESSA AVILA ESPINOZA           000000083829991231000000000000000000000914443353     20211001000000083820211025202110250000000000000000BVP 00015088090440</t>
  </si>
  <si>
    <t>0205000000043907826EVELYN SULEYKA ALCIVAR SOLEDIS          000000015529991231000000000000000000000930762984     20211001000000015520211025202110250000000000000000BMP 00015087509940</t>
  </si>
  <si>
    <t>0205000000043930319JURADO QUINTERO ANDRES                  000000033629991231000000000000000000000911238780     20211001000000033620211025202110250000000000000000BMP 00015087170950</t>
  </si>
  <si>
    <t>0205000000043900386ARIAS ALVAREZ MARIUXI ISABEL            000000030429991231000000000000000000000920431830     20211001000000030420211025202110250000000000000000BMP 00015087087340</t>
  </si>
  <si>
    <t>0205000000043930044PINO MAULME ENRIQUE GABRIEL             000000026729991231000000000000000000000900188566     20211001000000026720211025202110250000000000000000BVP 00015086320050</t>
  </si>
  <si>
    <t>0205000000043909082GARCIA PEREZ  JORGE LUIS                000000031629991231000000000000000000000921353553     20211001000000031620211025202110250000000000000000BVP 00015086118040</t>
  </si>
  <si>
    <t>0205000000043903070LOPEZ RUIZ MARIA DEL CARMEN             000000050229991231000000000000000000000913873535     20211001000000050220211025202110250000000000000000BMP 00015084906150</t>
  </si>
  <si>
    <t>0205000000043908685MARIA GUIOMAR BURGOS GARCIA             000000018529991231000000000000000000000940995327     20211001000000018520211025202110250000000000000000BMP 00015083838250</t>
  </si>
  <si>
    <t>0205000000043902247UBILLA MORAN MARIANA JACQUELIN          000000017820211104000000000000000000000910365022     20211001000000017820211025202110250000000000000000VENT01815081588910</t>
  </si>
  <si>
    <t>0205000000043909794MONCAYO ONATE NELSON GABRIEL            000000050429991231000000000000000000000912493806001  20210901000000050420211022202110250000000000000000BMP 00015026207640</t>
  </si>
  <si>
    <t>0205000000043907144ASOCIACION DE PROPIETARIOS DE           000000132920211022000000000000000000000992977930001  20210901000000132920211022202110220000000000000000VENT01885010020810</t>
  </si>
  <si>
    <t>0205000000043908316PLUA ALAY EDUARDO ANDRES                000000047329991231000000000000000000000926212515     20210901000000047320211021202110220000000000000000BMP 00014992648940</t>
  </si>
  <si>
    <t>0205000000043930072CORNEJO CASTRO JOHANNA ANTONIE          000000132529991231000000000000000000000924752033     20210901000000132520211020202110210000000000000000BVP 00014959043540</t>
  </si>
  <si>
    <t>0205000000043907851CARLOS ENRIQUE GALLO FLORES             000000077529991231000000000000000000000903381234     20210901000000077520211020202110200000000000000000BVP 00014950212640</t>
  </si>
  <si>
    <t>0205000000043906672ASOCIACION FE Y ALEGRIA ECUADO          000000238129991231000000000000000000001790100634001  20210901000000238120211020202110200000000000000000BVI 00014929155850</t>
  </si>
  <si>
    <t>0205000000043904580ASOCIACION FE Y ALEGRIA ECUADO          000000153029991231000000000000000000001790100634001  20210901000000153020211020202110200000000000000000BVI 00014929135350</t>
  </si>
  <si>
    <t>0205000000043904581ASOCIACION FE Y ALEGRIA ECUADO          000000153029991231000000000000000000001790100634001  20210901000000153020211020202110200000000000000000BVI 00014929117450</t>
  </si>
  <si>
    <t>0205000000043930156ASOCIACION FE Y ALEGRIA ECUADO          000000027429991231000000000000000000001790100634001  20210901000000027420211020202110200000000000000000BVI 00014929106450</t>
  </si>
  <si>
    <t>0205000000043920056JOSE LUIS ROSERO CABALLERO              000000083829991231000000000000000000000909753998     20210901000000083820211020202110200000000000000000BMP 00014924185140</t>
  </si>
  <si>
    <t>0205000000043907463FELUGRAF SA                             000000019429991231000000000000000000000992941561001  20210901000000019420211019202110200000000000000000BMP 00014922365140</t>
  </si>
  <si>
    <t>0205000000043908697CARLOS EFREN COELLO PALADINES           000000016829991231000000000000000000003040036612     20210901000000016820211019202110190000000000000000BMP 00014910289650</t>
  </si>
  <si>
    <t>0205000000043907594RODRIGO DE JESUS CASTANO SALAZ          000000022429991231000000000000000000000925288300     20210901000000022420211019202110190000000000000000BMP 00014897329550</t>
  </si>
  <si>
    <t>0205000000043909384SANDI MUNOZ WALTER SAMUEL               000000022129991231000000000000000000000923438949     20210901000000022120211018202110180000000000000000BMP 00014868259840</t>
  </si>
  <si>
    <t>0205000000043908405RADA AGUIRRE CESAR AUGUSTO              000000017529991231000000000000000000000912030939001  20210901000000017520211018202110180000000000000000BMP 00014868021150</t>
  </si>
  <si>
    <t>0205000000043909855JOSE FERNANDO SARES REYES               000000016829991231000000000000000000000930719158     20210901000000016820211018202110180000000000000000BMP 00014854728240</t>
  </si>
  <si>
    <t>0205000000043902677ANDRADE ECHEVERRIA ANA CECILIA          000000023229991231000000000000000000001002489613     20210901000000023220211017202110180000000000000000BMP 00014836740440</t>
  </si>
  <si>
    <t>0205000000043908279SOLANO JIMENEZ PABLO EMILIO             000000016829991231000000000000000000000962234290     20210901000000016820211017202110180000000000000000BMP 00014833512240</t>
  </si>
  <si>
    <t>0205000000043902635CHALEN MATAMOROS RICARDO ALEJA          000000019829991231000000000000000000000920124054     20210901000000019820211017202110180000000000000000BVP 00014823766440</t>
  </si>
  <si>
    <t>0205000000043903425CLEMENTE ANTONIO  CALDERON LOZ          000000171829991231000000000000000000000908171531     20210901000000171820211016202110180000000000000000BMP 00014810855750</t>
  </si>
  <si>
    <t>0205000000043909840MARIA DEL ROSARIO GUZMAN MASPO          000000024820211022000000000000000000000904402575     20210901000000024820211016202110180000000000000000VENT01264804133010</t>
  </si>
  <si>
    <t>0205000000043908234QUIROZ MARTINEZ ALBERISLU               000000087529991231000000000000000000000960437846     20210901000000087520211015202110180000000000000000BVP 00014787145250</t>
  </si>
  <si>
    <t>0205000000043903593CRUZ NAVARRETE HENRY GABRIEL            000000016829991231000000000000000000000919669564     20210901000000016820211015202110150000000000000000BMP 00014781862240</t>
  </si>
  <si>
    <t>0205000000043902421ZAMBRANO IZQUIERDO CATALINA MA          000000065729991231000000000000000000000908915978     20210901000000065720211015202110150000000000000000BVP 00014772435140</t>
  </si>
  <si>
    <t>0205000000043960340MARTHA CECILIA  SANTOS BERMUDE          000000153720211022000000000000000000001702920842     20210901000000153720211015202110150000000000000000VENT00424764143010</t>
  </si>
  <si>
    <t>0205000000043908416DISTRIBUIDORA DE PRODUCTOS DE           000000019420211022000000000000000000000992893044001  20210901000000019420211015202110150000000000000000VENT00724761134210</t>
  </si>
  <si>
    <t>0205000000043908417DISTRIBUIDORA DE PRODUCTOS DE           000000019420211022000000000000000000000992893044001  20210901000000019420211015202110150000000000000000VENT00724761077510</t>
  </si>
  <si>
    <t>0205000000043903575VILLALTA TENECELA MARCIA MARIA          000000031829991231000000000000000000000909783227     20210901000000031820211015202110150000000000000000BVP 00014758303340</t>
  </si>
  <si>
    <t>0205000000043945149MARCO TULIO ROMERO JARAMILLO            000000083829991231000000000000000000000911992212     20210901000000083820211015202110150000000000000000BMP 00014754884350</t>
  </si>
  <si>
    <t>0205000000043900414ZARLENGA RAMIREZ MONICA GISELA          000000096720211022000000000000000000000909302895     20210901000000096720211015202110150000000000000000VENT00134754692110</t>
  </si>
  <si>
    <t>0205000000043903264FIALLOS CUMBE ROSA MATILDE              000000016829991231000000000000000000000921939591     20210901000000016820211015202110150000000000000000BMP 00014743212940</t>
  </si>
  <si>
    <t>0205000000043903560LOPEZ SEGURA DIANA KATHERINE            000000018929991231000000000000000000000917303000     20210901000000018920211015202110150000000000000000BVP 00014742245640</t>
  </si>
  <si>
    <t>0205000000043945202NELLY YOLANDA  SALCEDO BOWEN            000000083820211022000000000000000000000903277895     20210901000000083820211015202110150000000000000000VENT00014741913110</t>
  </si>
  <si>
    <t>0205000000043903342ALEXANDRA MARITZA CAYETANO MOR          000000083829991231000000000000000000000911606507     20210901000000083820211015202110150000000000000000BMP 00014741193260</t>
  </si>
  <si>
    <t>0205000000023920516JAVIER AGUSTIN PORTILLO                 000000317829991231000000000000000000001759725482001  20210901000000317820211014202110150000000000000000BVP 00014732400250</t>
  </si>
  <si>
    <t>0205000000043900354POLIT ALMEIDA CARLOS ALBERTO            000000104729991231000000000000000000000911074714     20210901000000104720211014202110150000000000000000BMP 00014731536240</t>
  </si>
  <si>
    <t>0205000000043908203INTERBANANAEXPORT SA                    000000019429991231000000000000000000000993235008001  20210901000000019420211014202110140000000000000000BMP 00014714477840</t>
  </si>
  <si>
    <t>0205000000043908927NAVARRETE CAICEDO MARIA VERONI          000000046029991231000000000000000000000951568005001  20210901000000046020211014202110140000000000000000BMP 00014710233250</t>
  </si>
  <si>
    <t>0205000000043903548SALAZAR JAIME CECILIA NARCISA           000000023729991231000000000000000000000920943040     20210901000000023720211014202110140000000000000000BMP 00014698998740</t>
  </si>
  <si>
    <t>0205000000043907438ESPINEL MOLINA CARLINA TATIANA          000000028229991231000000000000000000001707173561     20210901000000028220211014202110140000000000000000BMP 00014695227250</t>
  </si>
  <si>
    <t>0205000000043900669ASENCIO PARRALES ANDREA CAROLI          000000016829991231000000000000000000000924195704     20210901000000016820211013202110140000000000000000BMP 00014685859140</t>
  </si>
  <si>
    <t>0205000000043901466ZAMBRANO RONQUILLO MARIA AUXIL          000000045629991231000000000000000000000917320848001  20210901000000045620211013202110130000000000000000BVP 00014684158050</t>
  </si>
  <si>
    <t>0205000000043900154ZAMBRANO RONQUILLO MARIA AUXIL          000000017429991231000000000000000000000917320848     20210901000000017420211013202110130000000000000000BVP 00014682839150</t>
  </si>
  <si>
    <t>0205000000043907617JEAN PAOLO RAMOS SALAS                  000000016829991231000000000000000000000916974017     20210901000000016820211013202110130000000000000000BMP 00014681682850</t>
  </si>
  <si>
    <t>0205000000043907451VARGAS FUENTEZ LADY LEONOR              000000020229991231000000000000000000000940292576     20210901000000020220211013202110130000000000000000BMP 00014674965640</t>
  </si>
  <si>
    <t>0205000000043907455MOROCHO AGURTO VIVIANA MANUELA          000000042329991231000000000000000000001722985940     20210901000000042320211012202110120000000000000000BMP 00014641208750</t>
  </si>
  <si>
    <t>0205000000043903607CALLE LOFFREDO LUIS DANIEL              000000016929991231000000000000000000001710532480     20210901000000016920211012202110120000000000000000BVP 00014635257050</t>
  </si>
  <si>
    <t>0205000000043945019PEDRO ANGEL JIMENEZ NOBOA               000000246029991231000000000000000000000908947617     20210901000000246020211011202110120000000000000000BMP 00014607595850</t>
  </si>
  <si>
    <t>0205000000043900623LEY VITERI LISSETTE MELISSA             000000027629991231000000000000000000000924794811001  20210901000000027620211011202110120000000000000000BMP 00014601108340</t>
  </si>
  <si>
    <t>0205000000043911200VERA AREVALO JESSICA ELIZABETH          000000112020211022000000000000000000001203965726001  20210901000000112020211011202110110000000000000000VENT00024579161410</t>
  </si>
  <si>
    <t>0205000000043904774MUENTES VELEZ MARIANA DE JESUS          000000061529991231000000000000000000000900318445     20210901000000061520211010202110110000000000000000BVP 00014555623440</t>
  </si>
  <si>
    <t>0205000000043909359GAMARRA PERALTA BARBARA GISELL          000000035529991231000000000000000000000915537351     20210901000000035520211009202110110000000000000000BMP 00014542036040</t>
  </si>
  <si>
    <t>0205000000043903233MARIA ROBERTA MORENO DIAZ               000000023329991231000000000000000000000908330426     20210901000000023320211009202110110000000000000000BVP 00014540589760</t>
  </si>
  <si>
    <t>0205000000043903875CABELLO GARCIA MARIA CONCEPCIO          000000056320211022000000000000000000000912231792     20210801000000056320211009202110110000000000000000VENT00624536753540</t>
  </si>
  <si>
    <t>0205000000043930275AGUILAR CARDENAS EDWIN MARCELO          000000016829991231000000000000000000001712482304     20210901000000016820211009202110110000000000000000BVP 00014534093040</t>
  </si>
  <si>
    <t>0205000000043909484ASTUDILLO PIURI DOLORES LUZMIL          000000009929991231000000000000000000001105926529     20210901000000009920211008202110110000000000000000BMP 00014527447840</t>
  </si>
  <si>
    <t>0205000000023923201ASTUDILLO PIURI DOLORES LUZMIL          000000030829991231000000000000000000001105926529     20210901000000030820211008202110110000000000000000BMP 00014527369040</t>
  </si>
  <si>
    <t>0205000000043907458ROSS LOPERA JOFFRE GABRIEL              000000017829991231000000000000000000001309882213     20210901000000017820211008202110110000000000000000BVP 00014526346940</t>
  </si>
  <si>
    <t>0205000000043907747DANNY FRANKLIN AGUILLON AGUILL          000000073529991231000000000000000000000920043155     20210901000000073520211008202110110000000000000000BMP 00014525436540</t>
  </si>
  <si>
    <t>0205000000043903212FABRICIO ELIS BARRETO SANTANA           000000033629991231000000000000000000000921572855     20210901000000033620211008202110110000000000000000BVP 00014519755040</t>
  </si>
  <si>
    <t>0205000000043960304LEONARDO EDUARDO  CALDERON VAL          000000180229991231000000000000000000000917830382     20210901000000180220211008202110110000000000000000BMP 00014515413040</t>
  </si>
  <si>
    <t>0205000000043960238LUZ LILIANA OSTAIZA LUCAS               000000083829991231000000000000000000000912893641     20210901000000083820211008202110110000000000000000BVP 00014514484950</t>
  </si>
  <si>
    <t>0205000000043908321ANDRADE ANDRADE RICARDO ALEJO           000000184129991231000000000000000000000914585930     20210901000000184120211007202110110000000000000000BVP 00014509639950</t>
  </si>
  <si>
    <t>0205000000043945311FAYTONG MOREIRA SANDRA MARIA            000000167629991231000000000000000000001201497011     20210901000000167620211007202110110000000000000000BMP 00014507998140</t>
  </si>
  <si>
    <t>0205000000043907962ESPINOSA VELARDE ALMA MARIA             000000077629991231000000000000000000000910786664     20210901000000077620211007202110070000000000000000BVP 00014498234150</t>
  </si>
  <si>
    <t>0205000000043908110REYES DESIDERIO ZOILA MARILIN           000000014429991231000000000000000000000905668307     20210901000000014420211007202110070000000000000000BVI 00014496937750</t>
  </si>
  <si>
    <t>0205000000043900336DESINTONIO HUAYAMAVE ALBERTO L          000000070929991231000000000000000000000911066041     20210901000000070920211007202110070000000000000000BVP 00014482775040</t>
  </si>
  <si>
    <t>0205000000043907530SILVA CHIQUITO JOSE LUIS                000000037429991231000000000000000000000920994175001  20210901000000037420211007202110070000000000000000BMP 00014480551740</t>
  </si>
  <si>
    <t>0205000000043901409RODRIGUEZ BODERO ANA SHIRLEY            000000046729991231000000000000000000000930077706     20210901000000046720211006202110070000000000000000BVP 00014468870040</t>
  </si>
  <si>
    <t>0205000000043909269YAGUAL AGUILAR GRACE VANESSA            000000052829991231000000000000000000000913384269     20210901000000052820211006202110070000000000000000BVP 00014468330740</t>
  </si>
  <si>
    <t>0205000000043908812DAVID GONZALO BENAVIDES LOPEZ           000000016829991231000000000000000000000918495870     20210901000000016820211006202110060000000000000000BMP 00014455170250</t>
  </si>
  <si>
    <t>0205000000043908679LAGOS LAKE ALEJANDRO ANDRE              000000054720211022000000000000000000000908598196001  20210901000000054720211006202110060000000000000000VENT00654452715310</t>
  </si>
  <si>
    <t>0205000000043900197SORIANO PARRAGA ANA CRISTINA            000000059029991231000000000000000000000914764329     20210901000000059020211006202110060000000000000000BMP 00014451800950</t>
  </si>
  <si>
    <t>0205000000043909523POZO VERNAZA HECTOR ANTONIO             000000074829991231000000000000000000000900175464     20210901000000074820211006202110060000000000000000BMP 00014447960340</t>
  </si>
  <si>
    <t>0205000000043930263GARCIA ADUM SANDRA VERONICA             000000018429991231000000000000000000001201818885     20210901000000018420211006202110060000000000000000BMP 00014447032040</t>
  </si>
  <si>
    <t>0205000000043909576CARRILLO CHAGCHA ROMMEL PATRIC          000000015729991231000000000000000000000915727259     20210901000000015720211006202110060000000000000000BVP 00014444560540</t>
  </si>
  <si>
    <t>0205000000043907414PENA TIGRERO MARIA VICTORIA             000000033629991231000000000000000000000916710726     20210901000000033620211006202110060000000000000000BMP 00014443135440</t>
  </si>
  <si>
    <t>0205000000043940857JEFFREY LEE FRANCO CUMMINGS             000000246020211022000000000000000000000901986414     20210901000000246020211006202110060000000000000000VENT01934442457510</t>
  </si>
  <si>
    <t>0205000000043901518MALDONADO RODRIGUEZ RAUL ANTON          000000050429991231000000000000000000000915738777     20210901000000050420211006202110060000000000000000BVP 00014431503060</t>
  </si>
  <si>
    <t>0205000000043907949MALDONADO SEGURA MARIA DANIELA          000000039529991231000000000000000000001206000513     20210901000000039520211006202110060000000000000000BMP 00014428571940</t>
  </si>
  <si>
    <t>0205000000043909229QUEIROLO SECAIRA MICHELLE ALEJ          000000088729991231000000000000000000000927634659     20210901000000088720211006202110060000000000000000BVP 00014427428150</t>
  </si>
  <si>
    <t>0205000000043908159BALDA VELASQUEZ CARLOS ALBERTO          000000050729991231000000000000000000000919694208     20210901000000050720211005202110060000000000000000BMP 00014425630940</t>
  </si>
  <si>
    <t>0205000000043907212VELEZ OSORIO JHON EDILKER               000000038929991231000000000000000000000925964017     20210901000000038920211005202110050000000000000000BVP 00014414481250</t>
  </si>
  <si>
    <t>0205000000043909428CASTRO HERRERA DAVID RAMON              000000020129991231000000000000000000001308144508     20210901000000020120211005202110050000000000000000BVP 00014414360150</t>
  </si>
  <si>
    <t>0205000000043908664VELIZ RAMOS JOHN JIMMY                  000000036729991231000000000000000000000922888078001  20210901000000036720211005202110050000000000000000BMP 00014411006240</t>
  </si>
  <si>
    <t>0205000000043900278CABRERA FREIRE ROXANA MAGALI D          000000048020211022000000000000000000000908829989     20210901000000048020211005202110050000000000000000VENT00134398330010</t>
  </si>
  <si>
    <t>0205000000043901507PITA PENAFIEL ALISON CAROLINA           000000041129991231000000000000000000000928900711     20210901000000041120211005202110050000000000000000BMP 00014396349740</t>
  </si>
  <si>
    <t>0205000000043902319CENTRO CARDIOLOGICO PREVENCARD          000000096229991231000000000000000000000992975415001  20210901000000096220211005202110050000000000000000BMP 00014395313750</t>
  </si>
  <si>
    <t>0205000000043901727PROMOTORA OCCIDENTAL PROCCIDEN          000000019429991231000000000000000000000993121827001  20210901000000019420211005202110050000000000000000BVI 00014392422750</t>
  </si>
  <si>
    <t>0205000000043908696LUIS ALFONSO OLANO MACHANO              000000016829991231000000000000000000001757472210     20210901000000016820211005202110050000000000000000DPR 00014387109940</t>
  </si>
  <si>
    <t>0205000000043907507VARGAS HERRERA LUIS DANIEL              000000016829991231000000000000000000003050258932001  20210901000000016820211005202110050000000000000000DPR 00014386609840</t>
  </si>
  <si>
    <t>0205000000043902956VARGAS HERRERA LUIS DANIEL              000000016829991231000000000000000000003050258932001  20210901000000016820211005202110050000000000000000DPR 00014386285150</t>
  </si>
  <si>
    <t>0205000000043903861ANNIE ANDREA CARRERA MOROCHO            000000019629991231000000000000000000000922720669     20210901000000019620211004202110050000000000000000BMP 00014381467860</t>
  </si>
  <si>
    <t>0205000000043908386OLVERA ALCIVAR JOEL DOMINGO             000000035229991231000000000000000000000916891757     20210901000000035220211004202110050000000000000000BVP 00014373731040</t>
  </si>
  <si>
    <t>0205000000043930187SUAREZ NARANJO LADY DIANA               000000074329991231000000000000000000000919438358     20210901000000074320211004202110050000000000000000BMP 00014372544340</t>
  </si>
  <si>
    <t>0205000000043909678MINA MONTANO PATRICIA CAROLINA          000000024829991231000000000000000000000920655222     20210901000000024820211004202110050000000000000000BMP 00014371241060</t>
  </si>
  <si>
    <t>0205000000043903293TANDAZO ROLDAN RONALD MANUEL            000000054029991231000000000000000000000915086839     20210901000000054020211004202110040000000000000000BMP 00014369354750</t>
  </si>
  <si>
    <t>0205000000043908588IMPORT OSCAR SA                         000000021729991231000000000000000000000992922303001  20210901000000021720211004202110040000000000000000BVI 00014365462650</t>
  </si>
  <si>
    <t>0205000000043900144VELASTEGUI COELLAR MICHAEL PAT          000000058520211022000000000000000000000910718717     20210901000000058520211004202110040000000000000000VENT01934363959110</t>
  </si>
  <si>
    <t>0205000000043907826EVELYN SULEYKA ALCIVAR SOLEDIS          000000043629991231000000000000000000000930762984     20210901000000043620211004202110040000000000000000BMP 00014363472940</t>
  </si>
  <si>
    <t>0205000000043902752MONTERO LUCIO CARLOS ALBERTO            000000021629991231000000000000000000000908902232     20210901000000021620211004202110040000000000000000BMP 00014361451650</t>
  </si>
  <si>
    <t>0205000000043950345MARIA FERNANDA  SALAZAR LLOREN          000000083829991231000000000000000000001204501603     20210901000000083820211004202110040000000000000000BVP 00014357303240</t>
  </si>
  <si>
    <t>0205000000043908135HERRERA ORTEGA JOHNNY ANDRES            000000017129991231000000000000000000000926781337     20210901000000017120211004202110040000000000000000BMP 00014355493440</t>
  </si>
  <si>
    <t>0205000000043902347LAGOS LAKE ALEJANDRO ANDRE              000000060720211022000000000000000000000908598196001  20210901000000060720211004202110040000000000000000VENT00654349833610</t>
  </si>
  <si>
    <t>0205000000043900303LAGOS LAKE ALEJANDRO ANDRE              000000085320211022000000000000000000000908598196001  20210901000000085320211004202110040000000000000000VENT00654349780710</t>
  </si>
  <si>
    <t>0205000000043908226LAGOS LAKE ALEJANDRO ANDRE              000000016820211022000000000000000000000908598196001  20210901000000016820211004202110040000000000000000VENT00654349717410</t>
  </si>
  <si>
    <t>0205000000043930302ROSE MARI JARAMILLO LEON                000000054029991231000000000000000000000915454250     20210901000000054020211004202110040000000000000000BMP 00014346680340</t>
  </si>
  <si>
    <t>0205000000043907398PONCE VICTORES MARICELA YOLAND          000000016829991231000000000000000000000917053084     20210901000000016820211004202110040000000000000000BMP 00014345300650</t>
  </si>
  <si>
    <t>0205000000043908897GEOVANNY JAVIER LEON CHONILLO           000000016829991231000000000000000000000915513287     20210901000000016820211004202110040000000000000000BVP 00014341839740</t>
  </si>
  <si>
    <t>0205000000043909502ROMERO GONZALEZ DANIEL EDUARDO          000000479729991231000000000000000000000930162391     20210901000000479720211004202110040000000000000000BMP 00014340544840</t>
  </si>
  <si>
    <t>0205000000043907840MAYI CECIBEL VILLACRES GUZMAN           000000152029991231000000000000000000001202370241     20210901000000152020211001202110040000000000000000BMP 00014288092050</t>
  </si>
  <si>
    <t>0205000000043908664VELIZ RAMOS JOHN JIMMY                  000000019929991231000000000000000000000922888078001  20210801000000019920211001202110040000000000000000BMP 00014287809540</t>
  </si>
  <si>
    <t>0205000000043930137LUIS BENIGNO ROMERO ABAD                000000068029991231000000000000000000000102779592     20210901000000068020211001202110040000000000000000BVP 00014281365140</t>
  </si>
  <si>
    <t>0205000000043900274SOLEDISPA LAVAYEN DANNY ARNULF          000000037129991231000000000000000000000953633773     20210901000000037120211001202110040000000000000000BMP 00014281350540</t>
  </si>
  <si>
    <t>0205000000043906902VELEZ VITERI LENIN ENRIQUE              000000051429991231000000000000000000000909943540     20210901000000051420211001202110040000000000000000BMP 00014279112440</t>
  </si>
  <si>
    <t>0205000000043902215PABLO JAVIER BAQUE LOZANO               000000019529991231000000000000000000000921167763     20210901000000019520211002202110040000000000000000BMP 00014289383740</t>
  </si>
  <si>
    <t>PAGOS BCO GYE OCTUBRE 2021</t>
  </si>
  <si>
    <t>N/D GUAYAQUIL CANCELACIÓN DE FACTURA#3695303 BANCO DE GUAYAQUIL S.A.</t>
  </si>
  <si>
    <t>Fact#: 378534 Rec#: 24197 CUEVA CEVALLOS GINGER BRIGITTE</t>
  </si>
  <si>
    <t>IC-17526</t>
  </si>
  <si>
    <t>Fact#: 375820-378487 Rec#: 24196 ZURITA LOPEZ MICHAEL XAVIER</t>
  </si>
  <si>
    <t>IC-17525</t>
  </si>
  <si>
    <t xml:space="preserve">Fact#: 376807 Rec#: 24195 BOANERGES CUTHBERTO DE LA PARED COLOMA </t>
  </si>
  <si>
    <t>IC-17480</t>
  </si>
  <si>
    <t xml:space="preserve">Fact#: 376805 Rec#: 24194 BOANERGES CUTHBERTO DE LA PARED COLOMA </t>
  </si>
  <si>
    <t>IC-17479</t>
  </si>
  <si>
    <t xml:space="preserve">Fact#: 377007 Rec#: 24193 CARLOS ENRIQUE PEREZ REYES </t>
  </si>
  <si>
    <t>IC-17478</t>
  </si>
  <si>
    <t xml:space="preserve">Fact#: 373354-376008-378684 Rec#: 24192 BUESTAN BENAVIDES TATIANA ELIZABETH </t>
  </si>
  <si>
    <t>IC-17477</t>
  </si>
  <si>
    <t xml:space="preserve">Fact#: 374173-376864 Rec#: 24191 CARREÑO GARCIA MAXIMO JEHOVA </t>
  </si>
  <si>
    <t>IC-17476</t>
  </si>
  <si>
    <t xml:space="preserve">Fact#: 375350-378017 Rec#: 24190 LEON GARCIA MARCELA VERONICA </t>
  </si>
  <si>
    <t>IC-17475</t>
  </si>
  <si>
    <t xml:space="preserve">Fact#: 377115 Rec#: 24189 ROOSEVELT EDYM DELGADO TAMAYO </t>
  </si>
  <si>
    <t>IC-17474</t>
  </si>
  <si>
    <t xml:space="preserve">Fact#: 377378 Rec#: 24188 GARCIA PEREZ  JORGE LUIS  </t>
  </si>
  <si>
    <t>IC-17473</t>
  </si>
  <si>
    <t xml:space="preserve">Fact#: 377215 Rec#: 24187 LUIS BENIGNO ROMERO ABAD </t>
  </si>
  <si>
    <t>IC-17472</t>
  </si>
  <si>
    <t xml:space="preserve">Fact#: 377469 Rec#: 24186 DUPRE MELLA HERNAN TADEO </t>
  </si>
  <si>
    <t>IC-17471</t>
  </si>
  <si>
    <t xml:space="preserve">Fact#: 377401 Rec#: 24185 LOPEZ CORDERO JUAN ANTONIO </t>
  </si>
  <si>
    <t>IC-17470</t>
  </si>
  <si>
    <t xml:space="preserve">Fact#: 378031 Rec#: 24184 VARGAS FUENTEZ LADY LEONOR </t>
  </si>
  <si>
    <t>IC-17469</t>
  </si>
  <si>
    <t>Fact#: 375790-378458 Rec#: 24179 TUMBACO SANCAN TITO HECTOR</t>
  </si>
  <si>
    <t>IC-17454</t>
  </si>
  <si>
    <t>Fact#: 376392 Rec#: 24178 PAZMIÑO FALCONES KAROLINA LEONOR</t>
  </si>
  <si>
    <t>IC-17453</t>
  </si>
  <si>
    <t xml:space="preserve">Fact#: 377216 Rec#: 24183 HANS EDUARDO NORIEGA ALBUJA </t>
  </si>
  <si>
    <t>IC-17468</t>
  </si>
  <si>
    <t xml:space="preserve">Fact#: 374476-377155 Rec#: 24182 FELIX WILFRIDO CORDOVA JUANAZO </t>
  </si>
  <si>
    <t>IC-17467</t>
  </si>
  <si>
    <t xml:space="preserve">Fact#: 378404 Rec#: 24181 QUEIROLO SECAIRA MICHELLE ALEJANDRA </t>
  </si>
  <si>
    <t>IC-17466</t>
  </si>
  <si>
    <t xml:space="preserve">Fact#: 375183-377850 Rec#: 24180 MARCHELLE GUIM GINO </t>
  </si>
  <si>
    <t>IC-17465</t>
  </si>
  <si>
    <t>Fact#: 378629 Rec#: 24177 MORAN FLORES JAVIER FABRICIO</t>
  </si>
  <si>
    <t>IC-17452</t>
  </si>
  <si>
    <t>Fact#: 378010 Rec#: 24176 GARCIA CEDENO ALFREDO ALBERTO</t>
  </si>
  <si>
    <t>IC-17451</t>
  </si>
  <si>
    <t xml:space="preserve">Fact#: 377265 Rec#: 24175 JURADO QUINTERO JULIO ERNESTO </t>
  </si>
  <si>
    <t>IC-17444</t>
  </si>
  <si>
    <t xml:space="preserve">Fact#: 6022 Rec#: 24174 ARREDONDO GUZMAN BORIS ERNESTO </t>
  </si>
  <si>
    <t>IC-17443</t>
  </si>
  <si>
    <t xml:space="preserve">Fact#: 377753 Rec#: 24173 NAULA ANZOATEGUI ANA MARIA </t>
  </si>
  <si>
    <t>IC-17442</t>
  </si>
  <si>
    <t xml:space="preserve">Fact#: 378655 Rec#: 24172 POZO ORTIZ LEONARDO MANFRE </t>
  </si>
  <si>
    <t>IC-17441</t>
  </si>
  <si>
    <t xml:space="preserve">Fact#: 377477 Rec#: 24171 WAN CHEN ZULEIKA </t>
  </si>
  <si>
    <t>IC-17440</t>
  </si>
  <si>
    <t xml:space="preserve">Fact#: 376934 Rec#: 24170 ZHU ZHIPENG </t>
  </si>
  <si>
    <t>IC-17439</t>
  </si>
  <si>
    <t xml:space="preserve">Fact#: 377650 Rec#: 24169 SORIANO PARRAGA ANA CRISTINA </t>
  </si>
  <si>
    <t>IC-17438</t>
  </si>
  <si>
    <t xml:space="preserve">Fact#: 374652-377326 Rec#: 24168 MANTILLA ABAD DARWIN ALEX </t>
  </si>
  <si>
    <t>IC-17437</t>
  </si>
  <si>
    <t xml:space="preserve">Fact#: 378549 Rec#: 24167 ZURITA GODOY GUILLERMO ENMANUEL </t>
  </si>
  <si>
    <t>IC-17436</t>
  </si>
  <si>
    <t xml:space="preserve">Fact#: 374832-377503 Rec#: 24166 BELLO ORTIZ JORGE ALFREDO </t>
  </si>
  <si>
    <t>IC-17435</t>
  </si>
  <si>
    <t xml:space="preserve">Fact#: 376436 Rec#: 24165 BELLO ORTIZ JORGE ALFREDO </t>
  </si>
  <si>
    <t>IC-17434</t>
  </si>
  <si>
    <t xml:space="preserve">Fact#: 377657 Rec#: 24164 LUCAS MERA ELI FRANCISCO </t>
  </si>
  <si>
    <t>IC-17433</t>
  </si>
  <si>
    <t xml:space="preserve">Fact#: 376967 Rec#: 24156 JESSICA KATHERINE GALLARDO ARTEAGA </t>
  </si>
  <si>
    <t>IC-17424</t>
  </si>
  <si>
    <t>Fact#: 377206 Rec#: 24152 JUAN JOSE SANTIAGO MEJIA ALVARADO</t>
  </si>
  <si>
    <t>IC-17355</t>
  </si>
  <si>
    <t>Fact#: 374254-376941 Rec#: 24151 GABRIELA ESPERANZA CARTAGENA SALAZAR</t>
  </si>
  <si>
    <t>IC-17354</t>
  </si>
  <si>
    <t>Fact#: 376822 Rec#: 24150 KLEBER FERNANDO  ESPINOZA BARRERA</t>
  </si>
  <si>
    <t>IC-17353</t>
  </si>
  <si>
    <t>Fact#: 377656 Rec#: 24148 CABRERA CHAVEZ MAYRA YOLANDA</t>
  </si>
  <si>
    <t>IC-17351</t>
  </si>
  <si>
    <t xml:space="preserve">Fact#: 377810 Rec#: 24163 CHOEZ SANTANA EUDOMAR AQUILES </t>
  </si>
  <si>
    <t>IC-17432</t>
  </si>
  <si>
    <t xml:space="preserve">Fact#: 369437-372109-374776 Rec#: 24162 PEREZ BAJANA CARLOS ARIEL </t>
  </si>
  <si>
    <t>IC-17431</t>
  </si>
  <si>
    <t xml:space="preserve">Fact#: 376687 Rec#: 24161 SONNIA VANESSA AVILA ESPINOZA </t>
  </si>
  <si>
    <t>IC-17430</t>
  </si>
  <si>
    <t xml:space="preserve">Fact#: 376925 Rec#: 24160 SANTIAGO IVAN TOLEDO ECHEVERRIA </t>
  </si>
  <si>
    <t>IC-17429</t>
  </si>
  <si>
    <t xml:space="preserve">Fact#: 378320 Rec#: 24159 MACIAS LOPEZ VICENTE ARCADIO </t>
  </si>
  <si>
    <t>IC-17428</t>
  </si>
  <si>
    <t xml:space="preserve">Fact#: 376838 Rec#: 24158 JIMENEZ FARFAN DENISE CRISTINA </t>
  </si>
  <si>
    <t>IC-17426</t>
  </si>
  <si>
    <t xml:space="preserve">Fact#: 374088-376780 Rec#: 24157 MARCO TULIO ROMERO JARAMILLO </t>
  </si>
  <si>
    <t>IC-17425</t>
  </si>
  <si>
    <t xml:space="preserve">Fact#: 378195 Rec#: 24155 TORRES HERNANDEZ MARITZA ELIZABETH </t>
  </si>
  <si>
    <t>IC-17423</t>
  </si>
  <si>
    <t xml:space="preserve">Fact#: 377727 Rec#: 24154 TORRES HERNANDEZ HECTOR BOLIVAR  </t>
  </si>
  <si>
    <t>IC-17422</t>
  </si>
  <si>
    <t xml:space="preserve">Fact#: 378571 Rec#: 24153 ROMERO GONZALEZ DANIEL EDUARDO </t>
  </si>
  <si>
    <t>IC-17421</t>
  </si>
  <si>
    <t>Fact#: 377000 Rec#: 24149 FRANKLIN DANIEL GONZALEZ REINA</t>
  </si>
  <si>
    <t>IC-17352</t>
  </si>
  <si>
    <t xml:space="preserve">Fact#: 369329-371997-374669 Rec#: 24147 MARTINEZ MEJIA MARJORIE ALEXANDRA </t>
  </si>
  <si>
    <t>IC-17310</t>
  </si>
  <si>
    <t xml:space="preserve">Fact#: 377590 Rec#: 24146 SAAVEDRA ROMERO ROBERTO RAFAEL </t>
  </si>
  <si>
    <t>IC-17309</t>
  </si>
  <si>
    <t xml:space="preserve">Fact#: 376797 Rec#: 24145 LENNY MADRID  CANTOS SANDOYA </t>
  </si>
  <si>
    <t>IC-17308</t>
  </si>
  <si>
    <t xml:space="preserve">Fact#: 377373 Rec#: 24144 SALAZAR RICAURTE SONIA MARIA EUGENIA </t>
  </si>
  <si>
    <t>IC-17307</t>
  </si>
  <si>
    <t xml:space="preserve">Fact#: 373788-376469 Rec#: 24143 PEREZ SEMINARIO HECTOR JUNIOR </t>
  </si>
  <si>
    <t>IC-17306</t>
  </si>
  <si>
    <t xml:space="preserve">Fact#: 375359-378026 Rec#: 24142 ESPINEL MOLINA CARLINA TATIANA </t>
  </si>
  <si>
    <t>IC-17305</t>
  </si>
  <si>
    <t xml:space="preserve">Fact#: 376813 Rec#: 24141 CAROL ROSANNA  CARBO MORA </t>
  </si>
  <si>
    <t>IC-17304</t>
  </si>
  <si>
    <t xml:space="preserve">Fact#: 376767 Rec#: 24140 LUIS FERNANDO ECHEVERRIA ZAVALA </t>
  </si>
  <si>
    <t>IC-17303</t>
  </si>
  <si>
    <t xml:space="preserve">Fact#: 376771 Rec#: 24139 BEATRIZ DEL PILAR GUERRERO YEPEZ </t>
  </si>
  <si>
    <t>IC-17302</t>
  </si>
  <si>
    <t xml:space="preserve">Fact#: 352928-357675 Rec#: 24138 PAREJA MADINYA EDUARDO JOSUE </t>
  </si>
  <si>
    <t>IC-17301</t>
  </si>
  <si>
    <t xml:space="preserve">Fact#: 378065 Rec#: 24137 CHOEZ BAQUE MARIA FERNANDA </t>
  </si>
  <si>
    <t>IC-17300</t>
  </si>
  <si>
    <t xml:space="preserve">Fact#: 378837 Rec#: 24136 RUIZ NAVARRETE KENIA LIBERTAD </t>
  </si>
  <si>
    <t>IC-17299</t>
  </si>
  <si>
    <t xml:space="preserve">Fact#: 377620 Rec#: 24135 WIGTON TIMOTHY PATRICK </t>
  </si>
  <si>
    <t>IC-17298</t>
  </si>
  <si>
    <t xml:space="preserve">Fact#: 378190 Rec#: 24134 SAMANIEGO VILLARROEL STEPHANY KATHERINE </t>
  </si>
  <si>
    <t>IC-17297</t>
  </si>
  <si>
    <t>CLIENTE NO IDENTIFICADO BCO GUAYAQUIL DOC #1126765748767</t>
  </si>
  <si>
    <t>DR-4622</t>
  </si>
  <si>
    <t xml:space="preserve">Fact#: 377542 Rec#: 24133 PILLIGUA TORRES ADELAIDA DE LA CRUZ </t>
  </si>
  <si>
    <t>IC-17296</t>
  </si>
  <si>
    <t xml:space="preserve">Fact#: 378025 Rec#: 24132 CARPIO PORTILLA RAUL MOISES </t>
  </si>
  <si>
    <t>IC-17295</t>
  </si>
  <si>
    <t xml:space="preserve">Fact#: 378036 Rec#: 24131 ROSS LOPERA JOFFRE GABRIEL </t>
  </si>
  <si>
    <t>IC-17294</t>
  </si>
  <si>
    <t xml:space="preserve">Fact#: 377509 Rec#: 24130 PINO MAULME ENRIQUE GABRIEL </t>
  </si>
  <si>
    <t>IC-17293</t>
  </si>
  <si>
    <t xml:space="preserve">Fact#: 374592-377268 Rec#: 24129 SUAREZ NARANJO LADY DIANA </t>
  </si>
  <si>
    <t>IC-17292</t>
  </si>
  <si>
    <t xml:space="preserve">Fact#: 371433-374117-376808 Rec#: 24128 MAGALI ELIZABETH  CALDERON AVILA </t>
  </si>
  <si>
    <t>IC-17233</t>
  </si>
  <si>
    <t xml:space="preserve">Fact#: 376926 Rec#: 24127 SANTIAGO MAURICIO TOLEDO ROMERO </t>
  </si>
  <si>
    <t>IC-17232</t>
  </si>
  <si>
    <t>Fact#: 378021 Rec#: 24126 TOMALA CUENCA DANIEL GERARDO</t>
  </si>
  <si>
    <t>IC-17230</t>
  </si>
  <si>
    <t>Fact#: 378173 Rec#: 24125 PEREGRIN ALVAREZ NESTOR PAVEL</t>
  </si>
  <si>
    <t>IC-17229</t>
  </si>
  <si>
    <t>Fact#: 377834 Rec#: 24124 VENTURA  CHANCAY JOSE LUIS</t>
  </si>
  <si>
    <t>IC-17223</t>
  </si>
  <si>
    <t>Fact#: 375201-377870 Rec#: 24123 CABRERA ENDARA MARIA BELEN</t>
  </si>
  <si>
    <t>IC-17222</t>
  </si>
  <si>
    <t>Fact#: 378895 Rec#: 24122 LOURDES MAGALI PINEDA COBA (FAST CYBER)</t>
  </si>
  <si>
    <t>IC-17173</t>
  </si>
  <si>
    <t>Fact#: 376820 Rec#: 24121 ELIAS EUGENIO  LINDAO CEDEÑO</t>
  </si>
  <si>
    <t>IC-17142</t>
  </si>
  <si>
    <t>Fact#: 374074-376766 Rec#: 24120 CESAR GALO MOTENEGRO PEÑA</t>
  </si>
  <si>
    <t>IC-17141</t>
  </si>
  <si>
    <t xml:space="preserve">Fact#: 375002 Rec#: 24119 CABRERA FREIRE ROXANA MAGALI DEL PILAR </t>
  </si>
  <si>
    <t>IC-17102</t>
  </si>
  <si>
    <t xml:space="preserve">Fact#: 372401-375069 Rec#: 24118 JURADO LARREA FABRICIO GUSTAVO </t>
  </si>
  <si>
    <t>IC-17101</t>
  </si>
  <si>
    <t xml:space="preserve">Fact#: 375500 Rec#: 24117 PLUA ALAY EDUARDO ANDRES </t>
  </si>
  <si>
    <t>IC-17100</t>
  </si>
  <si>
    <t xml:space="preserve">Fact#: 372121-374788 Rec#: 24116 ZAMBRANO GARCIA FRANZ BADIH  </t>
  </si>
  <si>
    <t>IC-17099</t>
  </si>
  <si>
    <t xml:space="preserve">Fact#: 371585-374269 Rec#: 24115 LUIS FERNANDO MORALES OLVERA </t>
  </si>
  <si>
    <t>IC-17098</t>
  </si>
  <si>
    <t xml:space="preserve">Fact#: 374305 Rec#: 24114 CARLOS EFREN COELLO PALADINES </t>
  </si>
  <si>
    <t>IC-17097</t>
  </si>
  <si>
    <t xml:space="preserve">Fact#: 368659-371328-374012 Rec#: 24113 LEONOR MARGARITA MONTOYA ALVARADO </t>
  </si>
  <si>
    <t>IC-17096</t>
  </si>
  <si>
    <t xml:space="preserve">Fact#: 374549 Rec#: 24112 CARLOS ENRIQUE GALLO FLORES </t>
  </si>
  <si>
    <t>IC-17095</t>
  </si>
  <si>
    <t xml:space="preserve">Fact#: 346437-348895-351082 Rec#: 24111 CARLOS FRANCISCO SANCHEZ </t>
  </si>
  <si>
    <t>IC-17094</t>
  </si>
  <si>
    <t xml:space="preserve">Fact#: 346455-348913-351103 Rec#: 24110 JORGE MARCOS  BASTIDAS YUNEZ </t>
  </si>
  <si>
    <t>IC-17093</t>
  </si>
  <si>
    <t xml:space="preserve">Fact#: 375036 Rec#: 24109 ZARLENGA RAMIREZ MONICA GISELA </t>
  </si>
  <si>
    <t>IC-17051</t>
  </si>
  <si>
    <t xml:space="preserve">Fact#: 371339-374024 Rec#: 24108 HELENA ESTHER TAMAYO RIGAIL </t>
  </si>
  <si>
    <t>IC-17050</t>
  </si>
  <si>
    <t xml:space="preserve">Fact#: 358279-360817 Rec#: 24106 ESTRADA  BJARNER FELIPE  . </t>
  </si>
  <si>
    <t>IC-17047</t>
  </si>
  <si>
    <t>Fact#: 376223 Rec#: 24103 REFRESCO SIN GAS S.A. RE.S.GA.SA.</t>
  </si>
  <si>
    <t>IC-17044</t>
  </si>
  <si>
    <t>Fact#: 376242-376243 Rec#: 24102 CORPORACION VIVIENDAS DEL HOGAR DE CRISTO</t>
  </si>
  <si>
    <t>IC-17034</t>
  </si>
  <si>
    <t xml:space="preserve">Fact#: 375829 Rec#: 24107 SANDI MUNOZ WALTER SAMUEL </t>
  </si>
  <si>
    <t>IC-17049</t>
  </si>
  <si>
    <t>Fact#: 376498 Rec#: 24104 DEPODECON S.A.</t>
  </si>
  <si>
    <t>IC-17045</t>
  </si>
  <si>
    <t>Fact#: 375188 Rec#: 24101 PERALTA JURADO GUSTAVO ADOLFO</t>
  </si>
  <si>
    <t>IC-17032</t>
  </si>
  <si>
    <t xml:space="preserve">Fact#: 5642-5905 Rec#: 24100 ARAMBULO VINCES GEIVER YASMANY </t>
  </si>
  <si>
    <t>IC-17008</t>
  </si>
  <si>
    <t xml:space="preserve">Fact#: 375753 Rec#: 24099 GARCIA RUIZ ALEX ISRAEL </t>
  </si>
  <si>
    <t>IC-17007</t>
  </si>
  <si>
    <t xml:space="preserve">Fact#: 374104 Rec#: 24098 LEONARDO EDUARDO  CALDERON VALDIVIEZO </t>
  </si>
  <si>
    <t>IC-17006</t>
  </si>
  <si>
    <t xml:space="preserve">Fact#: 374207 Rec#: 24097 JOSE ALBERTO RODRIGUEZ LOPEZ </t>
  </si>
  <si>
    <t>IC-17005</t>
  </si>
  <si>
    <t xml:space="preserve">Fact#: 371866-374539 Rec#: 24095 HANS EDUARDO NORIEGA ALBUJA </t>
  </si>
  <si>
    <t>IC-16962</t>
  </si>
  <si>
    <t xml:space="preserve">Fact#: 376278 Rec#: 24094 ASOCIACION DE PROPIETARIOS DE LA URBANIZACION PUER </t>
  </si>
  <si>
    <t>IC-16961</t>
  </si>
  <si>
    <t xml:space="preserve">Fact#: 373998 Rec#: 24093 JOSE LUIS ROSERO CABALLERO </t>
  </si>
  <si>
    <t>IC-16960</t>
  </si>
  <si>
    <t xml:space="preserve">Fact#: 369352-372021-374691 Rec#: 24089 FLORES TORRES ELIO MAURICIO </t>
  </si>
  <si>
    <t>IC-16956</t>
  </si>
  <si>
    <t>Fact#: 376387 Rec#: 24088 INDUSTRIA ALUCAPS ECUADOR GA SA</t>
  </si>
  <si>
    <t>IC-16955</t>
  </si>
  <si>
    <t>Fact#: 375729 Rec#: 24087 CORTEZ QUINTERO JONATHAN ARIEL</t>
  </si>
  <si>
    <t>IC-16954</t>
  </si>
  <si>
    <t xml:space="preserve">Fact#: 376258 Rec#: 24545 BRIDGE COMUNICACIONES S.A </t>
  </si>
  <si>
    <t>IC-19243</t>
  </si>
  <si>
    <t>Fact#: 373626-376311 Rec#: 24077 SUPERGLOBAL S.A.</t>
  </si>
  <si>
    <t>IC-16996</t>
  </si>
  <si>
    <t xml:space="preserve">Fact#: 374259 Rec#: 24092 JOSE FERNANDO SARES REYES </t>
  </si>
  <si>
    <t>IC-16959</t>
  </si>
  <si>
    <t xml:space="preserve">Fact#: 373867-376549 Rec#: 24091 SCUBATEC S A  </t>
  </si>
  <si>
    <t>IC-16958</t>
  </si>
  <si>
    <t xml:space="preserve">Fact#: 363482-366075-368722 Rec#: 24090 FREDDY RENE VALLEJO MEDRANDA </t>
  </si>
  <si>
    <t>IC-16957</t>
  </si>
  <si>
    <t>Fact#: 376246 Rec#: 24086 LIFE FOOD PRODUCT ECUADOR LIFPRODEC S.A.</t>
  </si>
  <si>
    <t>IC-16952</t>
  </si>
  <si>
    <t xml:space="preserve">Fact#: 375173 Rec#: 24085 CHALEN MATAMOROS RICARDO ALEJANDRO </t>
  </si>
  <si>
    <t>IC-16909</t>
  </si>
  <si>
    <t xml:space="preserve">Fact#: 374119 Rec#: 24084 NELLY YOLANDA  SALCEDO BOWEN </t>
  </si>
  <si>
    <t>IC-16908</t>
  </si>
  <si>
    <t xml:space="preserve">Fact#: 376579 Rec#: 24083 DISTRIBUIDORA DE PRODUCTOS DE CONSUMO MASIVO CODIPROMASA C.A. </t>
  </si>
  <si>
    <t>IC-16907</t>
  </si>
  <si>
    <t xml:space="preserve">Fact#: 376580 Rec#: 24082 DISTRIBUIDORA DE PRODUCTOS DE CONSUMO MASIVO CODIPROMASA C.A. </t>
  </si>
  <si>
    <t>IC-16906</t>
  </si>
  <si>
    <t xml:space="preserve">Fact#: 372659-375323 Rec#: 24081 ONETO LERTORA CARMEN MARIA </t>
  </si>
  <si>
    <t>IC-16905</t>
  </si>
  <si>
    <t xml:space="preserve">Fact#: 374492 Rec#: 24080 JESSICA RUIZ ANDRADE </t>
  </si>
  <si>
    <t>IC-16904</t>
  </si>
  <si>
    <t xml:space="preserve">Fact#: 371464-374147 Rec#: 24079 MATA ITURRALDE MARCOS ANTONIO </t>
  </si>
  <si>
    <t>IC-16903</t>
  </si>
  <si>
    <t xml:space="preserve">Fact#: 373083-375733 Rec#: 24076 PARRALES REYES CARLOS JAVIER </t>
  </si>
  <si>
    <t>IC-16896</t>
  </si>
  <si>
    <t xml:space="preserve">Fact#: 374023 Rec#: 24078 PEDRO ANGEL JIMENEZ NOBOA </t>
  </si>
  <si>
    <t>IC-16902</t>
  </si>
  <si>
    <t>Fact#: 376306 Rec#: 24075 AFCO S.A.</t>
  </si>
  <si>
    <t>IC-16895</t>
  </si>
  <si>
    <t xml:space="preserve">Fact#: 375954 Rec#: 24073 CARRILLO CHAGCHA ROMMEL PATRICIO </t>
  </si>
  <si>
    <t>IC-16850</t>
  </si>
  <si>
    <t xml:space="preserve">Fact#: 374472 Rec#: 24072 ALEXANDRA MARITZA CAYETANO MOREIRA </t>
  </si>
  <si>
    <t>IC-16849</t>
  </si>
  <si>
    <t xml:space="preserve">Fact#: 374755 Rec#: 24071 LOPEZ SEGURA DIANA KATHERINE </t>
  </si>
  <si>
    <t>IC-16848</t>
  </si>
  <si>
    <t xml:space="preserve">Fact#: 376368 Rec#: 24070 CENTRO CARDIOLOGICO PREVENCARDIO CIA. LTDA. </t>
  </si>
  <si>
    <t>IC-16847</t>
  </si>
  <si>
    <t xml:space="preserve">Fact#: 376604 Rec#: 24069 MOLINA SABANDO MIRMA ELENA </t>
  </si>
  <si>
    <t>IC-16846</t>
  </si>
  <si>
    <t xml:space="preserve">Fact#: 375446 Rec#: 24068 JALIL MORANTE CECILIO </t>
  </si>
  <si>
    <t>IC-16845</t>
  </si>
  <si>
    <t xml:space="preserve">Fact#: 376269 Rec#: 24067 ASOCIACION FE Y ALEGRIA ECUADOR </t>
  </si>
  <si>
    <t>IC-16844</t>
  </si>
  <si>
    <t xml:space="preserve">Fact#: 376247 Rec#: 24066 ASOCIACION FE Y ALEGRIA ECUADOR </t>
  </si>
  <si>
    <t>IC-16843</t>
  </si>
  <si>
    <t xml:space="preserve">Fact#: 376248 Rec#: 24065 ASOCIACION FE Y ALEGRIA ECUADOR </t>
  </si>
  <si>
    <t>IC-16842</t>
  </si>
  <si>
    <t xml:space="preserve">Fact#: 376343 Rec#: 24064 ASOCIACION FE Y ALEGRIA ECUADOR </t>
  </si>
  <si>
    <t>IC-16841</t>
  </si>
  <si>
    <t xml:space="preserve">Fact#: 368714-371382 Rec#: 24058 LUPER GABRIEL MUÑOZ SARMIENTO </t>
  </si>
  <si>
    <t>IC-16829</t>
  </si>
  <si>
    <t>Fact#: 376225 Rec#: 24057 DOLCA S.A</t>
  </si>
  <si>
    <t>IC-16828</t>
  </si>
  <si>
    <t xml:space="preserve">Fact#: 371631 Rec#: 24056 FRANKLIN DANIEL GONZALEZ REINA </t>
  </si>
  <si>
    <t>IC-16827</t>
  </si>
  <si>
    <t xml:space="preserve">Fact#: 372925-375584 Rec#: 24063 PROANO PIEDRA CHRISTIAN XAVIER </t>
  </si>
  <si>
    <t>IC-16840</t>
  </si>
  <si>
    <t xml:space="preserve">Fact#: 374606 Rec#: 24062 NAVARRETE CARPIO IVAN ANDRES </t>
  </si>
  <si>
    <t>IC-16839</t>
  </si>
  <si>
    <t xml:space="preserve">Fact#: 375317 Rec#: 24061 MEDINA ALVARADO CARLOS VICENTE </t>
  </si>
  <si>
    <t>IC-16838</t>
  </si>
  <si>
    <t xml:space="preserve">Fact#: 374360 Rec#: 24060 JEAN PAOLO RAMOS SALAS </t>
  </si>
  <si>
    <t>IC-16837</t>
  </si>
  <si>
    <t xml:space="preserve">Fact#: 376520 Rec#: 24059 FELUGRAF S.A.  </t>
  </si>
  <si>
    <t>IC-16836</t>
  </si>
  <si>
    <t xml:space="preserve">Fact#: 375013 Rec#: 24054 DESINTONIO HUAYAMAVE ALBERTO LUIS </t>
  </si>
  <si>
    <t>IC-16759</t>
  </si>
  <si>
    <t xml:space="preserve">Fact#: 375364 Rec#: 24053 VARGAS FUENTEZ LADY LEONOR </t>
  </si>
  <si>
    <t>IC-16758</t>
  </si>
  <si>
    <t xml:space="preserve">Fact#: 374359 Rec#: 24052 RODRIGO DE JESUS CASTAÑO SALAZAR </t>
  </si>
  <si>
    <t>IC-16757</t>
  </si>
  <si>
    <t xml:space="preserve">Fact#: 375099 Rec#: 24051 ASENCIO PARRALES ANDREA CAROLINA </t>
  </si>
  <si>
    <t>IC-16756</t>
  </si>
  <si>
    <t xml:space="preserve">Fact#: 373697-376382 Rec#: 24050 DULCES, PASTELES Y TORTAS RADU S.A. </t>
  </si>
  <si>
    <t>IC-16755</t>
  </si>
  <si>
    <t xml:space="preserve">Fact#: 373734-376418 Rec#: 24049 DULCES, PASTELES Y TORTAS RADU S.A. </t>
  </si>
  <si>
    <t>IC-16754</t>
  </si>
  <si>
    <t xml:space="preserve">Fact#: 374064 Rec#: 24048 MARTHA CECILIA  SANTOS BERMUDEZ </t>
  </si>
  <si>
    <t>IC-16753</t>
  </si>
  <si>
    <t xml:space="preserve">Fact#: 376489 Rec#: 24047 PROMOTORA OCCIDENTAL PROCCIDENT S.A  </t>
  </si>
  <si>
    <t>IC-16752</t>
  </si>
  <si>
    <t xml:space="preserve">Fact#: 371637-374318 Rec#: 24046 LUIS ALBERTO BRAVO GUERRERO </t>
  </si>
  <si>
    <t>IC-16698</t>
  </si>
  <si>
    <t xml:space="preserve">Fact#: 372688-375351 Rec#: 24045 ALVARADO MORALES  GLORIA ANGELICA  </t>
  </si>
  <si>
    <t>IC-16697</t>
  </si>
  <si>
    <t xml:space="preserve">Fact#: 373979-376661 Rec#: 24044 SEPDENTS S.A  </t>
  </si>
  <si>
    <t>IC-16696</t>
  </si>
  <si>
    <t xml:space="preserve">Fact#: 375816 Rec#: 24043 MERIZALDE MEDRANDA JONATHAN RAUL </t>
  </si>
  <si>
    <t>IC-16695</t>
  </si>
  <si>
    <t xml:space="preserve">Fact#: 371506-374188 Rec#: 24042 LUIS EDISON SOLORZANO CADENA </t>
  </si>
  <si>
    <t>IC-16694</t>
  </si>
  <si>
    <t xml:space="preserve">Fact#: 376660 Rec#: 24041 JISAHUCO-SISDOM SISTEMAS INTEGRALES DE SEGURIDAD Y DOMOTICA CIA.LTDA. </t>
  </si>
  <si>
    <t>IC-16693</t>
  </si>
  <si>
    <t xml:space="preserve">Fact#: 372847-375506 Rec#: 24040 JURADO LEYTON YUL FRANK </t>
  </si>
  <si>
    <t>IC-16633</t>
  </si>
  <si>
    <t xml:space="preserve">Fact#: 376534 Rec#: 24039 INTERBANANAEXPORT S.A.  </t>
  </si>
  <si>
    <t>IC-16632</t>
  </si>
  <si>
    <t xml:space="preserve">Fact#: 375496 Rec#: 24038 FIALLOS CUMBE ROSA MATILDE </t>
  </si>
  <si>
    <t>IC-16631</t>
  </si>
  <si>
    <t xml:space="preserve">Fact#: 373449-376091 Rec#: 24037 REYES PIN GUILLERMO AMANCIO </t>
  </si>
  <si>
    <t>IC-16630</t>
  </si>
  <si>
    <t xml:space="preserve">Fact#: 376438 Rec#: 24036 IMPORT OSCAR S.A </t>
  </si>
  <si>
    <t>IC-16629</t>
  </si>
  <si>
    <t xml:space="preserve">Fact#: 375731 Rec#: 24035 QUEIROLO SECAIRA MICHELLE ALEJANDRA </t>
  </si>
  <si>
    <t>IC-16628</t>
  </si>
  <si>
    <t xml:space="preserve">Fact#: 369899-372559-375227 Rec#: 24032 MEDINA SOTOMAYOR XAVIER ENRIQUE </t>
  </si>
  <si>
    <t>IC-16622</t>
  </si>
  <si>
    <t xml:space="preserve">Fact#: 373515-376155 Rec#: 24031 DURAZNO YAGUAL RICARDO ARTURO </t>
  </si>
  <si>
    <t>IC-16621</t>
  </si>
  <si>
    <t>Fact#: 375992 Rec#: 24030 RAMIREZ QUIMI IVONNE KENYA</t>
  </si>
  <si>
    <t>IC-16620</t>
  </si>
  <si>
    <t xml:space="preserve">Fact#: 371584-374268 Rec#: 24029 Maria Cecilia Orrantia Medina </t>
  </si>
  <si>
    <t>IC-16619</t>
  </si>
  <si>
    <t>Fact#: 375616 Rec#: 24028 SUAREZ MARIN HECTOR FELIX</t>
  </si>
  <si>
    <t>IC-16618</t>
  </si>
  <si>
    <t>Fact#: 376070 Rec#: 24055 MORA LINO MARITZA DEL JESUS</t>
  </si>
  <si>
    <t>IC-16819</t>
  </si>
  <si>
    <t xml:space="preserve">Fact#: 375116 Rec#: 24034 RODRIGUEZ BODERO ANA SHIRLEY </t>
  </si>
  <si>
    <t>IC-16627</t>
  </si>
  <si>
    <t xml:space="preserve">Fact#: 372365-375033 Rec#: 24033 CAMPUZANO BRAVO KAROLY ANDREA </t>
  </si>
  <si>
    <t>IC-16626</t>
  </si>
  <si>
    <t xml:space="preserve">Fact#: 374313 Rec#: 23976 FRANKLIN DANIEL GONZALEZ REINA </t>
  </si>
  <si>
    <t>IC-16537</t>
  </si>
  <si>
    <t>Fact#: 375748 Rec#: 23975 QUIMI ESPINOZA FANNY MIREYA</t>
  </si>
  <si>
    <t>IC-16462</t>
  </si>
  <si>
    <t>Fact#: 376380 Rec#: 23974 SECONRET S.A.</t>
  </si>
  <si>
    <t>IC-16461</t>
  </si>
  <si>
    <t xml:space="preserve">Fact#: 374496 Rec#: 23973 GEOVANNY JAVIER LEON CHONILLO </t>
  </si>
  <si>
    <t>IC-16460</t>
  </si>
  <si>
    <t xml:space="preserve">Fact#: 373825-376507 Rec#: 23972 SEGUNET S.A.  </t>
  </si>
  <si>
    <t>IC-16459</t>
  </si>
  <si>
    <t xml:space="preserve">Fact#: 371624-374306 Rec#: 23971 RAUL JOSE CAÑIZARES GARAICOA </t>
  </si>
  <si>
    <t>IC-16458</t>
  </si>
  <si>
    <t xml:space="preserve">Fact#: 372705-375370 Rec#: 23970 RODRIGUEZ VALVERDE FELIX ALBERTO </t>
  </si>
  <si>
    <t>IC-16457</t>
  </si>
  <si>
    <t xml:space="preserve">Fact#: 374849 Rec#: 23969 ESPINOSA VELARDE ALMA MARIA  </t>
  </si>
  <si>
    <t>IC-16456</t>
  </si>
  <si>
    <t xml:space="preserve">Fact#: 374102 Rec#: 23968 MARIA FERNANDA  SALAZAR LLORENTE </t>
  </si>
  <si>
    <t>IC-16455</t>
  </si>
  <si>
    <t xml:space="preserve">Fact#: 370602-373260-375921 Rec#: 23967 COSTA SOSA MARIA VALERIA </t>
  </si>
  <si>
    <t>IC-16454</t>
  </si>
  <si>
    <t xml:space="preserve">Fact#: 374758 Rec#: 23966 CALLE LOFFREDO LUIS DANIEL </t>
  </si>
  <si>
    <t>IC-16453</t>
  </si>
  <si>
    <t xml:space="preserve">Fact#: 373652-376336 Rec#: 23965 DANIEL ENRIQUE DURAN LAMA </t>
  </si>
  <si>
    <t>IC-16452</t>
  </si>
  <si>
    <t xml:space="preserve">Fact#: 376444 Rec#: 23964 VARGAS HERRERA LUIS DANIEL </t>
  </si>
  <si>
    <t>IC-16451</t>
  </si>
  <si>
    <t xml:space="preserve">Fact#: 376442 Rec#: 23963 VARGAS HERRERA LUIS DANIEL </t>
  </si>
  <si>
    <t>IC-16450</t>
  </si>
  <si>
    <t>CLIENTE NO IDENTIFICADO BCO GUAYAQUIL DOC #926103</t>
  </si>
  <si>
    <t>DR-4621</t>
  </si>
  <si>
    <t xml:space="preserve">Fact#: 376011 Rec#: 24019 SALVADOR PARRALES ARIEL ALEJANDRO </t>
  </si>
  <si>
    <t>IC-16580</t>
  </si>
  <si>
    <t xml:space="preserve">Fact#: 375369 Rec#: 23962 ROSS LOPERA JOFFRE GABRIEL </t>
  </si>
  <si>
    <t>IC-16449</t>
  </si>
  <si>
    <t xml:space="preserve">Fact#: 373869-376551 Rec#: 23961 ARAUJO FIGUEROA WASHINGTON SALVADOR </t>
  </si>
  <si>
    <t>IC-16448</t>
  </si>
  <si>
    <t xml:space="preserve">Fact#: 374949 Rec#: 23960 WIGTON TIMOTHY PATRICK </t>
  </si>
  <si>
    <t>IC-16447</t>
  </si>
  <si>
    <t xml:space="preserve">Fact#: 376124 Rec#: 23959 LOPEZ ORTEGA ROCIO DEL CARMEN </t>
  </si>
  <si>
    <t>IC-16379</t>
  </si>
  <si>
    <t xml:space="preserve">Fact#: 374748 Rec#: 23958 VILLALTA TENECELA MARCIA MARIA </t>
  </si>
  <si>
    <t>IC-16378</t>
  </si>
  <si>
    <t xml:space="preserve">Fact#: 374068 Rec#: 23957 EDDY MANUEL CHAVEZ CEDEÑO </t>
  </si>
  <si>
    <t>IC-16377</t>
  </si>
  <si>
    <t xml:space="preserve">Fact#: 374981 Rec#: 23956 SORIANO PARRAGA ANA CRISTINA </t>
  </si>
  <si>
    <t>IC-16376</t>
  </si>
  <si>
    <t xml:space="preserve">Fact#: 375222 Rec#: 23955 TANDAZO ROLDAN RONALD MANUEL </t>
  </si>
  <si>
    <t>IC-16375</t>
  </si>
  <si>
    <t xml:space="preserve">Fact#: 374855 Rec#: 23954 ZAMBRANO IZQUIERDO CATALINA MARIA ELENA </t>
  </si>
  <si>
    <t>IC-16374</t>
  </si>
  <si>
    <t xml:space="preserve">Fact#: 372597-375265 Rec#: 23953 CASTILLO CHOCO PEDRO CHRISTIAN </t>
  </si>
  <si>
    <t>IC-16373</t>
  </si>
  <si>
    <t xml:space="preserve">Fact#: 374991 Rec#: 23952 LAZARO CEVALLOS KEVIN JESUS </t>
  </si>
  <si>
    <t>IC-16372</t>
  </si>
  <si>
    <t>Fact#: 376219 Rec#: 23916 CODEMET S.A.</t>
  </si>
  <si>
    <t>IC-16334</t>
  </si>
  <si>
    <t>Fact#: 376263 Rec#: 23915 COMPAÑIA VERDU S.A.</t>
  </si>
  <si>
    <t>IC-16333</t>
  </si>
  <si>
    <t>Fact#: 372896-375557 Rec#: 23914 LOOR MENDOZA IRIS GABRIELA</t>
  </si>
  <si>
    <t>IC-16332</t>
  </si>
  <si>
    <t>Fact#: 375877 Rec#: 23912 MENDOZA AMPUERO JAIRO GIOVANNY</t>
  </si>
  <si>
    <t>IC-16314</t>
  </si>
  <si>
    <t xml:space="preserve">Fact#: 369860-372522 Rec#: 23911 PERALTA JURADO GUSTAVO ADOLFO </t>
  </si>
  <si>
    <t>IC-16313</t>
  </si>
  <si>
    <t xml:space="preserve">Fact#: 375217 Rec#: 23951 CHIQUITO SANCHEZ RAMON ALBERTO </t>
  </si>
  <si>
    <t>IC-16371</t>
  </si>
  <si>
    <t xml:space="preserve">Fact#: 372935-375593 Rec#: 23950 WILSON GUILLERMO PINCAY CARPIO </t>
  </si>
  <si>
    <t>IC-16370</t>
  </si>
  <si>
    <t xml:space="preserve">Fact#: 374509 Rec#: 23949 MARIA ROBERTA MORENO DIAZ </t>
  </si>
  <si>
    <t>IC-16369</t>
  </si>
  <si>
    <t xml:space="preserve">Fact#: 371387-374071 Rec#: 23948 ROSA PILAR LOPEZ CORNEJO </t>
  </si>
  <si>
    <t>IC-16368</t>
  </si>
  <si>
    <t xml:space="preserve">Fact#: 376521 Rec#: 23947 SILVA CHIQUITO JOSE LUIS </t>
  </si>
  <si>
    <t>IC-16367</t>
  </si>
  <si>
    <t xml:space="preserve">Fact#: 376573 Rec#: 23946 RADA AGUIRRE CESAR AUGUSTO </t>
  </si>
  <si>
    <t>IC-16366</t>
  </si>
  <si>
    <t xml:space="preserve">Fact#: 375234 Rec#: 23945 CLEMENTE MAGALLANES ROBERTO CARLOS  </t>
  </si>
  <si>
    <t>IC-16365</t>
  </si>
  <si>
    <t xml:space="preserve">Fact#: 371355-374040 Rec#: 23944 CESAR AUGUSTO  RADA AGUIRRE </t>
  </si>
  <si>
    <t>IC-16364</t>
  </si>
  <si>
    <t xml:space="preserve">Fact#: 371687-374364 Rec#: 23943 SILVIA ALEXANDRA CARRION MENA </t>
  </si>
  <si>
    <t>IC-16363</t>
  </si>
  <si>
    <t xml:space="preserve">Fact#: 5524-5780 Rec#: 23942 VELASCO ECHEVERRIA IVAN RAMIRO </t>
  </si>
  <si>
    <t>IC-16362</t>
  </si>
  <si>
    <t xml:space="preserve">Fact#: 373706-376391 Rec#: 24074 GLOBAL BUSINESS NESSGLOB S.A. </t>
  </si>
  <si>
    <t>IC-16894</t>
  </si>
  <si>
    <t>Fact#: 373604-376290 Rec#: 23933 INDUSTRIA COLOMBO ECUATORIANA DE CARROCERIAS CARCE</t>
  </si>
  <si>
    <t>IC-16891</t>
  </si>
  <si>
    <t xml:space="preserve">Fact#: 375340 Rec#: 23941 PONCE VICTORES MARICELA YOLANDA </t>
  </si>
  <si>
    <t>IC-16361</t>
  </si>
  <si>
    <t xml:space="preserve">Fact#: 373493 Rec#: 23940 NEGRON HENRIQUES FRANCISCO XAVIER </t>
  </si>
  <si>
    <t>IC-16360</t>
  </si>
  <si>
    <t xml:space="preserve">Fact#: 373977-376659 Rec#: 23939 INSTITUTO DE SALUD CARDIOVASCULAR DR  CARLOS SOLEDISPA ISAC S A S  </t>
  </si>
  <si>
    <t>IC-16359</t>
  </si>
  <si>
    <t xml:space="preserve">Fact#: 374247 Rec#: 23938 ZHU ZHIPENG </t>
  </si>
  <si>
    <t>IC-16358</t>
  </si>
  <si>
    <t xml:space="preserve">Fact#: 374806 Rec#: 23937 WAN CHEN ZULEIKA </t>
  </si>
  <si>
    <t>IC-16357</t>
  </si>
  <si>
    <t xml:space="preserve">Fact#: 376628 Rec#: 23936 CENTRO EDUCATIVO EL ATENEO S.A. C.U.T.E.S.A. </t>
  </si>
  <si>
    <t>IC-16356</t>
  </si>
  <si>
    <t xml:space="preserve">Fact#: 375468 Rec#: 23935 SOLANO JIMENEZ PABLO EMILIO </t>
  </si>
  <si>
    <t>IC-16355</t>
  </si>
  <si>
    <t xml:space="preserve">Fact#: 372790-375451 Rec#: 23934 SALAZAR MARURI ROXANA ELIZABETH </t>
  </si>
  <si>
    <t>IC-16354</t>
  </si>
  <si>
    <t xml:space="preserve">Fact#: 372623-375290 Rec#: 23932 ALARCON ALVARADO GABRIELA GISELLA </t>
  </si>
  <si>
    <t>IC-16352</t>
  </si>
  <si>
    <t xml:space="preserve">Fact#: 372592-375260 Rec#: 23931 GUEVARA GUEVARA ORIOL FERNANDO </t>
  </si>
  <si>
    <t>IC-16351</t>
  </si>
  <si>
    <t xml:space="preserve">Fact#: 375525 Rec#: 23930 TORRES HERNANDEZ MARITZA ELIZABETH </t>
  </si>
  <si>
    <t>IC-16350</t>
  </si>
  <si>
    <t xml:space="preserve">Fact#: 373290-375950 Rec#: 23929 FIERRO SALAZAR MANUEL KENNEDI </t>
  </si>
  <si>
    <t>IC-16349</t>
  </si>
  <si>
    <t xml:space="preserve">Fact#: 375085 Rec#: 23928 NAULA ANZOATEGUI ANA MARIA </t>
  </si>
  <si>
    <t>IC-16348</t>
  </si>
  <si>
    <t xml:space="preserve">Fact#: 375402 Rec#: 23927 REYES DESIDERIO ZOILA MARILIN </t>
  </si>
  <si>
    <t>IC-16347</t>
  </si>
  <si>
    <t xml:space="preserve">Fact#: 375056 Rec#: 23926 TORRES HERNANDEZ HECTOR BOLIVAR  </t>
  </si>
  <si>
    <t>IC-16346</t>
  </si>
  <si>
    <t xml:space="preserve">Fact#: 364876-367439-370055 Rec#: 23925 SALAZAR CANDO MARITZA DEL CONSUELO </t>
  </si>
  <si>
    <t>IC-16345</t>
  </si>
  <si>
    <t xml:space="preserve">Fact#: 372707-375372 Rec#: 23924 SALAZAR CANDO CECILIA ELIZABETH </t>
  </si>
  <si>
    <t>IC-16344</t>
  </si>
  <si>
    <t xml:space="preserve">Fact#: 371073-373783-376465 Rec#: 23923 LOPEZ PISCOCAMA FREDDY ARMANDO </t>
  </si>
  <si>
    <t>IC-16343</t>
  </si>
  <si>
    <t xml:space="preserve">Fact#: 371603-374285 Rec#: 23922 ARIANA ELIZABETH GOMEZ SALAZAR </t>
  </si>
  <si>
    <t>IC-16342</t>
  </si>
  <si>
    <t>Fact#: 376570 Rec#: 23913 IMPORT &amp; EXPORT BRAMBILLA CARRENO S.A. IMEXBRAMCAR</t>
  </si>
  <si>
    <t>IC-16315</t>
  </si>
  <si>
    <t>Fact#: 373414-376058 Rec#: 23910 MOREIRA GOMEZ ERICKA DANIELA</t>
  </si>
  <si>
    <t>IC-16312</t>
  </si>
  <si>
    <t>Fact#: 376249 Rec#: 23909 FERTILIZANTES DEL PACIFICO FERPACIFIC S.A</t>
  </si>
  <si>
    <t>IC-16311</t>
  </si>
  <si>
    <t>Fact#: 376363 Rec#: 23908 CALIZAS Y MINERALES CALMOSACORP CIA. LTDA.</t>
  </si>
  <si>
    <t>IC-16310</t>
  </si>
  <si>
    <t>Fact#: 373539 Rec#: 23907 ACCOUNTSERVS S.A</t>
  </si>
  <si>
    <t>IC-16224</t>
  </si>
  <si>
    <t>Fact#: 376554 Rec#: 23906 KARBOLEM S.A.</t>
  </si>
  <si>
    <t>IC-16223</t>
  </si>
  <si>
    <t>Fact#: 373773-376455 Rec#: 23905 AGROSIGAL SA</t>
  </si>
  <si>
    <t>IC-16222</t>
  </si>
  <si>
    <t xml:space="preserve">Fact#: 375384 Rec#: 24027 JULIA JUSTINA MORAN JIMENEZ </t>
  </si>
  <si>
    <t>IC-16588</t>
  </si>
  <si>
    <t xml:space="preserve">Fact#: 374001 Rec#: 24026 JAZMIN ALEXANDRA LINDAO GALLO </t>
  </si>
  <si>
    <t>IC-16587</t>
  </si>
  <si>
    <t xml:space="preserve">Fact#: 374175 Rec#: 24025 BURGOS SANTANA JACINTA TRANCITO </t>
  </si>
  <si>
    <t>IC-16586</t>
  </si>
  <si>
    <t xml:space="preserve">Fact#: 374010 Rec#: 24024 MIRELA LEONOR ANZOATEGUI CASTRO </t>
  </si>
  <si>
    <t>IC-16585</t>
  </si>
  <si>
    <t xml:space="preserve">Fact#: 374106 Rec#: 24023 CARLOS JULIO  CENTENO HENK </t>
  </si>
  <si>
    <t>IC-16584</t>
  </si>
  <si>
    <t xml:space="preserve">Fact#: 374148 Rec#: 24022 FANNY MAGDALENA MOLINA ANDRADE DE CHERREZ </t>
  </si>
  <si>
    <t>IC-16583</t>
  </si>
  <si>
    <t xml:space="preserve">Fact#: 374663 Rec#: 24021 ARELLANO ROJAS ELIEZER DE JESUS </t>
  </si>
  <si>
    <t>IC-16582</t>
  </si>
  <si>
    <t xml:space="preserve">Fact#: 374137 Rec#: 24020 JORGE HERNAN LEDESMA PRADO </t>
  </si>
  <si>
    <t>IC-16581</t>
  </si>
  <si>
    <t xml:space="preserve">Fact#: 375801 Rec#: 24018 ALAVA GUTIERREZ ANGEL RAFAEL </t>
  </si>
  <si>
    <t>IC-16579</t>
  </si>
  <si>
    <t xml:space="preserve">Fact#: 375784 Rec#: 24017 CAGUA MOLINA VILMA ARACELY </t>
  </si>
  <si>
    <t>IC-16578</t>
  </si>
  <si>
    <t xml:space="preserve">Fact#: 375777 Rec#: 24016 ROSADO RODRIGUEZ FRANCISCO ROBERTO </t>
  </si>
  <si>
    <t>IC-16577</t>
  </si>
  <si>
    <t xml:space="preserve">Fact#: 375762 Rec#: 24015 GOLDBAUM SMITH ANDREA </t>
  </si>
  <si>
    <t>IC-16576</t>
  </si>
  <si>
    <t xml:space="preserve">Fact#: 375720 Rec#: 24014 REYNA AGUINO JASMANI LIZANDRO </t>
  </si>
  <si>
    <t>IC-16575</t>
  </si>
  <si>
    <t xml:space="preserve">Fact#: 374958 Rec#: 24013 JARAMILLO MEJIA EDGAR PATRICIO </t>
  </si>
  <si>
    <t>IC-16574</t>
  </si>
  <si>
    <t xml:space="preserve">Fact#: 374311 Rec#: 24012 JULIO OSWALDO CADENA RODRIGUEZ </t>
  </si>
  <si>
    <t>IC-16573</t>
  </si>
  <si>
    <t xml:space="preserve">Fact#: 374246 Rec#: 24011 OSWALDO JAVIER VILLAO PALACIOS </t>
  </si>
  <si>
    <t>IC-16572</t>
  </si>
  <si>
    <t xml:space="preserve">Fact#: 375684 Rec#: 24010 CHAVEZ ZAMBRANO TEREZA MONSERRATE </t>
  </si>
  <si>
    <t>IC-16571</t>
  </si>
  <si>
    <t xml:space="preserve">Fact#: 375681 Rec#: 24009 ALBAN DEL SALTOS KARLA FERNANDA </t>
  </si>
  <si>
    <t>IC-16570</t>
  </si>
  <si>
    <t xml:space="preserve">Fact#: 375667 Rec#: 24008 LOPEZ DOYLE PAOLA ANDREA </t>
  </si>
  <si>
    <t>IC-16569</t>
  </si>
  <si>
    <t xml:space="preserve">Fact#: 375666 Rec#: 24007 SOLEDISPA CARRASCO DIEGO JAFET </t>
  </si>
  <si>
    <t>IC-16568</t>
  </si>
  <si>
    <t xml:space="preserve">Fact#: 375609 Rec#: 24006 PONCE REINADO MARIA DE LOURDES </t>
  </si>
  <si>
    <t>IC-16567</t>
  </si>
  <si>
    <t xml:space="preserve">Fact#: 375604 Rec#: 24005 PINCAY SALTOS JOSSELYNE LISSETTE </t>
  </si>
  <si>
    <t>IC-16566</t>
  </si>
  <si>
    <t xml:space="preserve">Fact#: 375595 Rec#: 24004 MONGE GARCIA FRANK ANDRES </t>
  </si>
  <si>
    <t>IC-16565</t>
  </si>
  <si>
    <t xml:space="preserve">Fact#: 375592 Rec#: 24003 SALTOS PONCE ENMA CARINA </t>
  </si>
  <si>
    <t>IC-16564</t>
  </si>
  <si>
    <t xml:space="preserve">Fact#: 375572 Rec#: 24002 RAMIREZ FLORES JOSE MIGUEL </t>
  </si>
  <si>
    <t>IC-16563</t>
  </si>
  <si>
    <t xml:space="preserve">Fact#: 375556 Rec#: 24001 ESTACIO NAPA HECTOR RICARDO </t>
  </si>
  <si>
    <t>IC-16562</t>
  </si>
  <si>
    <t xml:space="preserve">Fact#: 372894-375555 Rec#: 24000 LOOR BARREZUETA JAVIER ANTONIO </t>
  </si>
  <si>
    <t>IC-16561</t>
  </si>
  <si>
    <t xml:space="preserve">Fact#: 352784-355147-357541 Rec#: 23999 CHAVEZ AVILES FELIX EDGAR </t>
  </si>
  <si>
    <t>IC-16560</t>
  </si>
  <si>
    <t xml:space="preserve">Fact#: 375537 Rec#: 23998 BRIONES OREJUELA EMILIO JOSE </t>
  </si>
  <si>
    <t>IC-16559</t>
  </si>
  <si>
    <t xml:space="preserve">Fact#: 375531 Rec#: 23997 GONZALEZ BARRERA HENRY HUMBERTO </t>
  </si>
  <si>
    <t>IC-16558</t>
  </si>
  <si>
    <t xml:space="preserve">Fact#: 375539 Rec#: 23996 FARIAS ERIQUE JOEL EDUARDO </t>
  </si>
  <si>
    <t>IC-16557</t>
  </si>
  <si>
    <t xml:space="preserve">Fact#: 375414 Rec#: 23995 MOREIRA DELGADO JOSE ANTONIO </t>
  </si>
  <si>
    <t>IC-16556</t>
  </si>
  <si>
    <t xml:space="preserve">Fact#: 374414 Rec#: 23994 STEFANIE MARIA MOELLER GILBERT </t>
  </si>
  <si>
    <t>IC-16555</t>
  </si>
  <si>
    <t xml:space="preserve">Fact#: 374914 Rec#: 23993 MENDIETA CANELO SANDRA ANGELICA </t>
  </si>
  <si>
    <t>IC-16554</t>
  </si>
  <si>
    <t xml:space="preserve">Fact#: 374209 Rec#: 23992 FANNY PIEDAD JIMENEZ MOSQUERA </t>
  </si>
  <si>
    <t>IC-16553</t>
  </si>
  <si>
    <t xml:space="preserve">Fact#: 376271 Rec#: 23991 NODIEN S.A. </t>
  </si>
  <si>
    <t>IC-16552</t>
  </si>
  <si>
    <t xml:space="preserve">Fact#: 374766 Rec#: 23990 JARAMILLO MENDOZA KAROL RODRIGO </t>
  </si>
  <si>
    <t>IC-16551</t>
  </si>
  <si>
    <t xml:space="preserve">Fact#: 374656 Rec#: 23989 JORGE ALCIDES MORENO CASTRO </t>
  </si>
  <si>
    <t>IC-16550</t>
  </si>
  <si>
    <t xml:space="preserve">Fact#: 374177 Rec#: 23988 LUCIO GARCIA SAMUEL ENRIQUE </t>
  </si>
  <si>
    <t>IC-16549</t>
  </si>
  <si>
    <t xml:space="preserve">Fact#: 376261 Rec#: 23987 SERVICIOS JURIDICOS JURISA S.A. </t>
  </si>
  <si>
    <t>IC-16548</t>
  </si>
  <si>
    <t xml:space="preserve">Fact#: 376503 Rec#: 23986 OCAMPO VILLACIS FRANKLIN GEOFREDO </t>
  </si>
  <si>
    <t>IC-16547</t>
  </si>
  <si>
    <t xml:space="preserve">Fact#: 374136 Rec#: 23985 NICOLAS BELISARIO  RIVERA HERRERA </t>
  </si>
  <si>
    <t>IC-16546</t>
  </si>
  <si>
    <t xml:space="preserve">Fact#: 374535 Rec#: 23984 MARCELO RODOLFO MASCIALINO ALVAREZ </t>
  </si>
  <si>
    <t>IC-16545</t>
  </si>
  <si>
    <t xml:space="preserve">Fact#: 374947 Rec#: 23983 LASCANO BRIONES JENNY IRLANDA  </t>
  </si>
  <si>
    <t>IC-16544</t>
  </si>
  <si>
    <t xml:space="preserve">Fact#: 376576 Rec#: 23982 DML TECNOLOGIA DMLT S.A. </t>
  </si>
  <si>
    <t>IC-16543</t>
  </si>
  <si>
    <t xml:space="preserve">Fact#: 375186 Rec#: 23981 GONZALEZ VASQUEZ ANA LUCIA </t>
  </si>
  <si>
    <t>IC-16542</t>
  </si>
  <si>
    <t xml:space="preserve">Fact#: 376361 Rec#: 23980 VEOLIA ECUADOR S.A. </t>
  </si>
  <si>
    <t>IC-16541</t>
  </si>
  <si>
    <t xml:space="preserve">Fact#: 375081 Rec#: 23979 GOMEZ CALERO LUIS GERVACIO </t>
  </si>
  <si>
    <t>IC-16540</t>
  </si>
  <si>
    <t xml:space="preserve">Fact#: 375528 Rec#: 23978 PIGUAVE ARAMBULO RONALD FABRICIO </t>
  </si>
  <si>
    <t>IC-16539</t>
  </si>
  <si>
    <t xml:space="preserve">Fact#: 5821 Rec#: 23977 BUENO QUEZADA JAIRO JAVIER </t>
  </si>
  <si>
    <t>IC-16538</t>
  </si>
  <si>
    <t xml:space="preserve">Fact#: 373942-376623 Rec#: 23921 GARCIA BAJANA NAYITH ALEJANDRO </t>
  </si>
  <si>
    <t>IC-16341</t>
  </si>
  <si>
    <t xml:space="preserve">Fact#: 374233 Rec#: 23920 JENNY NATALIA MARTINEZ BAQUE </t>
  </si>
  <si>
    <t>IC-16340</t>
  </si>
  <si>
    <t xml:space="preserve">Fact#: 375141 Rec#: 23919 CHOEZ SANTANA EUDOMAR AQUILES </t>
  </si>
  <si>
    <t>IC-16339</t>
  </si>
  <si>
    <t xml:space="preserve">Fact#: 375146 Rec#: 23918 CHOEZ SANTANA EUDOMAR AQUILES </t>
  </si>
  <si>
    <t>IC-16338</t>
  </si>
  <si>
    <t>Fact#: 372125-374792 Rec#: 23904 GOMEZ HIDALGO LUIS EDUARDO</t>
  </si>
  <si>
    <t>IC-16221</t>
  </si>
  <si>
    <t>Fact#: 376051 Rec#: 23903 CAICEDO BORJA SARA ANNY</t>
  </si>
  <si>
    <t>IC-16220</t>
  </si>
  <si>
    <t>Fact#: 373577 Rec#: 23902 INDUGLOBAL S.A</t>
  </si>
  <si>
    <t>IC-16219</t>
  </si>
  <si>
    <t xml:space="preserve">Fact#: 375447 Rec#: 23900 QUIROZ MARTINEZ ALBERISLU </t>
  </si>
  <si>
    <t>IC-15954</t>
  </si>
  <si>
    <t xml:space="preserve">Fact#: 372471-375138 Rec#: 23899 ABARCA PACHAY GEOVANNY ANDRES </t>
  </si>
  <si>
    <t>IC-15953</t>
  </si>
  <si>
    <t xml:space="preserve">Fact#: 354518-356924-359387 Rec#: 23898 VELASCO ARIAS LEYTON VICENTE </t>
  </si>
  <si>
    <t>IC-15952</t>
  </si>
  <si>
    <t xml:space="preserve">Fact#: 374694 Rec#: 23897 GUTIERREZ CAJIAS ANDREA YOLANDA </t>
  </si>
  <si>
    <t>IC-15951</t>
  </si>
  <si>
    <t xml:space="preserve">Fact#: 369994-372651-375315 Rec#: 23896 GUANIN CAMPOVERDE MERCY JANET </t>
  </si>
  <si>
    <t>IC-15950</t>
  </si>
  <si>
    <t xml:space="preserve">Fact#: 375845 Rec#: 23895 MONTERO LUCIO CARLOS ALBERTO </t>
  </si>
  <si>
    <t>IC-15949</t>
  </si>
  <si>
    <t xml:space="preserve">Fact#: 374753 Rec#: 23894 CHONG CRUZ LUIS CRISTOBAL </t>
  </si>
  <si>
    <t>IC-15948</t>
  </si>
  <si>
    <t xml:space="preserve">Fact#: 374302 Rec#: 23893 LUIS ALFONSO OLANO MACHANO </t>
  </si>
  <si>
    <t>IC-15947</t>
  </si>
  <si>
    <t xml:space="preserve">Fact#: 372505-375171 Rec#: 23892 TORO SANCHEZ MONICA ELIZABETH </t>
  </si>
  <si>
    <t>IC-15946</t>
  </si>
  <si>
    <t xml:space="preserve">Fact#: 375307 Rec#: 23891 VELEZ OSORIO JHON EDILKER </t>
  </si>
  <si>
    <t>IC-15945</t>
  </si>
  <si>
    <t>Fact#: 374942 Rec#: 23861 CARRION MALDONADO RUTH GRACIELA</t>
  </si>
  <si>
    <t>IC-15902</t>
  </si>
  <si>
    <t>Fact#: 374614 Rec#: 23860 EDUARDO GERMAN CORDOVA ROMERO</t>
  </si>
  <si>
    <t>IC-15901</t>
  </si>
  <si>
    <t xml:space="preserve">Fact#: 369839-372501-375167 Rec#: 23859 CREME DURAND YORDAN </t>
  </si>
  <si>
    <t>IC-15899</t>
  </si>
  <si>
    <t>Fact#: 372488-375154 Rec#: 23858 ARBOLEDA CHATTIN NESTOR RAUL</t>
  </si>
  <si>
    <t>IC-15891</t>
  </si>
  <si>
    <t>Fact#: 372896 Rec#: 23857 LOOR MENDOZA IRIS GABRIELA</t>
  </si>
  <si>
    <t>IC-15890</t>
  </si>
  <si>
    <t xml:space="preserve">Fact#: 343957-346863-349331 Rec#: 23890 GABRIELA ELIZABETH VELASQUEZ SUAREZ </t>
  </si>
  <si>
    <t>IC-15944</t>
  </si>
  <si>
    <t xml:space="preserve">Fact#: 375388 Rec#: 23889 MALDONADO SEGURA MARIA DANIELA </t>
  </si>
  <si>
    <t>IC-15943</t>
  </si>
  <si>
    <t xml:space="preserve">Fact#: 360976-363532-366125 Rec#: 23888 DALTON JAIME  PEZO BARRETO  </t>
  </si>
  <si>
    <t>IC-15942</t>
  </si>
  <si>
    <t xml:space="preserve">Fact#: 370054-372709-375373 Rec#: 23887 BRIONES BAQUERIZO ALFREDO ROBERTO </t>
  </si>
  <si>
    <t>IC-15941</t>
  </si>
  <si>
    <t xml:space="preserve">Fact#: 5761 Rec#: 23886 ARREDONDO GUZMAN BORIS ERNESTO </t>
  </si>
  <si>
    <t>IC-15940</t>
  </si>
  <si>
    <t xml:space="preserve">Fact#: 374123 Rec#: 23885 CAROL ROSANNA  CARBO MORA </t>
  </si>
  <si>
    <t>IC-15939</t>
  </si>
  <si>
    <t xml:space="preserve">Fact#: 374705 Rec#: 23884 BACA PATIÑO RAFAEL </t>
  </si>
  <si>
    <t>IC-15938</t>
  </si>
  <si>
    <t xml:space="preserve">Fact#: 374734 Rec#: 23883 CUSME BENITES MIGUEL ANGEL </t>
  </si>
  <si>
    <t>IC-15937</t>
  </si>
  <si>
    <t xml:space="preserve">Fact#: 372804-375464 Rec#: 23882 ACUNA MARQUEZ PATRICIA ROSARIO </t>
  </si>
  <si>
    <t>IC-15936</t>
  </si>
  <si>
    <t xml:space="preserve">Fact#: 374627 Rec#: 23881 ANDRADE ECHEVERRIA ANA CECILIA </t>
  </si>
  <si>
    <t>IC-15935</t>
  </si>
  <si>
    <t xml:space="preserve">Fact#: 374033 Rec#: 23880 MIGUEL BLAS  CADENA BOLANOS </t>
  </si>
  <si>
    <t>IC-15934</t>
  </si>
  <si>
    <t xml:space="preserve">Fact#: 375367 Rec#: 23879 MOROCHO AGURTO VIVIANA MANUELA </t>
  </si>
  <si>
    <t>IC-15933</t>
  </si>
  <si>
    <t xml:space="preserve">Fact#: 374523 Rec#: 23862 PABLO JAVIER BAQUE LOZANO </t>
  </si>
  <si>
    <t>IC-15916</t>
  </si>
  <si>
    <t>Nov/2021</t>
  </si>
  <si>
    <t>0205000000043908327CORREA MURILLO NINFA IRENE              000000016829991231000000000000000000000952205458     20211101000000016820211201202112010000000000000000BMP 00016380534840</t>
  </si>
  <si>
    <t>0205000000043903826CLEMENTE MAGALLANES ROBERTO CA          000000031129991231000000000000000000000918185166     20211101000000031120211201202112010000000000000000BVP 00016372203940</t>
  </si>
  <si>
    <t>0205000000043902752MONTERO LUCIO CARLOS ALBERTO            000000014729991231000000000000000000000908902232     20211101000000014720211201202112010000000000000000BMP 00016372158950</t>
  </si>
  <si>
    <t>0205000000043906002GUEVARA GUEVARA ORIOL FERNANDO          000000011829991231000000000000000000000903881233     20211101000000011820211201202112010000000000000000BVP 00016368874650</t>
  </si>
  <si>
    <t>0205000000043920506MIGUEL BLAS  CADENA BOLANOS             000000021629991231000000000000000000000909087355     20211101000000021620211201202112010000000000000000BVP 00016353731450</t>
  </si>
  <si>
    <t>0205000000043908279SOLANO JIMENEZ PABLO EMILIO             000000016829991231000000000000000000000962234290     20211101000000016820211201202112010000000000000000BMP 00016353026540</t>
  </si>
  <si>
    <t>0205000000043903342ALEXANDRA MARITZA CAYETANO MOR          000000033229991231000000000000000000000911606507     20211101000000033220211201202112010000000000000000BMP 00016348713150</t>
  </si>
  <si>
    <t>0205000000043907455MOROCHO AGURTO VIVIANA MANUELA          000000027329991231000000000000000000001722985940     20211101000000027320211201202112010000000000000000BMP 00016347831850</t>
  </si>
  <si>
    <t>0205000000043909493GARCIA CHUNGA EDUARDO ALEXANDR          000000043929991231000000000000000000000918456732     20211101000000043920211201202112010000000000000000BMP 00016347306440</t>
  </si>
  <si>
    <t>0205000000043903425CLEMENTE ANTONIO  CALDERON LOZ          000000256529991231000000000000000000000908171531     20211101000000256520211201202112010000000000000000BMP 00016346263750</t>
  </si>
  <si>
    <t>0205000000043903861ANNIE ANDREA CARRERA MOROCHO            000000032329991231000000000000000000000922720669     20211101000000032320211201202112010000000000000000BMP 00016344076660</t>
  </si>
  <si>
    <t>0205000000043903260ALCIVAR PIN NORMA PEPITA                000000021429991231000000000000000000000800159352     20211101000000021420211201202112010000000000000000BVP 00016341401050</t>
  </si>
  <si>
    <t>0205000000043901532MACIAS ALCIVAR DAVID ESAU               000000017529991231000000000000000000000910454479     20211101000000017520211201202112010000000000000000BVP 00016341390650</t>
  </si>
  <si>
    <t>0205000000043902775BARAHONA CEVALLOS MIGUEL ANGEL          000000072029991231000000000000000000000926952375     20211101000000072020211130202112010000000000000000BMP 00016337359540</t>
  </si>
  <si>
    <t>0205000000043908888JESSICA RUIZ ANDRADE                    000000009429991231000000000000000000000922724372     20211101000000009420211130202112010000000000000000BVP 00016336517950</t>
  </si>
  <si>
    <t>0205000000043906300MATA ITURRALDE MARCOS ANTONIO           000000083829991231000000000000000000000914659784     20211101000000083820211130202112010000000000000000BMP 00016333466250</t>
  </si>
  <si>
    <t>0205000000043907828MARIA KARINA FIGUEROA CANARTE           000000016929991231000000000000000000000910773415     20211101000000016920211130202112010000000000000000BVI 00016330609250</t>
  </si>
  <si>
    <t>0205000000043909576CARRILLO CHAGCHA ROMMEL PATRIC          000000070929991231000000000000000000000915727259     20211101000000070920211130202112010000000000000000BVP 00016326693840</t>
  </si>
  <si>
    <t>0205000000043945187BOANERGES CUTHBERTO DE LA PARE          000000083829991231000000000000000000000907593487     20211101000000083820211130202111300000000000000000BVP 00016320268350</t>
  </si>
  <si>
    <t>0205000000043945188BOANERGES CUTHBERTO DE LA PARE          000000083829991231000000000000000000000907593487     20211101000000083820211130202111300000000000000000BVP 00016320218750</t>
  </si>
  <si>
    <t>0205000000043909926CARLOS ENRIQUE PEREZ REYES              000000027429991231000000000000000000000920332988     20211101000000027420211130202111300000000000000000BMP 00016317690850</t>
  </si>
  <si>
    <t>0205000000043909665BUESTAN BENAVIDES TATIANA ELIZ          000000227329991231000000000000000000000920735388     20211101000000227320211130202111300000000000000000BMP 00016317387640</t>
  </si>
  <si>
    <t>0205000000043907339CARRENO GARCIA MAXIMO JEHOVA            000000167629991231000000000000000000000702431545     20211101000000167620211130202111300000000000000000BVP 00016315600640</t>
  </si>
  <si>
    <t>0205000000043900311LEON GARCIA MARCELA VERONICA            000000035920211202000000000000000000000905840963     20211101000000035920211130202111300000000000000000VENT01816312707410</t>
  </si>
  <si>
    <t>0205000000043908853ROOSEVELT EDYM DELGADO TAMAYO           000000023429991231000000000000000000000911244127     20211101000000023420211130202111300000000000000000BMP 00016306082640</t>
  </si>
  <si>
    <t>0205000000043909082GARCIA PEREZ  JORGE LUIS                000000019929991231000000000000000000000921353553     20211101000000019920211130202111300000000000000000BVP 00016304477240</t>
  </si>
  <si>
    <t>0205000000043930137LUIS BENIGNO ROMERO ABAD                000000046729991231000000000000000000000102779592     20211101000000046720211130202111300000000000000000BMP 00016301574740</t>
  </si>
  <si>
    <t>0205000000043909017DUPRE MELLA HERNAN TADEO                000000015229991231000000000000000000000913437026     20211101000000015220211130202111300000000000000000BMP 00016299540840</t>
  </si>
  <si>
    <t>0205000000043901239LOPEZ CORDERO JUAN ANTONIO              000000024829991231000000000000000000000911744860     20211101000000024820211130202111300000000000000000BVP 00016293929150</t>
  </si>
  <si>
    <t>0205000000043907451VARGAS FUENTEZ LADY LEONOR              000000016829991231000000000000000000000940292576     20211101000000016820211130202111300000000000000000BMP 00016281324040</t>
  </si>
  <si>
    <t>0205000000043903463HANS EDUARDO NORIEGA ALBUJA             000000032129991231000000000000000000000917633323     20211101000000032120211129202111300000000000000000BMP 00016276885240</t>
  </si>
  <si>
    <t>0205000000043903359FELIX WILFRIDO CORDOVA JUANAZO          000000033629991231000000000000000000000907055768     20211101000000033620211129202111300000000000000000BMP 00016276156940</t>
  </si>
  <si>
    <t>0205000000043909229QUEIROLO SECAIRA MICHELLE ALEJ          000000060629991231000000000000000000000927634659     20211101000000060620211129202111300000000000000000BMP 00016272504150</t>
  </si>
  <si>
    <t>0205000000043902707MARCHELLE GUIM GINO                     000000042629991231000000000000000000000908457518     20211101000000042620211129202111300000000000000000BMP 00016269609940</t>
  </si>
  <si>
    <t>0205000000043901176JURADO QUINTERO JULIO ERNESTO           000000016829991231000000000000000000000915131247     20211101000000016820211129202111290000000000000000BMP 00016265021240</t>
  </si>
  <si>
    <t>0205000000023923175ARREDONDO GUZMAN BORIS ERNESTO          000000016829991231000000000000000000001757382393     20211101000000016820211129202111290000000000000000BMP 00016261750240</t>
  </si>
  <si>
    <t>0205000000043900616NAULA ANZOATEGUI ANA MARIA              000000031829991231000000000000000000000918953662     20211101000000031820211129202111290000000000000000BMP 00016261645140</t>
  </si>
  <si>
    <t>0205000000043909614POZO ORTIZ LEONARDO MANFRE              000000002429991231000000000000000000000915327019     20211101000000002420211129202111290000000000000000BVP 00016257147550</t>
  </si>
  <si>
    <t>0205000000043930318WAN CHEN ZULEIKA                        000000016820211202000000000000000000000927918128     20211101000000016820211129202111290000000000000000VENT00416247609210</t>
  </si>
  <si>
    <t>0205000000043903179ZHU ZHIPENG                             000000060320211202000000000000000000000925824583     20211101000000060320211129202111290000000000000000VENT00416247519610</t>
  </si>
  <si>
    <t>0205000000043900197SORIANO PARRAGA ANA CRISTINA            000000043529991231000000000000000000000914764329     20211101000000043520211129202111290000000000000000BMP 00016245984050</t>
  </si>
  <si>
    <t>0205000000043906765MANTILLA ABAD DARWIN ALEX               000000210129991231000000000000000000000917638264     20211101000000210120211129202111290000000000000000BMP 00016244158040</t>
  </si>
  <si>
    <t>0205000000043909474ZURITA GODOY GUILLERMO ENMANUE          000000023129991231000000000000000000000958717746     20211101000000023120211129202111290000000000000000BMP 00016239382940</t>
  </si>
  <si>
    <t>0205000000043906846BELLO ORTIZ JORGE ALFREDO               000000069129991231000000000000000000000913174744     20211101000000069120211129202111290000000000000000BVP 00016238600950</t>
  </si>
  <si>
    <t>0205000000043907482BELLO ORTIZ JORGE ALFREDO               000000017529991231000000000000000000000913174744001  20211001000000017520211129202111290000000000000000BVP 00016238559050</t>
  </si>
  <si>
    <t>0205000000043900217LUCAS MERA ELI FRANCISCO                000000047629991231000000000000000000001311414989     20211101000000047620211129202111290000000000000000BMP 00016233529240</t>
  </si>
  <si>
    <t>0205000000043901625CHOEZ SANTANA EUDOMAR AQUILES           000000016829991231000000000000000000000940636020     20211101000000016820211128202111290000000000000000BMP 00016232125440</t>
  </si>
  <si>
    <t>0205000000043909103PEREZ BAJANA CARLOS ARIEL               000000065629991231000000000000000000001206468413     20211001000000065620211128202111290000000000000000BMP 00016229934150</t>
  </si>
  <si>
    <t>0205000000043940049SONNIA VANESSA AVILA ESPINOZA           000000083829991231000000000000000000000914443353     20211101000000083820211128202111290000000000000000BMP 00016227436040</t>
  </si>
  <si>
    <t>0205000000043908584SANTIAGO IVAN TOLEDO ECHEVERRI          000000014029991231000000000000000000000100086958     20211101000000014020211128202111290000000000000000BVP 00016223430540</t>
  </si>
  <si>
    <t>0205000000043908531MACIAS LOPEZ VICENTE ARCADIO            000000023329991231000000000000000000000919733311     20211101000000023320211127202111290000000000000000BMP 00016219990250</t>
  </si>
  <si>
    <t>0205000000043946887JIMENEZ FARFAN DENISE CRISTINA          000000083829991231000000000000000000000909187239     20211101000000083820211127202111290000000000000000BMP 00016217487040</t>
  </si>
  <si>
    <t>0205000000043945149MARCO TULIO ROMERO JARAMILLO            000000167629991231000000000000000000000911992212     20211101000000167620211127202111290000000000000000BMP 00016204990750</t>
  </si>
  <si>
    <t>0205000000043908632JESSICA KATHERINE GALLARDO ART          000000016829991231000000000000000000001310406168     20211101000000016820211129202111290000000000000000BMP 00016253931350</t>
  </si>
  <si>
    <t>0205000000043900403TORRES HERNANDEZ MARITZA ELIZA          000000017029991231000000000000000000000922633672     20211101000000017020211126202111290000000000000000BMP 00016195730050</t>
  </si>
  <si>
    <t>0205000000043900513TORRES HERNANDEZ HECTOR BOLIVA          000000030629991231000000000000000000000922954904     20211101000000030620211126202111290000000000000000BMP 00016195715550</t>
  </si>
  <si>
    <t>0205000000043909502ROMERO GONZALEZ DANIEL EDUARDO          000000087029991231000000000000000000000930162391     20211101000000087020211126202111290000000000000000BMP 00016194600860</t>
  </si>
  <si>
    <t>0205000000043907891MARTINEZ MEJIA MARJORIE ALEXAN          000000050429991231000000000000000000001711538833     20211001000000050420211126202111260000000000000000BMP 00016186983550</t>
  </si>
  <si>
    <t>0205000000043908626ROBERTO SAAVEDRA                        000000063629991231000000000000000000000908994304     20211101000000063620211126202111260000000000000000DPR 00016185780850</t>
  </si>
  <si>
    <t>0205000000043960385LENNY MADRID  CANTOS SANDOYA            000000083829991231000000000000000000000916256100     20211101000000083820211126202111260000000000000000BMP 00016184197950</t>
  </si>
  <si>
    <t>0205000000043909095SALAZAR RICAURTE SONIA MARIA E          000000016829991231000000000000000000001705352977     20211101000000016820211126202111260000000000000000BMP 00016183576650</t>
  </si>
  <si>
    <t>0205000000043900508PEREZ SEMINARIO HECTOR JUNIOR           000000035329991231000000000000000000000932593775001  20211001000000035320211126202111260000000000000000BMP 00016182798940</t>
  </si>
  <si>
    <t>0205000000043907438ESPINEL MOLINA CARLINA TATIANA          000000215229991231000000000000000000001707173561     20211101000000215220211126202111260000000000000000BMP 00016182472850</t>
  </si>
  <si>
    <t>0205000000043960329CAROL ROSANNA  CARBO MORA               000000078229991231000000000000000000000918135443     20211101000000078220211126202111260000000000000000BMP 00016180156250</t>
  </si>
  <si>
    <t>0205000000043945426LUIS FERNANDO ECHEVERRIA ZAVAL          000000083829991231000000000000000000000907242036     20211101000000083820211126202111260000000000000000BVP 00016178709750</t>
  </si>
  <si>
    <t>0205000000043945463BEATRIZ DEL PILAR GUERRERO YEP          000000083829991231000000000000000000000906751045     20211101000000083820211126202111260000000000000000BMP 00016174991150</t>
  </si>
  <si>
    <t>0205000000043908674PAREJA MADINYA EDUARDO JOSUE            000000012529991231000000000000000000000930800693     20210301000000012520211126202111260000000000000000BMP 00016172716640</t>
  </si>
  <si>
    <t>0205000000043908106CHOEZ BAQUE MARIA FERNANDA              000000174529991231000000000000000000000922390604     20211101000000174520211126202111260000000000000000BMP 00016169731940</t>
  </si>
  <si>
    <t>0205000000043930410RUIZ NAVARRETE KENIA LIBERTAD           000000007829991231000000000000000000000913326187     20211101000000007820211126202111260000000000000000BMP 00016166893440</t>
  </si>
  <si>
    <t>0205000000043900943WIGTON TIMOTHY PATRICK                  000000032829991231000000000000000000000932984784     20211101000000032820211126202111260000000000000000BMP 00016165802640</t>
  </si>
  <si>
    <t>0205000000043908339SAMANIEGO VILLARROEL STEPHANY           000000031629991231000000000000000000000916800097     20211101000000031620211126202111260000000000000000BMP 00016164037440</t>
  </si>
  <si>
    <t>0205000000043908058PILLIGUA TORRES ADELAIDA DE LA          000000017229991231000000000000000000000915929913     20211101000000017220211125202111260000000000000000BVP 00016158850550</t>
  </si>
  <si>
    <t>0205000000043906020CARPIO PORTILLA RAUL MOISES             000000077729991231000000000000000000000900091372     20211101000000077720211125202111260000000000000000BVP 00016157191450</t>
  </si>
  <si>
    <t>0205000000043907458ROSS LOPERA JOFFRE GABRIEL              000000022529991231000000000000000000001309882213     20211101000000022520211125202111260000000000000000BMP 00016154069440</t>
  </si>
  <si>
    <t>0205000000043930044PINO MAULME ENRIQUE GABRIEL             000000011529991231000000000000000000000900188566     20211101000000011520211125202111260000000000000000BVP 00016152383850</t>
  </si>
  <si>
    <t>0205000000043930187SUAREZ NARANJO LADY DIANA               000000045129991231000000000000000000000919438358     20211101000000045120211125202111260000000000000000BMP 00016152287750</t>
  </si>
  <si>
    <t>0205000000043903401MAGALI ELIZABETH  CALDERON AVI          000000251429991231000000000000000000000908876063     20211101000000251420211125202111250000000000000000BVP 00016151298440</t>
  </si>
  <si>
    <t>0205000000043908585SANTIAGO MAURICIO TOLEDO ROMER          000000016829991231000000000000000000000908892680     20211101000000016820211125202111250000000000000000DPR 00016149773160</t>
  </si>
  <si>
    <t>0205000000043900278CABRERA FREIRE ROXANA MAGALI D          000000030620211122000000000000000000000908829989     20211001000000030620211122202111220000000000000000VENT00136051879210</t>
  </si>
  <si>
    <t>0205000000043900564JURADO LARREA FABRICIO GUSTAVO          000000035329991231000000000000000000000916504343     20211001000000035320211122202111220000000000000000BMP 00016043283940</t>
  </si>
  <si>
    <t>0205000000043908316PLUA ALAY EDUARDO ANDRES                000000046529991231000000000000000000000926212515     20211001000000046520211122202111220000000000000000BMP 00016029336840</t>
  </si>
  <si>
    <t>0205000000043909118ZAMBRANO GARCIA FRANZ BADIH             000000034329991231000000000000000000001306995547     20211001000000034320211122202111220000000000000000BMP 00016025890650</t>
  </si>
  <si>
    <t>0205000000043903150LUIS FERNANDO MORALES OLVERA            000000219929991231000000000000000000001205185497     20211001000000219920211122202111220000000000000000BMP 00016023777260</t>
  </si>
  <si>
    <t>0205000000043908697CARLOS EFREN COELLO PALADINES           000000016829991231000000000000000000003040036612     20211001000000016820211120202111220000000000000000BMP 00016009177950</t>
  </si>
  <si>
    <t>0205000000043950049LEONOR MARGARITA MONTOYA ALVAR          000000234620211122000000000000000000000908762982     20211001000000234620211120202111220000000000000000VENT00655997293510</t>
  </si>
  <si>
    <t>0205000000043907851CARLOS ENRIQUE GALLO FLORES             000000044729991231000000000000000000000903381234     20211001000000044720211120202111220000000000000000BVP 00015993328640</t>
  </si>
  <si>
    <t>0205000000043920022CARLOS FRANCISCO SANCHEZ                000000369029991231000000000000000000000910759109     20210101000000369020211120202111220000000000000000BVP 00015988331450</t>
  </si>
  <si>
    <t>0205000000043920520JORGE MARCOS  BASTIDAS YUNEZ            000000251429991231000000000000000000001200370581     20210101000000251420211120202111220000000000000000BVP 00015988304250</t>
  </si>
  <si>
    <t>0205000000043900414ZARLENGA RAMIREZ MONICA GISELA          000000021420211122000000000000000000000909302895     20211001000000021420211119202111190000000000000000VENT00135973708910</t>
  </si>
  <si>
    <t>0205000000043920064HELENA ESTHER TAMAYO RIGAIL             000000123029991231000000000000000000000900826587     20211001000000123020211119202111190000000000000000BVP 00015956655650</t>
  </si>
  <si>
    <t>0205000000043909384SANDI MUNOZ WALTER SAMUEL               000000026429991231000000000000000000000923438949     20211001000000026420211118202111190000000000000000BMP 00015947068740</t>
  </si>
  <si>
    <t>0205000000023923219ARAMBULO VINCES GEIVER YASMANY          000000129829991231000000000000000000000920013026001  20211001000000129820211118202111180000000000000000BVP 00015924582240</t>
  </si>
  <si>
    <t>0205000000043909275GARCIA RUIZ ALEX ISRAEL                 000000058820211122000000000000000000000915770200     20211001000000058820211118202111180000000000000000VENT00195922670710</t>
  </si>
  <si>
    <t>0205000000043960304LEONARDO EDUARDO  CALDERON VAL          000000083829991231000000000000000000000917830382     20211001000000083820211118202111180000000000000000BMP 00015918507040</t>
  </si>
  <si>
    <t>0205000000043907186JOSE ALBERTO RODRIGUEZ LOPEZ            000000027929991231000000000000000000000905351789     20211001000000027920211118202111180000000000000000BVP 00015911388340</t>
  </si>
  <si>
    <t>0205000000043903463HANS EDUARDO NORIEGA ALBUJA             000000084129991231000000000000000000000917633323     20211001000000084120211117202111170000000000000000BMP 00015889591440</t>
  </si>
  <si>
    <t>0205000000043907144ASOCIACION DE PROPIETARIOS DE           000000135520211122000000000000000000000992977930001  20211001000000135520211117202111170000000000000000VENT00765885766710</t>
  </si>
  <si>
    <t>0205000000043920056JOSE LUIS ROSERO CABALLERO              000000083829991231000000000000000000000909753998     20211001000000083820211117202111170000000000000000BMP 00015877080140</t>
  </si>
  <si>
    <t>0205000000043909855JOSE FERNANDO SARES REYES               000000018429991231000000000000000000000930719158     20211001000000018420211116202111170000000000000000BMP 00015866855940</t>
  </si>
  <si>
    <t>0205000000043908115SCUBATEC S A                            000000038829991231000000000000000000000992805846001  20211001000000038820211116202111170000000000000000BVP 00015864884240</t>
  </si>
  <si>
    <t>0205000000043945410FREDDY RENE VALLEJO MEDRANDA            000000341929991231000000000000000000000908873052     20210801000000341920211116202111170000000000000000BVP 00015864081150</t>
  </si>
  <si>
    <t>0205000000043902635CHALEN MATAMOROS RICARDO ALEJA          000000021729991231000000000000000000000920124054     20211001000000021720211116202111160000000000000000BVP 00015861054840</t>
  </si>
  <si>
    <t>0205000000043945202NELLY YOLANDA  SALCEDO BOWEN            000000083820211122000000000000000000000903277895     20211001000000083820211116202111160000000000000000VENT01265854769110</t>
  </si>
  <si>
    <t>0205000000043908416DISTRIBUIDORA DE PRODUCTOS DE           000000019420211122000000000000000000000992893044001  20211001000000019420211116202111160000000000000000VENT00725854607510</t>
  </si>
  <si>
    <t>0205000000043908417DISTRIBUIDORA DE PRODUCTOS DE           000000019420211122000000000000000000000992893044001  20211001000000019420211116202111160000000000000000VENT00725854576110</t>
  </si>
  <si>
    <t>0205000000043907372ONETO LERTORA CARMEN MARIA              000000041129991231000000000000000000000901244285     20211001000000041120211116202111160000000000000000BVP 00015840875540</t>
  </si>
  <si>
    <t>0205000000043908888JESSICA RUIZ ANDRADE                    000000004529991231000000000000000000000922724372     20211001000000004520211116202111160000000000000000BMP 00015837377250</t>
  </si>
  <si>
    <t>0205000000043906300MATA ITURRALDE MARCOS ANTONIO           000000167629991231000000000000000000000914659784     20211001000000167620211116202111160000000000000000BMP 00015835324150</t>
  </si>
  <si>
    <t>0205000000043945019PEDRO ANGEL JIMENEZ NOBOA               000000011029991231000000000000000000000908947617     20211001000000011020211115202111160000000000000000BMP 00015821366450</t>
  </si>
  <si>
    <t>0205000000043909576CARRILLO CHAGCHA ROMMEL PATRIC          000000028629991231000000000000000000000915727259     20211001000000028620211115202111150000000000000000BMP 00015807355240</t>
  </si>
  <si>
    <t>0205000000043903342ALEXANDRA MARITZA CAYETANO MOR          000000042829991231000000000000000000000911606507     20211001000000042820211115202111150000000000000000BMP 00015797844250</t>
  </si>
  <si>
    <t>0205000000043903560LOPEZ SEGURA DIANA KATHERINE            000000030729991231000000000000000000000917303000     20211001000000030720211115202111150000000000000000BVP 00015792220140</t>
  </si>
  <si>
    <t>0205000000043902319CENTRO CARDIOLOGICO PREVENCARD          000000040129991231000000000000000000000992975415001  20211001000000040120211115202111150000000000000000BMP 00015791786550</t>
  </si>
  <si>
    <t>0205000000043908583MOLINA SABANDO MIRMA ELENA              000000008929991231000000000000000000000918064379001  20211001000000008920211115202111150000000000000000BVP 00015780628750</t>
  </si>
  <si>
    <t>0205000000043908233JALIL MORANTE CECILIO                   000000031629991231000000000000000000000902222991     20211001000000031620211115202111150000000000000000BMP 00015778187350</t>
  </si>
  <si>
    <t>0205000000043906672ASOCIACION FE Y ALEGRIA ECUADO          000000287629991231000000000000000000001790100634001  20211001000000287620211115202111150000000000000000BVI 00015772604150</t>
  </si>
  <si>
    <t>0205000000043904580ASOCIACION FE Y ALEGRIA ECUADO          000000153029991231000000000000000000001790100634001  20211001000000153020211115202111150000000000000000BVI 00015772580850</t>
  </si>
  <si>
    <t>0205000000043904581ASOCIACION FE Y ALEGRIA ECUADO          000000193229991231000000000000000000001790100634001  20211001000000193220211115202111150000000000000000BVI 00015772480150</t>
  </si>
  <si>
    <t>0205000000043930156ASOCIACION FE Y ALEGRIA ECUADO          000000027229991231000000000000000000001790100634001  20211001000000027220211115202111150000000000000000BVI 00015772457850</t>
  </si>
  <si>
    <t>0205000000043908938PROANO PIEDRA CHRISTIAN XAVIER          000000078729991231000000000000000000000918646977     20211001000000078720211114202111150000000000000000BMP 00015760267640</t>
  </si>
  <si>
    <t>0205000000043930226NAVARRETE CARPIO IVAN ANDRES            000000040829991231000000000000000000000927148783     20211001000000040820211114202111150000000000000000BMP 00015755684240</t>
  </si>
  <si>
    <t>0205000000043907349MEDINA ALVARADO CARLOS VICENTE          000000029929991231000000000000000000000923639538     20211001000000029920211113202111150000000000000000BMP 00015747142950</t>
  </si>
  <si>
    <t>0205000000043907617JEAN PAOLO RAMOS SALAS                  000000016829991231000000000000000000000916974017     20211001000000016820211113202111150000000000000000BMP 00015746951450</t>
  </si>
  <si>
    <t>0205000000043907463FELUGRAF SA                             000000019829991231000000000000000000000992941561001  20211001000000019820211113202111150000000000000000BMP 00015735575340</t>
  </si>
  <si>
    <t>0205000000043900336DESINTONIO HUAYAMAVE ALBERTO L          000000044629991231000000000000000000000911066041     20211001000000044620211112202111120000000000000000BVP 00015713791840</t>
  </si>
  <si>
    <t>0205000000043907451VARGAS FUENTEZ LADY LEONOR              000000020629991231000000000000000000000940292576     20211001000000020620211112202111120000000000000000BMP 00015709209540</t>
  </si>
  <si>
    <t>0205000000043907594RODRIGO DE JESUS CASTANO SALAZ          000000027829991231000000000000000000000925288300     20211001000000027820211112202111120000000000000000BMP 00015707144450</t>
  </si>
  <si>
    <t>0205000000043900669ASENCIO PARRALES ANDREA CAROLI          000000016829991231000000000000000000000924195704     20211001000000016820211112202111120000000000000000BMP 00015704003940</t>
  </si>
  <si>
    <t>0205000000043902021DULCES PASTELES Y TORTAS RADU           000000055620211122000000000000000000000992217936001  20211001000000055620211112202111120000000000000000VENT00195703981110</t>
  </si>
  <si>
    <t>0205000000043902159DULCES PASTELES Y TORTAS RADU           000000262620211122000000000000000000000992217936001  20211001000000262620211112202111120000000000000000VENT00195703940810</t>
  </si>
  <si>
    <t>0205000000043960340MARTHA CECILIA  SANTOS BERMUDE          000000195720211122000000000000000000001702920842     20211001000000195720211112202111120000000000000000VENT00165699395710</t>
  </si>
  <si>
    <t>0205000000043901727PROMOTORA OCCIDENTAL PROCCIDEN          000000019929991231000000000000000000000993121827001  20211001000000019920211112202111120000000000000000BVI 00015692195250</t>
  </si>
  <si>
    <t>0205000000043909872LUIS ALBERTO BRAVO GUERRERO             000000033929991231000000000000000000002100141908     20211001000000033920211111202111110000000000000000BMP 00015673505940</t>
  </si>
  <si>
    <t>0205000000043907419ALVARADO MORALES  GLORIA ANGEL          000000054729991231000000000000000000000901930008     20211001000000054720211111202111110000000000000000BVP 00015663176760</t>
  </si>
  <si>
    <t>0205000000043930134SEPDENTS SA                             000000107520211122000000000000000000000992354992001  20211001000000107520211111202111110000000000000000VENT00375661411610</t>
  </si>
  <si>
    <t>0205000000043909363MERIZALDE MEDRANDA JONATHAN RA          000000037729991231000000000000000000000923402127     20211001000000037720211111202111110000000000000000BMP 00015649012450</t>
  </si>
  <si>
    <t>0205000000043907020LUIS EDISON SOLORZANO CADENA            000000006629991231000000000000000000001203812886     20211001000000006620211110202111110000000000000000BMP 00015648351240</t>
  </si>
  <si>
    <t>0205000000043903941JISAHUCO-SISDOM SISTEMAS INTEG          000000128829991231000000000000000000000993356018001  20211001000000128820211110202111110000000000000000BVP 00015642605440</t>
  </si>
  <si>
    <t>0205000000043908322JURADO LEYTON YUL FRANK                 000000050829991231000000000000000000000910970888     20211001000000050820211110202111100000000000000000BVP 00015638622340</t>
  </si>
  <si>
    <t>0205000000043908203INTERBANANAEXPORT SA                    000000019429991231000000000000000000000993235008001  20211001000000019420211110202111100000000000000000BMP 00015626116340</t>
  </si>
  <si>
    <t>0205000000043903264FIALLOS CUMBE ROSA MATILDE              000000016829991231000000000000000000000921939591     20211001000000016820211110202111100000000000000000BMP 00015621445250</t>
  </si>
  <si>
    <t>0205000000043900546REYES PIN GUILLERMO AMANCIO             000000049020211122000000000000000000000920406436     20211001000000049020211110202111100000000000000000VENT01035616557310</t>
  </si>
  <si>
    <t>0205000000043908588IMPORT OSCAR SA                         000000019429991231000000000000000000000992922303001  20211001000000019420211110202111100000000000000000BVI 00015614169350</t>
  </si>
  <si>
    <t>0205000000043909229QUEIROLO SECAIRA MICHELLE ALEJ          000000019429991231000000000000000000000927634659     20211001000000019420211110202111100000000000000000BVP 00015609347850</t>
  </si>
  <si>
    <t>0205000000043901409RODRIGUEZ BODERO ANA SHIRLEY            000000041329991231000000000000000000000930077706     20211001000000041320211109202111100000000000000000BVP 00015607026040</t>
  </si>
  <si>
    <t>0205000000043900401CAMPUZANO BRAVO KAROLY ANDREA           000000039929991231000000000000000000000924769193     20211001000000039920211109202111100000000000000000BMP 00015601345850</t>
  </si>
  <si>
    <t>0205000000043908897GEOVANNY JAVIER LEON CHONILLO           000000017229991231000000000000000000000915513287     20211001000000017220211109202111090000000000000000BVP 00015600732040</t>
  </si>
  <si>
    <t>0205000000043903872SEGUNET SA                              000000038829991231000000000000000000000992102594001  20211001000000038820211109202111090000000000000000BMP 00015600506040</t>
  </si>
  <si>
    <t>0205000000043908699RAUL JOSE CANIZARES GARAICOA            000000160020211122000000000000000000000910319607     20211001000000160020211109202111090000000000000000VENT01265600022510</t>
  </si>
  <si>
    <t>0205000000043907459RODRIGUEZ VALVERDE FELIX ALBER          000000018729991231000000000000000000000901332932     20211001000000018720211109202111090000000000000000BMP 00015594900140</t>
  </si>
  <si>
    <t>0205000000043907962ESPINOSA VELARDE ALMA MARIA             000000032329991231000000000000000000000910786664     20211001000000032320211109202111090000000000000000BVP 00015591154750</t>
  </si>
  <si>
    <t>0205000000043950345MARIA FERNANDA  SALAZAR LLOREN          000000083829991231000000000000000000001204501603     20211001000000083820211109202111090000000000000000BVP 00015588458440</t>
  </si>
  <si>
    <t>0205000000043909517COSTA SOSA MARIA VALERIA                000000080520211122000000000000000000001713935714     20211001000000080520211109202111090000000000000000VENT01845587597310</t>
  </si>
  <si>
    <t>0205000000043903607CALLE LOFFREDO LUIS DANIEL              000000018029991231000000000000000000001710532480     20211001000000018020211109202111090000000000000000BVP 00015582981150</t>
  </si>
  <si>
    <t>0205000000043907804DANIEL ENRIQUE DURAN LAMA               000000041929991231000000000000000000000915817761001  20211001000000041920211109202111090000000000000000BMP 00015576829250</t>
  </si>
  <si>
    <t>0205000000043907507VARGAS HERRERA LUIS DANIEL              000000016829991231000000000000000000003050258932001  20211001000000016820211109202111090000000000000000DPR 00015575210640</t>
  </si>
  <si>
    <t>0205000000043902956VARGAS HERRERA LUIS DANIEL              000000017029991231000000000000000000003050258932001  20211001000000017020211109202111090000000000000000DPR 00015575052650</t>
  </si>
  <si>
    <t>0205000000043907458ROSS LOPERA JOFFRE GABRIEL              000000022229991231000000000000000000001309882213     20211001000000022220211108202111090000000000000000BMP 00015567626440</t>
  </si>
  <si>
    <t>0205000000043908140ARAUJO FIGUEROA WASHINGTON SAL          000000047529991231000000000000000000000912873825001  20211001000000047520211108202111090000000000000000BVP 00015566946340</t>
  </si>
  <si>
    <t>0205000000043900943WIGTON TIMOTHY PATRICK                  000000016829991231000000000000000000000932984784     20211001000000016820211108202111090000000000000000BMP 00015563262740</t>
  </si>
  <si>
    <t>0205000000043903603LOPEZ ORTEGA ROCIO DEL CARMEN           000000036520211122000000000000000000000901798579     20211001000000036520211108202111080000000000000000VENT01935559309510</t>
  </si>
  <si>
    <t>0205000000043903575VILLALTA TENECELA MARCIA MARIA          000000079629991231000000000000000000000909783227     20211001000000079620211108202111080000000000000000BVP 00015558611340</t>
  </si>
  <si>
    <t>0205000000043945146EDDY MANUEL CHAVEZ CEDENO               000000151420211122000000000000000000001305703991     20211001000000151420211108202111080000000000000000VENT00035556591710</t>
  </si>
  <si>
    <t>0205000000043900197SORIANO PARRAGA ANA CRISTINA            000000032829991231000000000000000000000914764329     20211001000000032820211108202111080000000000000000BMP 00015553663450</t>
  </si>
  <si>
    <t>0205000000043903293TANDAZO ROLDAN RONALD MANUEL            000000016829991231000000000000000000000915086839     20211001000000016820211108202111080000000000000000BMP 00015553138450</t>
  </si>
  <si>
    <t>0205000000043902421ZAMBRANO IZQUIERDO CATALINA MA          000000049429991231000000000000000000000908915978     20211001000000049420211108202111080000000000000000BVP 00015551929040</t>
  </si>
  <si>
    <t>0205000000043906009CASTILLO CHOCO PEDRO CHRISTIAN          000000062920211122000000000000000000000922556899     20211001000000062920211108202111080000000000000000VENT01045547676010</t>
  </si>
  <si>
    <t>0205000000043900228LAZARO CEVALLOS KEVIN JESUS             000000022429991231000000000000000000000941714065     20211001000000022420211108202111080000000000000000BMP 00015546739340</t>
  </si>
  <si>
    <t>0205000000043903103CHIQUITO SANCHEZ RAMON ALBERTO          000000016829991231000000000000000000000918702234     20211001000000016820211107202111080000000000000000BVP 00015524992740</t>
  </si>
  <si>
    <t>0205000000043902661WILSON GUILLERMO PINCAY CARPIO          000000031729991231000000000000000000000909182511     20211001000000031720211107202111080000000000000000BVP 00015519155950</t>
  </si>
  <si>
    <t>0205000000043903233MARIA ROBERTA MORENO DIAZ               000000019329991231000000000000000000000908330426     20211001000000019320211107202111080000000000000000BVP 00015516370960</t>
  </si>
  <si>
    <t>0205000000043960249ROSA PILAR LOPEZ CORNEJO                000000167629991231000000000000000000000901595025     20211001000000167620211107202111080000000000000000BMP 00015515363840</t>
  </si>
  <si>
    <t>0205000000043907530SILVA CHIQUITO JOSE LUIS                000000037629991231000000000000000000000920994175001  20211001000000037620211106202111080000000000000000BMP 00015504979140</t>
  </si>
  <si>
    <t>0205000000043908405RADA AGUIRRE CESAR AUGUSTO              000000026329991231000000000000000000000912030939001  20211001000000026320211106202111080000000000000000BMP 00015502727140</t>
  </si>
  <si>
    <t>0205000000043903826CLEMENTE MAGALLANES ROBERTO CA          000000019929991231000000000000000000000918185166     20211001000000019920211106202111080000000000000000BVP 00015502569940</t>
  </si>
  <si>
    <t>0205000000043960345CESAR AUGUSTO  RADA AGUIRRE             000000167629991231000000000000000000000912030939     20211001000000167620211106202111080000000000000000BMP 00015500797850</t>
  </si>
  <si>
    <t>0205000000043907660SILVIA ALEXANDRA CARRION MENA           000000146129991231000000000000000000000910917194     20211001000000146120211106202111080000000000000000BVP 00015498849040</t>
  </si>
  <si>
    <t>0205000000023923223VELASCO ECHEVERRIA IVAN RAMIRO          000000033829991231000000000000000000001801418383     20211001000000033820211106202111080000000000000000BMP 00015489297740</t>
  </si>
  <si>
    <t>0205000000043907398PONCE VICTORES MARICELA YOLAND          000000016829991231000000000000000000000917053084     20211001000000016820211105202111080000000000000000BMP 00015478372650</t>
  </si>
  <si>
    <t>0205000000043930227NEGRON HENRIQUES FRANCISCO XAV          000000000229991231000000000000000000000916480999     20210901000000000220211105202111080000000000000000BMP 00015474959940</t>
  </si>
  <si>
    <t>0205000000043930091INSTITUTO DE SALUD CARDIOVASCU          000000030229991231000000000000000000000993324019001  20211001000000030220211105202111050000000000000000BVI 00015474575450</t>
  </si>
  <si>
    <t>0205000000043903179ZHU ZHIPENG                             000000051720211122000000000000000000000925824583     20211001000000051720211105202111050000000000000000VENT00415470850410</t>
  </si>
  <si>
    <t>0205000000043930318WAN CHEN ZULEIKA                        000000017420211122000000000000000000000927918128     20211001000000017420211105202111050000000000000000VENT00415470815810</t>
  </si>
  <si>
    <t>0205000000043903773CENTRO EDUCATIVO EL ATENEO SA           000000139420211122000000000000000000000992414332001  20211001000000139420211105202111050000000000000000VENT00195464227210</t>
  </si>
  <si>
    <t>0205000000043908279SOLANO JIMENEZ PABLO EMILIO             000000016829991231000000000000000000000962234290     20211001000000016820211105202111050000000000000000BMP 00015463204940</t>
  </si>
  <si>
    <t>0205000000043908239SALAZAR MARURI ROXANA ELIZABET          000000088820211122000000000000000000000920687159     20211001000000088820211105202111050000000000000000VENT01035457187010</t>
  </si>
  <si>
    <t>0205000000043900747INDUSTRIA COLOMBO ECUATORIANA           000000335629991231000000000000000000000992803428001  20211001000000335620211105202111050000000000000000BVI 00015454807550</t>
  </si>
  <si>
    <t>0205000000043906099ALARCON ALVARADO GABRIELA GISE          000000038829991231000000000000000000000918498197     20211001000000038820211105202111050000000000000000BVP 00015454175540</t>
  </si>
  <si>
    <t>0205000000043906002GUEVARA GUEVARA ORIOL FERNANDO          000000040729991231000000000000000000000903881233     20211001000000040720211105202111050000000000000000BVP 00015452448050</t>
  </si>
  <si>
    <t>0205000000043900403TORRES HERNANDEZ MARITZA ELIZA          000000016829991231000000000000000000000922633672     20211001000000016820211105202111050000000000000000BMP 00015449998350</t>
  </si>
  <si>
    <t>0205000000043909569FIERRO SALAZAR MANUEL KENNEDI           000000017129991231000000000000000000000908144280     20211001000000017120211105202111050000000000000000BVP 00015448945940</t>
  </si>
  <si>
    <t>0205000000043900616NAULA ANZOATEGUI ANA MARIA              000000041629991231000000000000000000000918953662     20211001000000041620211105202111050000000000000000BMP 00015447368640</t>
  </si>
  <si>
    <t>0205000000043908110REYES DESIDERIO ZOILA MARILIN           000000008429991231000000000000000000000905668307     20211001000000008420211105202111050000000000000000BVI 00015445579450</t>
  </si>
  <si>
    <t>0205000000043900513TORRES HERNANDEZ HECTOR BOLIVA          000000019729991231000000000000000000000922954904     20211001000000019720211105202111050000000000000000BMP 00015443617950</t>
  </si>
  <si>
    <t>0205000000043907613SALAZAR CANDO MARITZA DEL CONS          000000053029991231000000000000000000000909759623     20210801000000053020211105202111050000000000000000BMP 00015440683440</t>
  </si>
  <si>
    <t>0205000000043907462SALAZAR CANDO CECILIA ELIZABET          000000033729991231000000000000000000000912401437     20211001000000033720211105202111050000000000000000BMP 00015440650540</t>
  </si>
  <si>
    <t>0205000000043900408LOPEZ PISCOCAMA FREDDY ARMANDO          000000053629991231000000000000000000000930150859001  20211001000000053620211105202111050000000000000000BMP 00015440627140</t>
  </si>
  <si>
    <t>0205000000043907517ARIANA ELIZABETH GOMEZ SALAZAR          000000037329991231000000000000000000000931353155     20211001000000037320211105202111050000000000000000BMP 00015440602340</t>
  </si>
  <si>
    <t>0205000000043909430GARCIA BAJANA NAYITH ALEJANDRO          000000043329991231000000000000000000000941640955001  20211001000000043320211104202111050000000000000000BMP 00015436380940</t>
  </si>
  <si>
    <t>0205000000043907487JENNY NATALIA MARTINEZ BAQUE            000000062629991231000000000000000000001306361054     20211001000000062620211104202111050000000000000000BVP 00015431529140</t>
  </si>
  <si>
    <t>0205000000043901625CHOEZ SANTANA EUDOMAR AQUILES           000000016829991231000000000000000000000940636020     20211001000000016820211104202111050000000000000000BMP 00015428279340</t>
  </si>
  <si>
    <t>0205000000043901705CHOEZ SANTANA EUDOMAR AQUILES           000000064229991231000000000000000000000940636020     20211001000000064220211104202111050000000000000000BMP 00015428224140</t>
  </si>
  <si>
    <t>PAGOS BCO GYE NOV 2021</t>
  </si>
  <si>
    <t>N/D GUAYAQUIL CANCELACIÓN DE FACTURA#3784830 BANCO DE GUAYAQUIL S.A.</t>
  </si>
  <si>
    <t>Fact#: 379304 Rec#: 24571 ROMCOEL S.A.</t>
  </si>
  <si>
    <t>IC-19320</t>
  </si>
  <si>
    <t xml:space="preserve">Fact#: 379787 Rec#: 24570 ALONSO RIGOBERTO VALENCIA CHICA </t>
  </si>
  <si>
    <t>IC-19313</t>
  </si>
  <si>
    <t xml:space="preserve">Fact#: 381326 Rec#: 24569 BUESTAN BENAVIDES TATIANA ELIZABETH </t>
  </si>
  <si>
    <t>IC-19312</t>
  </si>
  <si>
    <t xml:space="preserve">Fact#: 379403 Rec#: 24568 PEDRO ANGEL JIMENEZ NOBOA </t>
  </si>
  <si>
    <t>IC-19311</t>
  </si>
  <si>
    <t xml:space="preserve">Fact#: 379799 Rec#: 24567 ROOSEVELT EDYM DELGADO TAMAYO </t>
  </si>
  <si>
    <t>IC-19310</t>
  </si>
  <si>
    <t xml:space="preserve">Fact#: 379852 Rec#: 24566 GEOVANNY JAVIER LEON CHONILLO </t>
  </si>
  <si>
    <t>IC-19309</t>
  </si>
  <si>
    <t xml:space="preserve">Fact#: 379657 Rec#: 24563 JESSICA KATHERINE GALLARDO ARTEAGA </t>
  </si>
  <si>
    <t>IC-19306</t>
  </si>
  <si>
    <t xml:space="preserve">Fact#: 380732 Rec#: 24565 LOPEZ JIMENEZ ROSA MARGARITA </t>
  </si>
  <si>
    <t>IC-19308</t>
  </si>
  <si>
    <t xml:space="preserve">Fact#: 376986-379674 Rec#: 24564 MARIA GUIOMAR BURGOS GARCIA </t>
  </si>
  <si>
    <t>IC-19307</t>
  </si>
  <si>
    <t xml:space="preserve">Fact#: 377984-380647 Rec#: 24562 MEDINA ALVARADO CARLOS VICENTE </t>
  </si>
  <si>
    <t>IC-19269</t>
  </si>
  <si>
    <t xml:space="preserve">Fact#: 380853 Rec#: 24561 TORRES HERNANDEZ MARITZA ELIZABETH </t>
  </si>
  <si>
    <t>IC-19268</t>
  </si>
  <si>
    <t xml:space="preserve">Fact#: 380396 Rec#: 24560 TORRES HERNANDEZ HECTOR BOLIVAR  </t>
  </si>
  <si>
    <t>IC-19267</t>
  </si>
  <si>
    <t xml:space="preserve">Fact#: 381438 Rec#: 24559 LOPEZ ORTEGA ROCIO DEL CARMEN </t>
  </si>
  <si>
    <t>IC-19266</t>
  </si>
  <si>
    <t xml:space="preserve">Fact#: 381412 Rec#: 24558 KARLA CECILIA VELASTEGUI WAGNER </t>
  </si>
  <si>
    <t>IC-19265</t>
  </si>
  <si>
    <t xml:space="preserve">Fact#: 381056 Rec#: 24557 QUEIROLO SECAIRA MICHELLE ALEJANDRA </t>
  </si>
  <si>
    <t>IC-19264</t>
  </si>
  <si>
    <t xml:space="preserve">Fact#: 380475 Rec#: 24556 CHOEZ SANTANA EUDOMAR AQUILES </t>
  </si>
  <si>
    <t>IC-19263</t>
  </si>
  <si>
    <t xml:space="preserve">Fact#: 380480 Rec#: 24555 CHOEZ SANTANA EUDOMAR AQUILES </t>
  </si>
  <si>
    <t>IC-19262</t>
  </si>
  <si>
    <t xml:space="preserve">Fact#: 380784 Rec#: 24554 ALVARADO VERA YADIRA FRANCISCA </t>
  </si>
  <si>
    <t>IC-19261</t>
  </si>
  <si>
    <t xml:space="preserve">Fact#: 380798 Rec#: 24553 SOLANO JIMENEZ PABLO EMILIO </t>
  </si>
  <si>
    <t>IC-19260</t>
  </si>
  <si>
    <t xml:space="preserve">Fact#: 380972 Rec#: 24552 MACIAS LOPEZ VICENTE ARCADIO </t>
  </si>
  <si>
    <t>IC-19259</t>
  </si>
  <si>
    <t xml:space="preserve">Fact#: 381131 Rec#: 24551 GAMARRA PERALTA BARBARA GISELLA </t>
  </si>
  <si>
    <t>IC-19258</t>
  </si>
  <si>
    <t>Fact#: 6419 Rec#: 24547 ORTEGA GOMEZ EDITH AZUCENA</t>
  </si>
  <si>
    <t>IC-19253</t>
  </si>
  <si>
    <t>Fact#: 377475-380142 Rec#: 24543 CHIMBORAZO ROBLES OLIVER JOSE</t>
  </si>
  <si>
    <t>IC-19238</t>
  </si>
  <si>
    <t xml:space="preserve">Fact#: 379317 Rec#: 24542 CAO RUIXIN </t>
  </si>
  <si>
    <t>IC-19237</t>
  </si>
  <si>
    <t xml:space="preserve">Fact#: 373957-376639 Rec#: 24541 CAO RUIXIN </t>
  </si>
  <si>
    <t>IC-19236</t>
  </si>
  <si>
    <t xml:space="preserve">Fact#: 379458 Rec#: 24550 LUIS FERNANDO ECHEVERRIA ZAVALA </t>
  </si>
  <si>
    <t>IC-19257</t>
  </si>
  <si>
    <t xml:space="preserve">Fact#: 379488 Rec#: 24549 LENNY MADRID  CANTOS SANDOYA </t>
  </si>
  <si>
    <t>IC-19256</t>
  </si>
  <si>
    <t>Fact#: 378735-381379 Rec#: 24540 MOREIRA GOMEZ ERICKA DANIELA</t>
  </si>
  <si>
    <t>IC-19232</t>
  </si>
  <si>
    <t>Fact#: 378135-380795 Rec#: 24539 VILLON GRANADOS FREDDY MOISES</t>
  </si>
  <si>
    <t>IC-19231</t>
  </si>
  <si>
    <t xml:space="preserve">Fact#: 380174 Rec#: 24538 PINO MAULME ENRIQUE GABRIEL </t>
  </si>
  <si>
    <t>IC-19185</t>
  </si>
  <si>
    <t xml:space="preserve">Fact#: 379504 Rec#: 24537 CAROL ROSANNA  CARBO MORA </t>
  </si>
  <si>
    <t>IC-19184</t>
  </si>
  <si>
    <t xml:space="preserve">Fact#: 380835 Rec#: 24536 JURADO LEYTON YUL FRANK </t>
  </si>
  <si>
    <t>IC-19183</t>
  </si>
  <si>
    <t xml:space="preserve">Fact#: 379663 Rec#: 24535 EDISON GEOVANNY MEDINA SANGOLUISA </t>
  </si>
  <si>
    <t>IC-19182</t>
  </si>
  <si>
    <t xml:space="preserve">Fact#: 380051 Rec#: 24534 GARCIA PEREZ  JORGE LUIS  </t>
  </si>
  <si>
    <t>IC-19181</t>
  </si>
  <si>
    <t xml:space="preserve">Fact#: 379892 Rec#: 24533 LUIS BENIGNO ROMERO ABAD </t>
  </si>
  <si>
    <t>IC-19180</t>
  </si>
  <si>
    <t xml:space="preserve">Fact#: 377374-380046 Rec#: 24532 BACA PATIÑO RAFAEL </t>
  </si>
  <si>
    <t>IC-19179</t>
  </si>
  <si>
    <t xml:space="preserve">Fact#: 6291 Rec#: 24531 ARREDONDO GUZMAN BORIS ERNESTO </t>
  </si>
  <si>
    <t>IC-19178</t>
  </si>
  <si>
    <t xml:space="preserve">Fact#: 379878 Rec#: 24527 PABLO JAVIER BAQUE LOZANO </t>
  </si>
  <si>
    <t>IC-19174</t>
  </si>
  <si>
    <t>CLIENTE NO IDENTIFICADO BCO GUAYAQUIL DOC #584128</t>
  </si>
  <si>
    <t>DR-4623</t>
  </si>
  <si>
    <t>Fact#: 379070-379212 Rec#: 24548 PRIMERA ETAPA DEL PROYECTO URBANISTICO AIRES DE BATAN</t>
  </si>
  <si>
    <t>IC-19254</t>
  </si>
  <si>
    <t xml:space="preserve">Fact#: 381472 Rec#: 24530 BUSTAMANTE LIMONES GREGORIO GUILLERMO </t>
  </si>
  <si>
    <t>IC-19177</t>
  </si>
  <si>
    <t xml:space="preserve">Fact#: 379021 Rec#: 24529 DANIEL ENRIQUE DURAN LAMA </t>
  </si>
  <si>
    <t>IC-19176</t>
  </si>
  <si>
    <t xml:space="preserve">Fact#: 371197-373905-376586 Rec#: 24528 DANIEL ENRIQUE DURAN LAMA </t>
  </si>
  <si>
    <t>IC-19175</t>
  </si>
  <si>
    <t>Fact#: 379457 Rec#: 24526 CESAR GALO MOTENEGRO PEÑA</t>
  </si>
  <si>
    <t>IC-19171</t>
  </si>
  <si>
    <t>Fact#: 379181 Rec#: 24525 DEPODECON S.A.</t>
  </si>
  <si>
    <t>IC-19170</t>
  </si>
  <si>
    <t>Fact#: 377463-380130 Rec#: 24524 GOMEZ HIDALGO LUIS EDUARDO</t>
  </si>
  <si>
    <t>IC-19169</t>
  </si>
  <si>
    <t xml:space="preserve">Fact#: 379498 Rec#: 24523 BOANERGES CUTHBERTO DE LA PARED COLOMA </t>
  </si>
  <si>
    <t>IC-19137</t>
  </si>
  <si>
    <t xml:space="preserve">Fact#: 379496 Rec#: 24522 BOANERGES CUTHBERTO DE LA PARED COLOMA </t>
  </si>
  <si>
    <t>IC-19136</t>
  </si>
  <si>
    <t xml:space="preserve">Fact#: 377806-380471 Rec#: 24521 ABARCA PACHAY GEOVANNY ANDRES </t>
  </si>
  <si>
    <t>IC-19135</t>
  </si>
  <si>
    <t xml:space="preserve">Fact#: 379780 Rec#: 24520 YOFFRE TEODORO ROQUE APOLO </t>
  </si>
  <si>
    <t>IC-19134</t>
  </si>
  <si>
    <t xml:space="preserve">Fact#: 377381-380053 Rec#: 24519 CHACHA MOREIRA SINTIA PAOLA </t>
  </si>
  <si>
    <t>IC-19133</t>
  </si>
  <si>
    <t xml:space="preserve">Fact#: 380592 Rec#: 24518 GUEVARA GUEVARA ORIOL FERNANDO </t>
  </si>
  <si>
    <t>IC-19132</t>
  </si>
  <si>
    <t xml:space="preserve">Fact#: 380432 Rec#: 24517 ASENCIO PARRALES ANDREA CAROLINA </t>
  </si>
  <si>
    <t>IC-19131</t>
  </si>
  <si>
    <t xml:space="preserve">Fact#: 380736 Rec#: 24516 HERRERA ORTEGA JOHNNY ANDRES </t>
  </si>
  <si>
    <t>IC-19130</t>
  </si>
  <si>
    <t xml:space="preserve">Fact#: 379485 Rec#: 24515 MARIA FERNANDA  SALAZAR LLORENTE </t>
  </si>
  <si>
    <t>IC-19129</t>
  </si>
  <si>
    <t xml:space="preserve">Fact#: 380289 Rec#: 24514 WIGTON TIMOTHY PATRICK </t>
  </si>
  <si>
    <t>IC-19128</t>
  </si>
  <si>
    <t>Fact#: 6136-6408 Rec#: 24490 TORREALBA ROJAS HECTOR ENRIQUE</t>
  </si>
  <si>
    <t>IC-19048</t>
  </si>
  <si>
    <t xml:space="preserve">Fact#: 374987-380325 Rec#: 24489 CABRERA CHAVEZ MAYRA YOLANDA </t>
  </si>
  <si>
    <t>IC-19036</t>
  </si>
  <si>
    <t>Fact#: 380671 Rec#: 24488 GARCIA CEDENO ALFREDO ALBERTO</t>
  </si>
  <si>
    <t>IC-19035</t>
  </si>
  <si>
    <t>Fact#: 378541-381182 Rec#: 24487 MENDOZA AMPUERO JAIRO GIOVANNY</t>
  </si>
  <si>
    <t>IC-19034</t>
  </si>
  <si>
    <t>Fact#: 381278 Rec#: 24486 OLVERA VALLE HELEN PATRICIA</t>
  </si>
  <si>
    <t>IC-19033</t>
  </si>
  <si>
    <t xml:space="preserve">Fact#: 375570-378241-380896 Rec#: 24485 CALERO ALMEIDA JAIME MAJIRUS </t>
  </si>
  <si>
    <t>IC-19032</t>
  </si>
  <si>
    <t>Fact#: 378948 Rec#: 24484 COMPAÑIA VERDU S.A.</t>
  </si>
  <si>
    <t>IC-19031</t>
  </si>
  <si>
    <t>Fact#: 379511 Rec#: 24483 ELIAS EUGENIO  LINDAO CEDEÑO</t>
  </si>
  <si>
    <t>IC-19030</t>
  </si>
  <si>
    <t>Fact#: 379968 Rec#: 24482 EDUARDO GERMAN CORDOVA ROMERO</t>
  </si>
  <si>
    <t>IC-19029</t>
  </si>
  <si>
    <t>Fact#: 381267 Rec#: 24481 MORAN FLORES JAVIER FABRICIO</t>
  </si>
  <si>
    <t>IC-19028</t>
  </si>
  <si>
    <t>Fact#: 377824 Rec#: 24480 ARBOLEDA CHATTIN NESTOR RAUL</t>
  </si>
  <si>
    <t>IC-19027</t>
  </si>
  <si>
    <t>Fact#: 378487 Rec#: 24479 ZURITA LOPEZ MICHAEL XAVIER</t>
  </si>
  <si>
    <t>IC-19026</t>
  </si>
  <si>
    <t xml:space="preserve">Fact#: 375134-377801-380466 Rec#: 24513 PIZA POZUELO FERNANDO </t>
  </si>
  <si>
    <t>IC-19127</t>
  </si>
  <si>
    <t xml:space="preserve">Fact#: 381474 Rec#: 24512 RUIZ NAVARRETE KENIA LIBERTAD </t>
  </si>
  <si>
    <t>IC-19126</t>
  </si>
  <si>
    <t xml:space="preserve">Fact#: 379463 Rec#: 24511 BEATRIZ DEL PILAR GUERRERO YEPEZ </t>
  </si>
  <si>
    <t>IC-19125</t>
  </si>
  <si>
    <t xml:space="preserve">Fact#: 381016 Rec#: 24510 PAREJA MADINYA EDUARDO JOSUE </t>
  </si>
  <si>
    <t>IC-19124</t>
  </si>
  <si>
    <t xml:space="preserve">Fact#: 380825 Rec#: 24509 FIALLOS CUMBE ROSA MATILDE </t>
  </si>
  <si>
    <t>IC-19123</t>
  </si>
  <si>
    <t xml:space="preserve">Fact#: 374562-377239-379917 Rec#: 24508 MAYI CECIBEL VILLACRES GUZMAN </t>
  </si>
  <si>
    <t>IC-19122</t>
  </si>
  <si>
    <t xml:space="preserve">Fact#: 380069 Rec#: 24507 LOPEZ CORDERO JUAN ANTONIO </t>
  </si>
  <si>
    <t>IC-19121</t>
  </si>
  <si>
    <t xml:space="preserve">Fact#: 381303 Rec#: 24506 RODRIGUEZ ALVARADO LUIS ALEJANDRO </t>
  </si>
  <si>
    <t>IC-19120</t>
  </si>
  <si>
    <t xml:space="preserve">Fact#: 378610-381249 Rec#: 24505 LOPEZ GARCIA RAMON ALFREDO </t>
  </si>
  <si>
    <t>IC-19119</t>
  </si>
  <si>
    <t xml:space="preserve">Fact#: 378484-381133 Rec#: 24504 MERIZALDE MEDRANDA JONATHAN RAUL </t>
  </si>
  <si>
    <t>IC-19118</t>
  </si>
  <si>
    <t xml:space="preserve">Fact#: 380565 Rec#: 24503 VIZCAINO ARMIJOS FELIPE </t>
  </si>
  <si>
    <t>IC-19117</t>
  </si>
  <si>
    <t xml:space="preserve">Fact#: 380209 Rec#: 24502 PILLIGUA TORRES ADELAIDA DE LA CRUZ </t>
  </si>
  <si>
    <t>IC-19116</t>
  </si>
  <si>
    <t xml:space="preserve">Fact#: 379634 Rec#: 24501 IVONN ROSARIO CARVAJAL ALARCON </t>
  </si>
  <si>
    <t>IC-19115</t>
  </si>
  <si>
    <t xml:space="preserve">Fact#: 379529 Rec#: 24500 JIMENEZ FARFAN DENISE CRISTINA </t>
  </si>
  <si>
    <t>IC-19114</t>
  </si>
  <si>
    <t xml:space="preserve">Fact#: 380481 Rec#: 24499 RUIZ RUIZ RAUL EDGARDO </t>
  </si>
  <si>
    <t>IC-19113</t>
  </si>
  <si>
    <t xml:space="preserve">Fact#: 380376 Rec#: 24498 DUEÑAS VALASEK SERGIO </t>
  </si>
  <si>
    <t>IC-19112</t>
  </si>
  <si>
    <t xml:space="preserve">Fact#: 380377 Rec#: 24497 DUEÑAS VALASEK SERGIO </t>
  </si>
  <si>
    <t>IC-19111</t>
  </si>
  <si>
    <t xml:space="preserve">Fact#: 379960 Rec#: 24496 NAVARRETE CARPIO IVAN ANDRES </t>
  </si>
  <si>
    <t>IC-19110</t>
  </si>
  <si>
    <t xml:space="preserve">Fact#: 379943 Rec#: 24495 JURADO QUINTERO JULIO ERNESTO </t>
  </si>
  <si>
    <t>IC-19109</t>
  </si>
  <si>
    <t xml:space="preserve">Fact#: 380045 Rec#: 24494 SALAZAR RICAURTE SONIA MARIA EUGENIA </t>
  </si>
  <si>
    <t>IC-19108</t>
  </si>
  <si>
    <t xml:space="preserve">Fact#: 380576 Rec#: 24493 ANNIE ANDREA CARRERA MOROCHO </t>
  </si>
  <si>
    <t>IC-19107</t>
  </si>
  <si>
    <t xml:space="preserve">Fact#: 380553 Rec#: 24492 ALCIVAR PIN NORMA PEPITA </t>
  </si>
  <si>
    <t>IC-19106</t>
  </si>
  <si>
    <t xml:space="preserve">Fact#: 380463 Rec#: 24491 MACIAS ALCIVAR DAVID ESAU </t>
  </si>
  <si>
    <t>IC-19105</t>
  </si>
  <si>
    <t>Fact#: 376801-379492 Rec#: 24478 MARY ELENA  MONROY PAREDES</t>
  </si>
  <si>
    <t>IC-18965</t>
  </si>
  <si>
    <t>Fact#: 380831 Rec#: 24477 PEREGRIN ALVAREZ NESTOR PAVEL</t>
  </si>
  <si>
    <t>IC-18964</t>
  </si>
  <si>
    <t xml:space="preserve">Fact#: 377794-380458 Rec#: 24476 PITA PENAFIEL ALISON CAROLINA </t>
  </si>
  <si>
    <t>IC-18963</t>
  </si>
  <si>
    <t xml:space="preserve">Fact#: 381196 Rec#: 24475 ASTUDILLO PIURI DOLORES LUZMILA </t>
  </si>
  <si>
    <t>IC-18962</t>
  </si>
  <si>
    <t xml:space="preserve">Fact#: 6302 Rec#: 24474 ASTUDILLO PIURI DOLORES LUZMILA </t>
  </si>
  <si>
    <t>IC-18961</t>
  </si>
  <si>
    <t xml:space="preserve">Fact#: 379623 Rec#: 24473 ZHU ZHIPENG </t>
  </si>
  <si>
    <t>IC-18960</t>
  </si>
  <si>
    <t xml:space="preserve">Fact#: 380686 Rec#: 24472 CARPIO PORTILLA RAUL MOISES </t>
  </si>
  <si>
    <t>IC-18959</t>
  </si>
  <si>
    <t xml:space="preserve">Fact#: 380849 Rec#: 24471 SAMANIEGO VILLARROEL STEPHANY KATHERINE </t>
  </si>
  <si>
    <t>IC-18958</t>
  </si>
  <si>
    <t xml:space="preserve">Fact#: 379615 Rec#: 24470 SANTIAGO MAURICIO TOLEDO ROMERO </t>
  </si>
  <si>
    <t>IC-18957</t>
  </si>
  <si>
    <t xml:space="preserve">Fact#: 376762-379453 Rec#: 24469 ROSA PILAR LOPEZ CORNEJO </t>
  </si>
  <si>
    <t>IC-18956</t>
  </si>
  <si>
    <t xml:space="preserve">Fact#: 379386 Rec#: 24468 ORLANDO BOLIVAR RAMOS CRUZ </t>
  </si>
  <si>
    <t>IC-18955</t>
  </si>
  <si>
    <t xml:space="preserve">Fact#: 376311-378996 Rec#: 24465 SUPERGLOBAL S.A. </t>
  </si>
  <si>
    <t>IC-18947</t>
  </si>
  <si>
    <t xml:space="preserve">Fact#: 380829 Rec#: 24467 PLUA ALAY EDUARDO ANDRES </t>
  </si>
  <si>
    <t>IC-18954</t>
  </si>
  <si>
    <t xml:space="preserve">Fact#: 376871 Rec#: 24466 FAYTONG MOREIRA SANDRA MARIA </t>
  </si>
  <si>
    <t>IC-18953</t>
  </si>
  <si>
    <t xml:space="preserve">Fact#: 376968 Rec#: 24464 MARIA DEL ROSARIO GUZMAN MASPONS </t>
  </si>
  <si>
    <t>IC-18900</t>
  </si>
  <si>
    <t xml:space="preserve">Fact#: 378171 Rec#: 24463 PLUA ALAY EDUARDO ANDRES </t>
  </si>
  <si>
    <t>IC-18899</t>
  </si>
  <si>
    <t xml:space="preserve">Fact#: 376895 Rec#: 24462 JOSE ALBERTO RODRIGUEZ LOPEZ </t>
  </si>
  <si>
    <t>IC-18898</t>
  </si>
  <si>
    <t xml:space="preserve">Fact#: 374487-377165 Rec#: 24461 DANNY FRANKLIN AGUILLON AGUILLON </t>
  </si>
  <si>
    <t>IC-18867</t>
  </si>
  <si>
    <t xml:space="preserve">Fact#: 379282 Rec#: 24460 MOLINA SABANDO MIRMA ELENA </t>
  </si>
  <si>
    <t>IC-18866</t>
  </si>
  <si>
    <t xml:space="preserve">Fact#: 374901-377570 Rec#: 24457 REYES TOMALA VILMA GIOCONDA </t>
  </si>
  <si>
    <t>IC-18863</t>
  </si>
  <si>
    <t xml:space="preserve">Fact#: 377226 Rec#: 24459 CARLOS ENRIQUE GALLO FLORES </t>
  </si>
  <si>
    <t>IC-18865</t>
  </si>
  <si>
    <t xml:space="preserve">Fact#: 377294 Rec#: 24458 FREDDY PABLO  ENDARA SAAVEDRA </t>
  </si>
  <si>
    <t>IC-18864</t>
  </si>
  <si>
    <t xml:space="preserve">Fact#: 374070-376761 Rec#: 24454 LUZ LILIANA OSTAIZA LUCAS </t>
  </si>
  <si>
    <t>IC-18815</t>
  </si>
  <si>
    <t xml:space="preserve">Fact#: 378148 Rec#: 24453 DUQUE ESTEVEZ MIRKA </t>
  </si>
  <si>
    <t>IC-18814</t>
  </si>
  <si>
    <t xml:space="preserve">Fact#: 378113 Rec#: 24452 JALIL MORANTE CECILIO </t>
  </si>
  <si>
    <t>IC-18813</t>
  </si>
  <si>
    <t xml:space="preserve">Fact#: 378766 Rec#: 24451 REYES PIN GUILLERMO AMANCIO </t>
  </si>
  <si>
    <t>IC-18812</t>
  </si>
  <si>
    <t xml:space="preserve">Fact#: 375144-377813 Rec#: 24450 ZAMBRANO RONQUILLO MARIA AUXILIADORA </t>
  </si>
  <si>
    <t>IC-18811</t>
  </si>
  <si>
    <t xml:space="preserve">Fact#: 376480-379163 Rec#: 24449 ZAMBRANO RONQUILLO MARIA AUXILIADORA </t>
  </si>
  <si>
    <t>IC-18810</t>
  </si>
  <si>
    <t xml:space="preserve">Fact#: 376992 Rec#: 24448 CARLOS EFREN COELLO PALADINES </t>
  </si>
  <si>
    <t>IC-18809</t>
  </si>
  <si>
    <t>Fact#: 378909 Rec#: 24444 DOLCA S.A</t>
  </si>
  <si>
    <t>IC-18769</t>
  </si>
  <si>
    <t xml:space="preserve">Fact#: 377525 Rec#: 24447 ZAMBRANO IZQUIERDO CATALINA MARIA ELENA </t>
  </si>
  <si>
    <t>IC-18808</t>
  </si>
  <si>
    <t xml:space="preserve">Fact#: 376844 Rec#: 24446 MUENTES VELEZ MARIANA DE JESUS </t>
  </si>
  <si>
    <t>IC-18807</t>
  </si>
  <si>
    <t xml:space="preserve">Fact#: 376814 Rec#: 24445 DALTON JAIME  PEZO BARRETO  </t>
  </si>
  <si>
    <t>IC-18806</t>
  </si>
  <si>
    <t>Fact#: 378931 Rec#: 24456 LIFE FOOD PRODUCT ECUADOR LIFPRODEC S.A.</t>
  </si>
  <si>
    <t>IC-18861</t>
  </si>
  <si>
    <t>Fact#: 378421 Rec#: 24443 QUIMI ESPINOZA FANNY MIREYA</t>
  </si>
  <si>
    <t>IC-18768</t>
  </si>
  <si>
    <t xml:space="preserve">Fact#: 376443-379127 Rec#: 24442 RAMOS YAGUAL FLABIO EDMUNDO </t>
  </si>
  <si>
    <t>IC-18767</t>
  </si>
  <si>
    <t xml:space="preserve">Fact#: 377841 Rec#: 24441 CHALEN MATAMOROS RICARDO ALEJANDRO </t>
  </si>
  <si>
    <t>IC-18727</t>
  </si>
  <si>
    <t xml:space="preserve">Fact#: 372145-374812-377483 Rec#: 24440 ALEMAN SEGARRA SHIRLEY ELIZABETH </t>
  </si>
  <si>
    <t>IC-18726</t>
  </si>
  <si>
    <t xml:space="preserve">Fact#: 376946 Rec#: 24439 JOSE FERNANDO SARES REYES </t>
  </si>
  <si>
    <t>IC-18725</t>
  </si>
  <si>
    <t xml:space="preserve">Fact#: 377045 Rec#: 24438 RODRIGO DE JESUS CASTAÑO SALAZAR </t>
  </si>
  <si>
    <t>IC-18724</t>
  </si>
  <si>
    <t xml:space="preserve">Fact#: 378954 Rec#: 24437 ASOCIACION FE Y ALEGRIA ECUADOR </t>
  </si>
  <si>
    <t>IC-18723</t>
  </si>
  <si>
    <t xml:space="preserve">Fact#: 377394 Rec#: 24435 JURADO QUINTERO ANDRES </t>
  </si>
  <si>
    <t>IC-18721</t>
  </si>
  <si>
    <t xml:space="preserve">Fact#: 373514-376154-378828 Rec#: 24434 MACIAS SELLAN CARLOS ALBERTO </t>
  </si>
  <si>
    <t>IC-18719</t>
  </si>
  <si>
    <t>Fact#: 378746 Rec#: 24433 MORA LINO MARITZA DEL JESUS</t>
  </si>
  <si>
    <t>IC-18718</t>
  </si>
  <si>
    <t>Fact#: 379139 Rec#: 24432 AGROSIGAL SA</t>
  </si>
  <si>
    <t>IC-18717</t>
  </si>
  <si>
    <t xml:space="preserve">Fact#: 377519 Rec#: 24436 ESPINOSA VELARDE ALMA MARIA  </t>
  </si>
  <si>
    <t>IC-18722</t>
  </si>
  <si>
    <t>Fact#: 378927-378928 Rec#: 24431 CORPORACION VIVIENDAS DEL HOGAR DE CRISTO</t>
  </si>
  <si>
    <t>IC-18716</t>
  </si>
  <si>
    <t xml:space="preserve">Fact#: 374774-377444 Rec#: 24430 TRIVINO LOPEZ WALTER ARMANDO </t>
  </si>
  <si>
    <t>IC-18715</t>
  </si>
  <si>
    <t xml:space="preserve">Fact#: 375768-378439 Rec#: 24429 ASOCIACION DE PROPIETARIOS DE LA CUARTA ETAPA DENOMINADA FERRARA DE LA URBANIZACION MILANN  </t>
  </si>
  <si>
    <t>IC-18714</t>
  </si>
  <si>
    <t xml:space="preserve">Fact#: 379259 Rec#: 24428 DISTRIBUIDORA DE PRODUCTOS DE CONSUMO MASIVO CODIPROMASA C.A. </t>
  </si>
  <si>
    <t>IC-18670</t>
  </si>
  <si>
    <t xml:space="preserve">Fact#: 379260 Rec#: 24427 DISTRIBUIDORA DE PRODUCTOS DE CONSUMO MASIVO CODIPROMASA C.A. </t>
  </si>
  <si>
    <t>IC-18669</t>
  </si>
  <si>
    <t xml:space="preserve">Fact#: 378229 Rec#: 24426 OLVERA ALCIVAR JOEL DOMINGO </t>
  </si>
  <si>
    <t>IC-18668</t>
  </si>
  <si>
    <t xml:space="preserve">Fact#: 377291 Rec#: 24425 SORNOZA MARQUEZ ROLANDO CLAUDIO  </t>
  </si>
  <si>
    <t>IC-18667</t>
  </si>
  <si>
    <t xml:space="preserve">Fact#: 376852 Rec#: 24424 SANCHEZ CAVIEDES KLEBER HENRY </t>
  </si>
  <si>
    <t>IC-18666</t>
  </si>
  <si>
    <t xml:space="preserve">Fact#: 373124-375776 Rec#: 24418 PARRAGA PEREZ STEFFY NICOLE </t>
  </si>
  <si>
    <t>IC-18649</t>
  </si>
  <si>
    <t xml:space="preserve">Fact#: 376796 Rec#: 24423 LEONARDO EDUARDO  CALDERON VALDIVIEZO </t>
  </si>
  <si>
    <t>IC-18665</t>
  </si>
  <si>
    <t xml:space="preserve">Fact#: 376629-379306 Rec#: 24422 CALDERON DE LA TORRE ERIKA SOLANGE </t>
  </si>
  <si>
    <t>IC-18664</t>
  </si>
  <si>
    <t>Fact#: 378991 Rec#: 24421 AFCO S.A.</t>
  </si>
  <si>
    <t>IC-18662</t>
  </si>
  <si>
    <t>Fact#: 379371 Rec#: 24420 LOURDES MAGALI PINEDA COBA (FAST CYBER)</t>
  </si>
  <si>
    <t>IC-18655</t>
  </si>
  <si>
    <t>Fact#: 379072 Rec#: 24417 INDUSTRIA ALUCAPS ECUADOR GA SA</t>
  </si>
  <si>
    <t>IC-18648</t>
  </si>
  <si>
    <t xml:space="preserve">Fact#: 372739 Rec#: 24416 VERA DEL PEZO DOLORES VICTORIA </t>
  </si>
  <si>
    <t>IC-18647</t>
  </si>
  <si>
    <t xml:space="preserve">Fact#: 367471-370085-372739 Rec#: 24415 VERA DEL PEZO DOLORES VICTORIA </t>
  </si>
  <si>
    <t>IC-18646</t>
  </si>
  <si>
    <t xml:space="preserve">Fact#: 377425 Rec#: 24413 LOPEZ SEGURA DIANA KATHERINE </t>
  </si>
  <si>
    <t>IC-18621</t>
  </si>
  <si>
    <t xml:space="preserve">Fact#: 377284 Rec#: 24412 CESAR AUGUSTO GAVILANES AGUIRRE </t>
  </si>
  <si>
    <t>IC-18620</t>
  </si>
  <si>
    <t xml:space="preserve">Fact#: 379215 Rec#: 24411 INTERBANANAEXPORT S.A.  </t>
  </si>
  <si>
    <t>IC-18619</t>
  </si>
  <si>
    <t xml:space="preserve">Fact#: 379300 Rec#: 24410 GARCIA BAJANA NAYITH ALEJANDRO </t>
  </si>
  <si>
    <t>IC-18618</t>
  </si>
  <si>
    <t>Fact#: 379250 Rec#: 24419 IMPORT &amp; EXPORT BRAMBILLA CARRENO S.A. IMEXBRAMCAR</t>
  </si>
  <si>
    <t>IC-18650</t>
  </si>
  <si>
    <t xml:space="preserve">Fact#: 377660 Rec#: 24409 LAZARO CEVALLOS KEVIN JESUS </t>
  </si>
  <si>
    <t>IC-18617</t>
  </si>
  <si>
    <t xml:space="preserve">Fact#: 378481 Rec#: 24408 GAMARRA PERALTA BARBARA GISELLA </t>
  </si>
  <si>
    <t>IC-18616</t>
  </si>
  <si>
    <t xml:space="preserve">Fact#: 378114 Rec#: 24407 QUIROZ MARTINEZ ALBERISLU </t>
  </si>
  <si>
    <t>IC-18576</t>
  </si>
  <si>
    <t xml:space="preserve">Fact#: 376809 Rec#: 24406 NELLY YOLANDA  SALCEDO BOWEN </t>
  </si>
  <si>
    <t>IC-18575</t>
  </si>
  <si>
    <t xml:space="preserve">Fact#: 377049 Rec#: 24405 CAROLINA ALICIA EGAS NUÑEZ </t>
  </si>
  <si>
    <t>IC-18574</t>
  </si>
  <si>
    <t xml:space="preserve">Fact#: 378018 Rec#: 24404 ALVARADO MORALES  GLORIA ANGELICA  </t>
  </si>
  <si>
    <t>IC-18573</t>
  </si>
  <si>
    <t xml:space="preserve">Fact#: 377684 Rec#: 24403 DESINTONIO HUAYAMAVE ALBERTO LUIS </t>
  </si>
  <si>
    <t>IC-18572</t>
  </si>
  <si>
    <t xml:space="preserve">Fact#: 379053 Rec#: 24402 CENTRO CARDIOLOGICO PREVENCARDIO CIA. LTDA. </t>
  </si>
  <si>
    <t>IC-18571</t>
  </si>
  <si>
    <t xml:space="preserve">Fact#: 379238 Rec#: 24401 LANDIVAR VELIZ CARLOS ALEX </t>
  </si>
  <si>
    <t>IC-18570</t>
  </si>
  <si>
    <t xml:space="preserve">Fact#: 376165-378838 Rec#: 24455 PENAFIEL CHELE CESAR JAVIER </t>
  </si>
  <si>
    <t>IC-18860</t>
  </si>
  <si>
    <t xml:space="preserve">Fact#: 375580-378252 Rec#: 24414 VELASTEGUI QUEZADA MARITZA LILIANA </t>
  </si>
  <si>
    <t>IC-18645</t>
  </si>
  <si>
    <t>Fact#: 5980 Rec#: 24400 LEON RIVERA PABLO FERNANDO</t>
  </si>
  <si>
    <t>IC-18565</t>
  </si>
  <si>
    <t xml:space="preserve">Fact#: 374121-376811 Rec#: 24399 ERWIN DARWIN  CHILUIZA RODRIGUEZ </t>
  </si>
  <si>
    <t>IC-18525</t>
  </si>
  <si>
    <t xml:space="preserve">Fact#: 376731 Rec#: 24398 CESAR AUGUSTO  RADA AGUIRRE </t>
  </si>
  <si>
    <t>IC-18524</t>
  </si>
  <si>
    <t xml:space="preserve">Fact#: 378426 Rec#: 24397 GARCIA RUIZ ALEX ISRAEL </t>
  </si>
  <si>
    <t>IC-18523</t>
  </si>
  <si>
    <t xml:space="preserve">Fact#: 6042 Rec#: 24396 VELASCO ECHEVERRIA IVAN RAMIRO </t>
  </si>
  <si>
    <t>IC-18522</t>
  </si>
  <si>
    <t xml:space="preserve">Fact#: 375746-378419 Rec#: 24395 YAGUAL AGUILAR GRACE VANESSA </t>
  </si>
  <si>
    <t>IC-18521</t>
  </si>
  <si>
    <t xml:space="preserve">Fact#: 379253 Rec#: 24394 RADA AGUIRRE CESAR AUGUSTO </t>
  </si>
  <si>
    <t>IC-18520</t>
  </si>
  <si>
    <t xml:space="preserve">Fact#: 378007 Rec#: 24393 PONCE VICTORES MARICELA YOLANDA </t>
  </si>
  <si>
    <t>IC-18519</t>
  </si>
  <si>
    <t xml:space="preserve">Fact#: 376712 Rec#: 24392 PEDRO ANGEL JIMENEZ NOBOA </t>
  </si>
  <si>
    <t>IC-18518</t>
  </si>
  <si>
    <t xml:space="preserve">Fact#: 374715-377384 Rec#: 24391 GARCIA ADUM SANDRA VERONICA </t>
  </si>
  <si>
    <t>IC-18517</t>
  </si>
  <si>
    <t xml:space="preserve">Fact#: 377511 Rec#: 24390 NARANJO BENITES LUIS ALBERTO </t>
  </si>
  <si>
    <t>IC-18516</t>
  </si>
  <si>
    <t xml:space="preserve">Fact#: 378072 Rec#: 24389 LOPEZ JIMENEZ ROSA MARGARITA </t>
  </si>
  <si>
    <t>IC-18515</t>
  </si>
  <si>
    <t xml:space="preserve">Fact#: 374805-377476 Rec#: 24388 AGUILAR CARDENAS EDWIN MARCELO </t>
  </si>
  <si>
    <t>IC-18514</t>
  </si>
  <si>
    <t>Fact#: 378289 Rec#: 24377 SUAREZ MARIN HECTOR FELIX</t>
  </si>
  <si>
    <t>IC-18499</t>
  </si>
  <si>
    <t xml:space="preserve">Fact#: 368080-370693 Rec#: 24376 TIGRERO VILLON ERICK LENIN </t>
  </si>
  <si>
    <t>IC-18498</t>
  </si>
  <si>
    <t xml:space="preserve">Fact#: 379338 Rec#: 24387 JISAHUCO-SISDOM SISTEMAS INTEGRALES DE SEGURIDAD Y DOMOTICA CIA.LTDA. </t>
  </si>
  <si>
    <t>IC-18513</t>
  </si>
  <si>
    <t xml:space="preserve">Fact#: 378086 Rec#: 24386 BALDA VELASQUEZ CARLOS ALBERTO </t>
  </si>
  <si>
    <t>IC-18512</t>
  </si>
  <si>
    <t xml:space="preserve">Fact#: 375019-377689 Rec#: 24385 POLIT ALMEIDA CARLOS ALBERTO </t>
  </si>
  <si>
    <t>IC-18511</t>
  </si>
  <si>
    <t xml:space="preserve">Fact#: 377282 Rec#: 24384 NAVARRETE CARPIO IVAN ANDRES </t>
  </si>
  <si>
    <t>IC-18510</t>
  </si>
  <si>
    <t xml:space="preserve">Fact#: 375015-377685 Rec#: 24383 POVEDA VACA ANDRES EDUARDO </t>
  </si>
  <si>
    <t>IC-18509</t>
  </si>
  <si>
    <t xml:space="preserve">Fact#: 376610-379288 Rec#: 24382 NAVARRETE CAICEDO MARIA VERONICA </t>
  </si>
  <si>
    <t>IC-18508</t>
  </si>
  <si>
    <t xml:space="preserve">Fact#: 378860 Rec#: 24381 ZEVALLOS GUERRERO MARIA ESTELA </t>
  </si>
  <si>
    <t>IC-18507</t>
  </si>
  <si>
    <t xml:space="preserve">Fact#: 377372 Rec#: 24380 ACOSTA HERNANDEZ MARITZA NOEMI </t>
  </si>
  <si>
    <t>IC-18506</t>
  </si>
  <si>
    <t xml:space="preserve">Fact#: 375505-378176 Rec#: 24379 ANDRADE ANDRADE RICARDO ALEJO </t>
  </si>
  <si>
    <t>IC-18505</t>
  </si>
  <si>
    <t xml:space="preserve">Fact#: 378134 Rec#: 24378 ACUNA MARQUEZ PATRICIA ROSARIO </t>
  </si>
  <si>
    <t>IC-18504</t>
  </si>
  <si>
    <t>Fact#: 378907 Rec#: 24375 REFRESCO SIN GAS S.A. RE.S.GA.SA.</t>
  </si>
  <si>
    <t>IC-18497</t>
  </si>
  <si>
    <t>Fact#: 379235 Rec#: 24374 KARBOLEM S.A.</t>
  </si>
  <si>
    <t>IC-18496</t>
  </si>
  <si>
    <t>Fact#: 379348 Rec#: 24373 GONDOLAS Y PERCHAS S A GONPERSA</t>
  </si>
  <si>
    <t>IC-18495</t>
  </si>
  <si>
    <t xml:space="preserve">Fact#: 375457-378124 Rec#: 24372 ALVARADO VERA YADIRA FRANCISCA </t>
  </si>
  <si>
    <t>IC-18420</t>
  </si>
  <si>
    <t xml:space="preserve">Fact#: 378975 Rec#: 24371 INDUSTRIA COLOMBO ECUATORIANA DE CARROCERIAS CARCE </t>
  </si>
  <si>
    <t>IC-18419</t>
  </si>
  <si>
    <t xml:space="preserve">Fact#: 378932 Rec#: 24370 ASOCIACION FE Y ALEGRIA ECUADOR </t>
  </si>
  <si>
    <t>IC-18418</t>
  </si>
  <si>
    <t xml:space="preserve">Fact#: 378933 Rec#: 24369 ASOCIACION FE Y ALEGRIA ECUADOR </t>
  </si>
  <si>
    <t>IC-18417</t>
  </si>
  <si>
    <t xml:space="preserve">Fact#: 379028 Rec#: 24368 ASOCIACION FE Y ALEGRIA ECUADOR </t>
  </si>
  <si>
    <t>IC-18416</t>
  </si>
  <si>
    <t xml:space="preserve">Fact#: 376112-378787 Rec#: 24367 CORNEJO CASTRO JOHANNA ANTONIETA </t>
  </si>
  <si>
    <t>IC-18415</t>
  </si>
  <si>
    <t>Fact#: 379065 Rec#: 24363 SECONRET S.A.</t>
  </si>
  <si>
    <t>IC-18405</t>
  </si>
  <si>
    <t xml:space="preserve">Fact#: 359682-362198-364744 Rec#: 24364 ZUMBA CAMPOVERDE MARIA CRISTHINA </t>
  </si>
  <si>
    <t>IC-18404</t>
  </si>
  <si>
    <t xml:space="preserve">Fact#: 376475-379158 Rec#: 24366 LEY VITERI LISSETTE MELISSA </t>
  </si>
  <si>
    <t>IC-18414</t>
  </si>
  <si>
    <t xml:space="preserve">Fact#: 377187 Rec#: 24365 MARIA ROBERTA MORENO DIAZ </t>
  </si>
  <si>
    <t>IC-18413</t>
  </si>
  <si>
    <t xml:space="preserve">Fact#: 374459-377138 Rec#: 24362 ROBERTO DAVID BARANDEARAN OYAGUE </t>
  </si>
  <si>
    <t>IC-18403</t>
  </si>
  <si>
    <t>Fact#: 378829 Rec#: 24361 DURAZNO YAGUAL RICARDO ARTURO</t>
  </si>
  <si>
    <t>IC-18402</t>
  </si>
  <si>
    <t xml:space="preserve">Fact#: 376188-378859 Rec#: 24360 VITERI VERA VICTOR EDSON </t>
  </si>
  <si>
    <t>IC-18401</t>
  </si>
  <si>
    <t>Fact#: 377612 Rec#: 24359 CARRION MALDONADO RUTH GRACIELA</t>
  </si>
  <si>
    <t>IC-18399</t>
  </si>
  <si>
    <t xml:space="preserve">Fact#: 377031 Rec#: 24357 FABRICIO ELIS BARRETO SANTANA </t>
  </si>
  <si>
    <t>IC-18356</t>
  </si>
  <si>
    <t xml:space="preserve">Fact#: 377428 Rec#: 24356 CALLE LOFFREDO LUIS DANIEL </t>
  </si>
  <si>
    <t>IC-18355</t>
  </si>
  <si>
    <t xml:space="preserve">Fact#: 376616-379294 Rec#: 24355 BAUMAN  </t>
  </si>
  <si>
    <t>IC-18354</t>
  </si>
  <si>
    <t xml:space="preserve">Fact#: 375147-377816 Rec#: 24354 RUIZ RUIZ RAUL EDGARDO </t>
  </si>
  <si>
    <t>IC-18353</t>
  </si>
  <si>
    <t xml:space="preserve">Fact#: 376944 Rec#: 24353 IVONN ROSARIO CARVAJAL ALARCON </t>
  </si>
  <si>
    <t>IC-18352</t>
  </si>
  <si>
    <t xml:space="preserve">Fact#: 379230 Rec#: 24352 SCUBATEC S A  </t>
  </si>
  <si>
    <t>IC-18351</t>
  </si>
  <si>
    <t xml:space="preserve">Fact#: 379232 Rec#: 24351 ARAUJO FIGUEROA WASHINGTON SALVADOR </t>
  </si>
  <si>
    <t>IC-18350</t>
  </si>
  <si>
    <t xml:space="preserve">Fact#: 378177 Rec#: 24350 JURADO LEYTON YUL FRANK </t>
  </si>
  <si>
    <t>IC-18349</t>
  </si>
  <si>
    <t xml:space="preserve">Fact#: 374066-376757 Rec#: 24348 LUPER GABRIEL MUÑOZ SARMIENTO </t>
  </si>
  <si>
    <t>IC-18344</t>
  </si>
  <si>
    <t xml:space="preserve">Fact#: 373827-376509-379190 Rec#: 24349 RAMIREZ MACANCELA MARIA EUGENIA </t>
  </si>
  <si>
    <t>IC-18348</t>
  </si>
  <si>
    <t>Fact#: 376227 Rec#: 24347 ACCOUNTSERVS S.A</t>
  </si>
  <si>
    <t>IC-18331</t>
  </si>
  <si>
    <t xml:space="preserve">Fact#: 376720 Rec#: 24346 LAURA SOFIA VILLACIS QUEVEDO </t>
  </si>
  <si>
    <t>IC-18223</t>
  </si>
  <si>
    <t xml:space="preserve">Fact#: 377579 Rec#: 24345 LOPEZ RUIZ MARIA DEL CARMEN </t>
  </si>
  <si>
    <t>IC-18222</t>
  </si>
  <si>
    <t xml:space="preserve">Fact#: 5934-6198 Rec#: 24344 ZHICAY GUAMAN LORY ANDREA </t>
  </si>
  <si>
    <t>IC-18221</t>
  </si>
  <si>
    <t xml:space="preserve">Fact#: 378071 Rec#: 24343 REYES DESIDERIO ZOILA MARILIN </t>
  </si>
  <si>
    <t>IC-18220</t>
  </si>
  <si>
    <t xml:space="preserve">Fact#: 375933-378593 Rec#: 24341 GARCES CARPIO MARIA ELENA </t>
  </si>
  <si>
    <t>IC-18214</t>
  </si>
  <si>
    <t xml:space="preserve">Fact#: 379202 Rec#: 24342 SILVA CHIQUITO JOSE LUIS </t>
  </si>
  <si>
    <t>IC-18219</t>
  </si>
  <si>
    <t xml:space="preserve">Fact#: 377046 Rec#: 24340 JEAN PAOLO RAMOS SALAS </t>
  </si>
  <si>
    <t>IC-18213</t>
  </si>
  <si>
    <t xml:space="preserve">Fact#: 377890 Rec#: 24339 TANDAZO ROLDAN RONALD MANUEL </t>
  </si>
  <si>
    <t>IC-18212</t>
  </si>
  <si>
    <t xml:space="preserve">Fact#: 375429-378097 Rec#: 24338 PHILCO BAQUE JORGE FERNANDO </t>
  </si>
  <si>
    <t>IC-18211</t>
  </si>
  <si>
    <t xml:space="preserve">Fact#: 374420-377103 Rec#: 24337 ALONSO RIGOBERTO VALENCIA CHICA </t>
  </si>
  <si>
    <t>IC-18210</t>
  </si>
  <si>
    <t xml:space="preserve">Fact#: 379128 Rec#: 24336 VARGAS HERRERA LUIS DANIEL </t>
  </si>
  <si>
    <t>IC-18209</t>
  </si>
  <si>
    <t xml:space="preserve">Fact#: 379126 Rec#: 24335 VARGAS HERRERA LUIS DANIEL </t>
  </si>
  <si>
    <t>IC-18208</t>
  </si>
  <si>
    <t>Fact#: 378934 Rec#: 24328 FERTILIZANTES DEL PACIFICO FERPACIFIC S.A</t>
  </si>
  <si>
    <t>IC-18190</t>
  </si>
  <si>
    <t>Fact#: 378903 Rec#: 24327 CODEMET S.A.</t>
  </si>
  <si>
    <t>IC-18189</t>
  </si>
  <si>
    <t>Fact#: 378667 Rec#: 24326 RAMIREZ QUIMI IVONNE KENYA</t>
  </si>
  <si>
    <t>IC-18188</t>
  </si>
  <si>
    <t xml:space="preserve">Fact#: 375391-378060 Rec#: 24325 REVILLA MEZA ROBINSON JOSE </t>
  </si>
  <si>
    <t>IC-18183</t>
  </si>
  <si>
    <t xml:space="preserve">Fact#: 378943 Rec#: 24546 BRIDGE COMUNICACIONES S.A </t>
  </si>
  <si>
    <t>IC-19244</t>
  </si>
  <si>
    <t xml:space="preserve">Fact#: 375018-377688 Rec#: 24358 NEIRA LOY EDISON GUSTAVO </t>
  </si>
  <si>
    <t>IC-18398</t>
  </si>
  <si>
    <t xml:space="preserve">Fact#: 371868-374540-377217 Rec#: 24334 DIGNA RAQUEL BARBERAN BRIONES </t>
  </si>
  <si>
    <t>IC-18207</t>
  </si>
  <si>
    <t xml:space="preserve">Fact#: 374032-376721 Rec#: 24333 LUIS EDUARDO BAQUERIZO BRAND </t>
  </si>
  <si>
    <t>IC-18206</t>
  </si>
  <si>
    <t xml:space="preserve">Fact#: 377363 Rec#: 24332 GUTIERREZ CAJIAS ANDREA YOLANDA </t>
  </si>
  <si>
    <t>IC-18205</t>
  </si>
  <si>
    <t xml:space="preserve">Fact#: 374866-377534 Rec#: 24331 VELEZ VITERI LENIN ENRIQUE </t>
  </si>
  <si>
    <t>IC-18204</t>
  </si>
  <si>
    <t xml:space="preserve">Fact#: 377707 Rec#: 24330 DUEÑAS VALASEK SERGIO </t>
  </si>
  <si>
    <t>IC-18203</t>
  </si>
  <si>
    <t xml:space="preserve">Fact#: 377708 Rec#: 24329 DUEÑAS VALASEK SERGIO </t>
  </si>
  <si>
    <t>IC-18202</t>
  </si>
  <si>
    <t xml:space="preserve">Fact#: 379337 Rec#: 24324 INSTITUTO DE SALUD CARDIOVASCULAR DR  CARLOS SOLEDISPA ISAC S A S  </t>
  </si>
  <si>
    <t>IC-18069</t>
  </si>
  <si>
    <t xml:space="preserve">Fact#: 375710-378382 Rec#: 24323 PIZARRO RIVERA CHRISTIAN JOEL </t>
  </si>
  <si>
    <t>IC-18068</t>
  </si>
  <si>
    <t xml:space="preserve">Fact#: 378701 Rec#: 24322 COELLO PANCHANA SAMUEL ISAAC </t>
  </si>
  <si>
    <t>IC-18067</t>
  </si>
  <si>
    <t xml:space="preserve">Fact#: 374629-377305 Rec#: 24321 SALAZAR JAIME CECILIA NARCISA </t>
  </si>
  <si>
    <t>IC-18066</t>
  </si>
  <si>
    <t xml:space="preserve">Fact#: 379122 Rec#: 24320 IMPORT OSCAR S.A </t>
  </si>
  <si>
    <t>IC-18065</t>
  </si>
  <si>
    <t xml:space="preserve">Fact#: 379172 Rec#: 24319 PROMOTORA OCCIDENTAL PROCCIDENT S.A  </t>
  </si>
  <si>
    <t>IC-18064</t>
  </si>
  <si>
    <t xml:space="preserve">Fact#: 371671-374349-377036 Rec#: 24308 CARLOS RAFAEL DI LUCA NAVARRETE </t>
  </si>
  <si>
    <t>IC-18052</t>
  </si>
  <si>
    <t xml:space="preserve">Fact#: 378686 Rec#: 24299 SALVADOR PARRALES ARIEL ALEJANDRO </t>
  </si>
  <si>
    <t>IC-17989</t>
  </si>
  <si>
    <t>Fact#: 376381-379066 Rec#: 24256 AGRICOLA BANANERA ECUATORIANA - AGBE S.A.</t>
  </si>
  <si>
    <t>IC-17944</t>
  </si>
  <si>
    <t>Fact#: 379047 Rec#: 24255 CALIZAS Y MINERALES CALMOSACORP CIA. LTDA.</t>
  </si>
  <si>
    <t>IC-17943</t>
  </si>
  <si>
    <t>Fact#: 375279-377946 Rec#: 24254 ORBEA GUERRERO FERNANDO ENRIQUE</t>
  </si>
  <si>
    <t>IC-17942</t>
  </si>
  <si>
    <t>Fact#: 376173 Rec#: 24253 ARIAS RIVADENEIRA JUAN PABLO</t>
  </si>
  <si>
    <t>IC-17941</t>
  </si>
  <si>
    <t>Fact#: 375557-378228 Rec#: 24252 LOOR MENDOZA IRIS GABRIELA</t>
  </si>
  <si>
    <t>IC-17940</t>
  </si>
  <si>
    <t>Fact#: 375380 Rec#: 24251 ROSA ANABEL VALERO SANCHEZ</t>
  </si>
  <si>
    <t>IC-17939</t>
  </si>
  <si>
    <t>Fact#: 378646 Rec#: 24250 OLVERA VALLE HELEN PATRICIA</t>
  </si>
  <si>
    <t>IC-17938</t>
  </si>
  <si>
    <t xml:space="preserve">Fact#: 377885 Rec#: 24318 CHIQUITO SANCHEZ RAMON ALBERTO </t>
  </si>
  <si>
    <t>IC-18063</t>
  </si>
  <si>
    <t xml:space="preserve">Fact#: 375233-377901 Rec#: 24317 VIZCAINO ARMIJOS FELIPE </t>
  </si>
  <si>
    <t>IC-18062</t>
  </si>
  <si>
    <t xml:space="preserve">Fact#: 377766 Rec#: 24316 ASENCIO PARRALES ANDREA CAROLINA </t>
  </si>
  <si>
    <t>IC-18061</t>
  </si>
  <si>
    <t xml:space="preserve">Fact#: 374718-377388 Rec#: 24315 ROSE MARI JARAMILLO LEON </t>
  </si>
  <si>
    <t>IC-18060</t>
  </si>
  <si>
    <t xml:space="preserve">Fact#: 377142 Rec#: 24314 CINTHYA ELIZABETH JARA CAGUA </t>
  </si>
  <si>
    <t>IC-18059</t>
  </si>
  <si>
    <t xml:space="preserve">Fact#: 378167 Rec#: 24313 FIALLOS CUMBE ROSA MATILDE </t>
  </si>
  <si>
    <t>IC-18058</t>
  </si>
  <si>
    <t xml:space="preserve">Fact#: 376695 Rec#: 24312 ORLANDO BOLIVAR RAMOS CRUZ </t>
  </si>
  <si>
    <t>IC-18057</t>
  </si>
  <si>
    <t xml:space="preserve">Fact#: 375247-377915 Rec#: 24311 VILLACIS ALVARADO EDGAR EUSTORGIO </t>
  </si>
  <si>
    <t>IC-18056</t>
  </si>
  <si>
    <t xml:space="preserve">Fact#: 377784 Rec#: 24310 RODRIGUEZ BODERO ANA SHIRLEY </t>
  </si>
  <si>
    <t>IC-18055</t>
  </si>
  <si>
    <t xml:space="preserve">Fact#: 375349-378016 Rec#: 24309 PENA TIGRERO MARIA VICTORIA </t>
  </si>
  <si>
    <t>IC-18054</t>
  </si>
  <si>
    <t xml:space="preserve">Fact#: 377749 Rec#: 24260 GOMEZ CALERO LUIS GERVACIO </t>
  </si>
  <si>
    <t>IC-17948</t>
  </si>
  <si>
    <t>Fact#: 376670 Rec#: 24249 GONDOLAS Y PERCHAS S A GONPERSA</t>
  </si>
  <si>
    <t>IC-17937</t>
  </si>
  <si>
    <t>Fact#: 375154 Rec#: 24248 ARBOLEDA CHATTIN NESTOR RAUL</t>
  </si>
  <si>
    <t>IC-17936</t>
  </si>
  <si>
    <t>Fact#: 376500 Rec#: 24247 ALBAN DEL SALTO KARLA FERNANDA</t>
  </si>
  <si>
    <t>IC-17935</t>
  </si>
  <si>
    <t xml:space="preserve">Fact#: 374324-377010 Rec#: 24243 ANGELA LEONOR SAAVEDRA QUINTO </t>
  </si>
  <si>
    <t>IC-17699</t>
  </si>
  <si>
    <t xml:space="preserve">Fact#: 376607-379285 Rec#: 24242 LAGOS LAKE ALEJANDRO ANDRE </t>
  </si>
  <si>
    <t>IC-17698</t>
  </si>
  <si>
    <t xml:space="preserve">Fact#: 379228 Rec#: 24241 LAGOS LAKE ALEJANDRO ANDRE </t>
  </si>
  <si>
    <t>IC-17697</t>
  </si>
  <si>
    <t xml:space="preserve">Fact#: 376399-379084 Rec#: 24240 LAGOS LAKE ALEJANDRO ANDRE </t>
  </si>
  <si>
    <t>IC-17696</t>
  </si>
  <si>
    <t xml:space="preserve">Fact#: 379141 Rec#: 24239 LAGOS LAKE ALEJANDRO ANDRE </t>
  </si>
  <si>
    <t>IC-17695</t>
  </si>
  <si>
    <t xml:space="preserve">Fact#: 379242 Rec#: 24238 VERA AREVALO JESSICA ELIZABETH </t>
  </si>
  <si>
    <t>IC-17694</t>
  </si>
  <si>
    <t xml:space="preserve">Fact#: 376794 Rec#: 24237 MARIA FERNANDA  SALAZAR LLORENTE </t>
  </si>
  <si>
    <t>IC-17693</t>
  </si>
  <si>
    <t xml:space="preserve">Fact#: 377974 Rec#: 24236 VELEZ OSORIO JHON EDILKER </t>
  </si>
  <si>
    <t>IC-17692</t>
  </si>
  <si>
    <t xml:space="preserve">Fact#: 378053 Rec#: 24307 JULIA JUSTINA MORAN JIMENEZ </t>
  </si>
  <si>
    <t>IC-17998</t>
  </si>
  <si>
    <t xml:space="preserve">Fact#: 376689 Rec#: 24306 JAZMIN ALEXANDRA LINDAO GALLO </t>
  </si>
  <si>
    <t>IC-17997</t>
  </si>
  <si>
    <t xml:space="preserve">Fact#: 376866 Rec#: 24305 BURGOS SANTANA JACINTA TRANCITO </t>
  </si>
  <si>
    <t>IC-17996</t>
  </si>
  <si>
    <t xml:space="preserve">Fact#: 376698 Rec#: 24304 MIRELA LEONOR ANZOATEGUI CASTRO </t>
  </si>
  <si>
    <t>IC-17995</t>
  </si>
  <si>
    <t xml:space="preserve">Fact#: 376798 Rec#: 24303 CARLOS JULIO  CENTENO HENK </t>
  </si>
  <si>
    <t>IC-17994</t>
  </si>
  <si>
    <t xml:space="preserve">Fact#: 376840 Rec#: 24302 FANNY MAGDALENA MOLINA ANDRADE DE CHERREZ </t>
  </si>
  <si>
    <t>IC-17993</t>
  </si>
  <si>
    <t xml:space="preserve">Fact#: 377336 Rec#: 24301 ARELLANO ROJAS ELIEZER DE JESUS </t>
  </si>
  <si>
    <t>IC-17991</t>
  </si>
  <si>
    <t xml:space="preserve">Fact#: 376829 Rec#: 24300 JORGE HERNAN LEDESMA PRADO </t>
  </si>
  <si>
    <t>IC-17990</t>
  </si>
  <si>
    <t xml:space="preserve">Fact#: 378470 Rec#: 24298 ALAVA GUTIERREZ ANGEL RAFAEL </t>
  </si>
  <si>
    <t>IC-17988</t>
  </si>
  <si>
    <t xml:space="preserve">Fact#: 378453 Rec#: 24297 CAGUA MOLINA VILMA ARACELY </t>
  </si>
  <si>
    <t>IC-17987</t>
  </si>
  <si>
    <t xml:space="preserve">Fact#: 378447 Rec#: 24296 ROSADO RODRIGUEZ FRANCISCO ROBERTO </t>
  </si>
  <si>
    <t>IC-17986</t>
  </si>
  <si>
    <t xml:space="preserve">Fact#: 378434 Rec#: 24295 GOLDBAUM SMITH ANDREA </t>
  </si>
  <si>
    <t>IC-17985</t>
  </si>
  <si>
    <t xml:space="preserve">Fact#: 378393 Rec#: 24294 REYNA AGUINO JASMANI LIZANDRO </t>
  </si>
  <si>
    <t>IC-17984</t>
  </si>
  <si>
    <t xml:space="preserve">Fact#: 377629 Rec#: 24293 JARAMILLO MEJIA EDGAR PATRICIO </t>
  </si>
  <si>
    <t>IC-17983</t>
  </si>
  <si>
    <t xml:space="preserve">Fact#: 376998 Rec#: 24292 JULIO OSWALDO CADENA RODRIGUEZ </t>
  </si>
  <si>
    <t>IC-17982</t>
  </si>
  <si>
    <t xml:space="preserve">Fact#: 376933 Rec#: 24291 OSWALDO JAVIER VILLAO PALACIOS </t>
  </si>
  <si>
    <t>IC-17981</t>
  </si>
  <si>
    <t xml:space="preserve">Fact#: 370381-373031-375686 Rec#: 24290 VALERIANO MOSQUERA TANYA JAZMIN </t>
  </si>
  <si>
    <t>IC-17980</t>
  </si>
  <si>
    <t xml:space="preserve">Fact#: 378358 Rec#: 24289 CHAVEZ ZAMBRANO TEREZA MONSERRATE </t>
  </si>
  <si>
    <t>IC-17979</t>
  </si>
  <si>
    <t xml:space="preserve">Fact#: 378354 Rec#: 24288 ALBAN DEL SALTOS KARLA FERNANDA </t>
  </si>
  <si>
    <t>IC-17978</t>
  </si>
  <si>
    <t xml:space="preserve">Fact#: 378340 Rec#: 24287 LOPEZ DOYLE PAOLA ANDREA </t>
  </si>
  <si>
    <t>IC-17977</t>
  </si>
  <si>
    <t xml:space="preserve">Fact#: 378339 Rec#: 24286 SOLEDISPA CARRASCO DIEGO JAFET </t>
  </si>
  <si>
    <t>IC-17976</t>
  </si>
  <si>
    <t xml:space="preserve">Fact#: 378282 Rec#: 24285 PONCE REINADO MARIA DE LOURDES </t>
  </si>
  <si>
    <t>IC-17975</t>
  </si>
  <si>
    <t xml:space="preserve">Fact#: 378277 Rec#: 24284 PINCAY SALTOS JOSSELYNE LISSETTE </t>
  </si>
  <si>
    <t>IC-17974</t>
  </si>
  <si>
    <t xml:space="preserve">Fact#: 378268 Rec#: 24283 MONGE GARCIA FRANK ANDRES </t>
  </si>
  <si>
    <t>IC-17973</t>
  </si>
  <si>
    <t xml:space="preserve">Fact#: 378265 Rec#: 24282 SALTOS PONCE ENMA CARINA </t>
  </si>
  <si>
    <t>IC-17972</t>
  </si>
  <si>
    <t xml:space="preserve">Fact#: 378244 Rec#: 24281 RAMIREZ FLORES JOSE MIGUEL </t>
  </si>
  <si>
    <t>IC-17971</t>
  </si>
  <si>
    <t xml:space="preserve">Fact#: 378227 Rec#: 24280 ESTACIO NAPA HECTOR RICARDO </t>
  </si>
  <si>
    <t>IC-17970</t>
  </si>
  <si>
    <t xml:space="preserve">Fact#: 378207 Rec#: 24279 BRIONES OREJUELA EMILIO JOSE </t>
  </si>
  <si>
    <t>IC-17968</t>
  </si>
  <si>
    <t xml:space="preserve">Fact#: 378201 Rec#: 24278 GONZALEZ BARRERA HENRY HUMBERTO </t>
  </si>
  <si>
    <t>IC-17967</t>
  </si>
  <si>
    <t xml:space="preserve">Fact#: 378209 Rec#: 24277 FARIAS ERIQUE JOEL EDUARDO </t>
  </si>
  <si>
    <t>IC-17966</t>
  </si>
  <si>
    <t xml:space="preserve">Fact#: 378083 Rec#: 24276 MOREIRA DELGADO JOSE ANTONIO </t>
  </si>
  <si>
    <t>IC-17965</t>
  </si>
  <si>
    <t xml:space="preserve">Fact#: 377097 Rec#: 24275 STEFANIE MARIA MOELLER GILBERT </t>
  </si>
  <si>
    <t>IC-17964</t>
  </si>
  <si>
    <t xml:space="preserve">Fact#: 377583 Rec#: 24274 MENDIETA CANELO SANDRA ANGELICA </t>
  </si>
  <si>
    <t>IC-17963</t>
  </si>
  <si>
    <t xml:space="preserve">Fact#: 376897 Rec#: 24273 FANNY PIEDAD JIMENEZ MOSQUERA </t>
  </si>
  <si>
    <t>IC-17962</t>
  </si>
  <si>
    <t xml:space="preserve">Fact#: 378956 Rec#: 24272 NODIEN S.A. </t>
  </si>
  <si>
    <t>IC-17961</t>
  </si>
  <si>
    <t xml:space="preserve">Fact#: 377436 Rec#: 24271 JARAMILLO MENDOZA KAROL RODRIGO </t>
  </si>
  <si>
    <t>IC-17960</t>
  </si>
  <si>
    <t xml:space="preserve">Fact#: 377329 Rec#: 24270 JORGE ALCIDES MORENO CASTRO </t>
  </si>
  <si>
    <t>IC-17959</t>
  </si>
  <si>
    <t xml:space="preserve">Fact#: 376868 Rec#: 24269 LUCIO GARCIA SAMUEL ENRIQUE </t>
  </si>
  <si>
    <t>IC-17958</t>
  </si>
  <si>
    <t xml:space="preserve">Fact#: 378946 Rec#: 24268 SERVICIOS JURIDICOS JURISA S.A. </t>
  </si>
  <si>
    <t>IC-17957</t>
  </si>
  <si>
    <t xml:space="preserve">Fact#: 379184 Rec#: 24267 OCAMPO VILLACIS FRANKLIN GEOFREDO </t>
  </si>
  <si>
    <t>IC-17956</t>
  </si>
  <si>
    <t xml:space="preserve">Fact#: 376828 Rec#: 24266 NICOLAS BELISARIO  RIVERA HERRERA </t>
  </si>
  <si>
    <t>IC-17955</t>
  </si>
  <si>
    <t xml:space="preserve">Fact#: 377212 Rec#: 24265 MARCELO RODOLFO MASCIALINO ALVAREZ </t>
  </si>
  <si>
    <t>IC-17954</t>
  </si>
  <si>
    <t xml:space="preserve">Fact#: 377618 Rec#: 24264 LASCANO BRIONES JENNY IRLANDA  </t>
  </si>
  <si>
    <t>IC-17953</t>
  </si>
  <si>
    <t xml:space="preserve">Fact#: 379256 Rec#: 24263 DML TECNOLOGIA DMLT S.A. </t>
  </si>
  <si>
    <t>IC-17952</t>
  </si>
  <si>
    <t xml:space="preserve">Fact#: 377853 Rec#: 24262 GONZALEZ VASQUEZ ANA LUCIA </t>
  </si>
  <si>
    <t>IC-17951</t>
  </si>
  <si>
    <t xml:space="preserve">Fact#: 379045 Rec#: 24261 VEOLIA ECUADOR S.A. </t>
  </si>
  <si>
    <t>IC-17950</t>
  </si>
  <si>
    <t xml:space="preserve">Fact#: 378198 Rec#: 24259 PIGUAVE ARAMBULO RONALD FABRICIO </t>
  </si>
  <si>
    <t>IC-17947</t>
  </si>
  <si>
    <t xml:space="preserve">Fact#: 374994-377663 Rec#: 24258 MARIA LORENA CENTENO ANDRADE </t>
  </si>
  <si>
    <t>IC-17946</t>
  </si>
  <si>
    <t xml:space="preserve">Fact#: 6083 Rec#: 24257 BUENO QUEZADA JAIRO JAVIER </t>
  </si>
  <si>
    <t>IC-17945</t>
  </si>
  <si>
    <t>Fact#: 376614-379292 Rec#: 24246 PEREZ CANDO JUAN ANDRES</t>
  </si>
  <si>
    <t>IC-17934</t>
  </si>
  <si>
    <t>Fact#: 377290 Rec#: 24245 EDUARDO GERMAN CORDOVA ROMERO</t>
  </si>
  <si>
    <t>IC-17933</t>
  </si>
  <si>
    <t>Fact#: 378135 Rec#: 24244 VILLON GRANADOS FREDDY MOISES</t>
  </si>
  <si>
    <t>IC-17932</t>
  </si>
  <si>
    <t xml:space="preserve">Fact#: 372835-375492-378163 Rec#: 24235 RODRIGUEZ DELGADO CARLA LILIANA </t>
  </si>
  <si>
    <t>IC-17691</t>
  </si>
  <si>
    <t xml:space="preserve">Fact#: 374425-377108 Rec#: 24234 DAVID GONZALO BENAVIDES LOPEZ </t>
  </si>
  <si>
    <t>IC-17690</t>
  </si>
  <si>
    <t xml:space="preserve">Fact#: 375010-377681 Rec#: 24233 GARCIA BAJANA NAYITH ALEJANDRO </t>
  </si>
  <si>
    <t>IC-17689</t>
  </si>
  <si>
    <t xml:space="preserve">Fact#: 378076 Rec#: 24232 HERRERA ORTEGA JOHNNY ANDRES </t>
  </si>
  <si>
    <t>IC-17635</t>
  </si>
  <si>
    <t xml:space="preserve">Fact#: 377418 Rec#: 24231 VILLALTA TENECELA MARCIA MARIA </t>
  </si>
  <si>
    <t>IC-17634</t>
  </si>
  <si>
    <t xml:space="preserve">Fact#: 377303 Rec#: 24230 ANDRADE ECHEVERRIA ANA CECILIA </t>
  </si>
  <si>
    <t>IC-17633</t>
  </si>
  <si>
    <t xml:space="preserve">Fact#: 377815 Rec#: 24229 CHOEZ SANTANA EUDOMAR AQUILES </t>
  </si>
  <si>
    <t>IC-17632</t>
  </si>
  <si>
    <t xml:space="preserve">Fact#: 377800 Rec#: 24228 NAVARRETE TORRES WALTER FORTUNATO </t>
  </si>
  <si>
    <t>IC-17631</t>
  </si>
  <si>
    <t xml:space="preserve">Fact#: 374751-377421 Rec#: 24227 CRUZ NAVARRETE HENRY GABRIEL </t>
  </si>
  <si>
    <t>IC-17630</t>
  </si>
  <si>
    <t xml:space="preserve">Fact#: 377174 Rec#: 24226 GEOVANNY JAVIER LEON CHONILLO </t>
  </si>
  <si>
    <t>IC-17629</t>
  </si>
  <si>
    <t xml:space="preserve">Fact#: 376989 Rec#: 24225 LUIS ALFONSO OLANO MACHANO </t>
  </si>
  <si>
    <t>IC-17628</t>
  </si>
  <si>
    <t xml:space="preserve">Fact#: 377839 Rec#: 24224 TORO SANCHEZ MONICA ELIZABETH </t>
  </si>
  <si>
    <t>IC-17627</t>
  </si>
  <si>
    <t xml:space="preserve">Fact#: 377201 Rec#: 24218 PABLO JAVIER BAQUE LOZANO </t>
  </si>
  <si>
    <t>IC-17621</t>
  </si>
  <si>
    <t xml:space="preserve">Fact#: 377926 Rec#: 24223 BURBANO VARGAS LUIS ALEJANDRO </t>
  </si>
  <si>
    <t>IC-17626</t>
  </si>
  <si>
    <t xml:space="preserve">Fact#: 375892-378556 Rec#: 24222 ASTUDILLO PIURI DOLORES LUZMILA </t>
  </si>
  <si>
    <t>IC-17625</t>
  </si>
  <si>
    <t xml:space="preserve">Fact#: 5771-6033 Rec#: 24221 ASTUDILLO PIURI DOLORES LUZMILA </t>
  </si>
  <si>
    <t>IC-17624</t>
  </si>
  <si>
    <t xml:space="preserve">Fact#: 378057 Rec#: 24220 MALDONADO SEGURA MARIA DANIELA </t>
  </si>
  <si>
    <t>IC-17623</t>
  </si>
  <si>
    <t xml:space="preserve">Fact#: 376920 Rec#: 24219 JENNY NATALIA MARTINEZ BAQUE </t>
  </si>
  <si>
    <t>IC-17622</t>
  </si>
  <si>
    <t xml:space="preserve">Fact#: 378180 Rec#: 24217 CORREA MURILLO NINFA IRENE </t>
  </si>
  <si>
    <t>IC-17561</t>
  </si>
  <si>
    <t xml:space="preserve">Fact#: 377902 Rec#: 24216 CLEMENTE MAGALLANES ROBERTO CARLOS  </t>
  </si>
  <si>
    <t>IC-17560</t>
  </si>
  <si>
    <t xml:space="preserve">Fact#: 378511 Rec#: 24215 MONTERO LUCIO CARLOS ALBERTO </t>
  </si>
  <si>
    <t>IC-17559</t>
  </si>
  <si>
    <t xml:space="preserve">Fact#: 377928 Rec#: 24214 GUEVARA GUEVARA ORIOL FERNANDO </t>
  </si>
  <si>
    <t>IC-17558</t>
  </si>
  <si>
    <t xml:space="preserve">Fact#: 376722 Rec#: 24213 MIGUEL BLAS  CADENA BOLANOS </t>
  </si>
  <si>
    <t>IC-17557</t>
  </si>
  <si>
    <t xml:space="preserve">Fact#: 378138 Rec#: 24212 SOLANO JIMENEZ PABLO EMILIO </t>
  </si>
  <si>
    <t>IC-17556</t>
  </si>
  <si>
    <t xml:space="preserve">Fact#: 377151 Rec#: 24211 ALEXANDRA MARITZA CAYETANO MOREIRA </t>
  </si>
  <si>
    <t>IC-17555</t>
  </si>
  <si>
    <t xml:space="preserve">Fact#: 378034 Rec#: 24210 MOROCHO AGURTO VIVIANA MANUELA </t>
  </si>
  <si>
    <t>IC-17554</t>
  </si>
  <si>
    <t xml:space="preserve">Fact#: 373245-375901-378563 Rec#: 24209 GARCIA CHUNGA EDUARDO ALEXANDRE </t>
  </si>
  <si>
    <t>IC-17553</t>
  </si>
  <si>
    <t xml:space="preserve">Fact#: 374133-376825 Rec#: 24208 CLEMENTE ANTONIO  CALDERON LOZANO </t>
  </si>
  <si>
    <t>IC-17552</t>
  </si>
  <si>
    <t xml:space="preserve">Fact#: 377912 Rec#: 24207 ANNIE ANDREA CARRERA MOROCHO </t>
  </si>
  <si>
    <t>IC-17551</t>
  </si>
  <si>
    <t xml:space="preserve">Fact#: 377888 Rec#: 24206 ALCIVAR PIN NORMA PEPITA </t>
  </si>
  <si>
    <t>IC-17550</t>
  </si>
  <si>
    <t xml:space="preserve">Fact#: 377798 Rec#: 24205 MACIAS ALCIVAR DAVID ESAU </t>
  </si>
  <si>
    <t>IC-17549</t>
  </si>
  <si>
    <t>Fact#: 377140 Rec#: 24199 FELIX JHON SANDOYA HIDALGO</t>
  </si>
  <si>
    <t>IC-17528</t>
  </si>
  <si>
    <t>Fact#: 378406 Rec#: 24198 PARRALES REYES CARLOS JAVIER</t>
  </si>
  <si>
    <t>IC-17527</t>
  </si>
  <si>
    <t>Dic/2021</t>
  </si>
  <si>
    <t>0205000000043907730ALONSO RIGOBERTO VALENCIA CHIC          000000016829991231000000000000000000000922436597     20211201000000016820211230202112300000000000000000BVP 00017505326750</t>
  </si>
  <si>
    <t>0205000000043909665BUESTAN BENAVIDES TATIANA ELIZ          000000050529991231000000000000000000000920735388     20211201000000050520211230202112300000000000000000BMP 00017504533540</t>
  </si>
  <si>
    <t>0205000000043945019PEDRO ANGEL JIMENEZ NOBOA               000000246029991231000000000000000000000908947617     20211201000000246020211230202112300000000000000000BMP 00017485911850</t>
  </si>
  <si>
    <t>0205000000043908853ROOSEVELT EDYM DELGADO TAMAYO           000000018029991231000000000000000000000911244127     20211201000000018020211230202112300000000000000000BMP 00017481557940</t>
  </si>
  <si>
    <t>0205000000043908897GEOVANNY JAVIER LEON CHONILLO           000000016829991231000000000000000000000915513287     20211201000000016820211230202112300000000000000000BVP 00017472936140</t>
  </si>
  <si>
    <t>0205000000043908116LOPEZ JIMENEZ ROSA MARGARITA            000000065229991231000000000000000000000920389558     20211201000000065220211229202112300000000000000000BMP 00017468357840</t>
  </si>
  <si>
    <t>0205000000043908685MARIA GUIOMAR BURGOS GARCIA             000000050729991231000000000000000000000940995327     20211201000000050720211229202112300000000000000000BMP 00017459362450</t>
  </si>
  <si>
    <t>0205000000043908632JESSICA KATHERINE GALLARDO ART          000000016829991231000000000000000000001310406168     20211201000000016820211230202112300000000000000000BMP 00017481849350</t>
  </si>
  <si>
    <t>0205000000043907349MEDINA ALVARADO CARLOS VICENTE          000000046529991231000000000000000000000923639538     20211201000000046520211229202112290000000000000000BMP 00017452571550</t>
  </si>
  <si>
    <t>0205000000043900403TORRES HERNANDEZ MARITZA ELIZA          000000016929991231000000000000000000000922633672     20211201000000016920211229202112290000000000000000BMP 00017451352150</t>
  </si>
  <si>
    <t>0205000000043900513TORRES HERNANDEZ HECTOR BOLIVA          000000021529991231000000000000000000000922954904     20211201000000021520211229202112290000000000000000BMP 00017451331950</t>
  </si>
  <si>
    <t>0205000000043903603LOPEZ ORTEGA ROCIO DEL CARMEN           000000041420220103000000000000000000000901798579     20211201000000041420211229202112290000000000000000VENT01847450741610</t>
  </si>
  <si>
    <t>0205000000043902767KARLA CECILIA VELASTEGUI WAGNE          000000069420220103000000000000000000000915856454     20211201000000069420211229202112290000000000000000VENT00377443905910</t>
  </si>
  <si>
    <t>0205000000043909229QUEIROLO SECAIRA MICHELLE ALEJ          000000050029991231000000000000000000000927634659     20211201000000050020211229202112290000000000000000BVP 00017437200450</t>
  </si>
  <si>
    <t>0205000000043901625CHOEZ SANTANA EUDOMAR AQUILES           000000016829991231000000000000000000000940636020     20211201000000016820211229202112290000000000000000BMP 00017434778740</t>
  </si>
  <si>
    <t>0205000000043901705CHOEZ SANTANA EUDOMAR AQUILES           000000116829991231000000000000000000000940636020     20211201000000116820211229202112290000000000000000BMP 00017434761440</t>
  </si>
  <si>
    <t>0205000000043908254ALVARADO VERA YADIRA FRANCISCA          000000016829991231000000000000000000000917427981     20211201000000016820211229202112290000000000000000BVP 00017433939350</t>
  </si>
  <si>
    <t>0205000000043908279SOLANO JIMENEZ PABLO EMILIO             000000016829991231000000000000000000000962234290     20211201000000016820211229202112290000000000000000BMP 00017428938540</t>
  </si>
  <si>
    <t>0205000000043908531MACIAS LOPEZ VICENTE ARCADIO            000000027929991231000000000000000000000919733311     20211201000000027920211229202112290000000000000000BMP 00017425531450</t>
  </si>
  <si>
    <t>0205000000043909359GAMARRA PERALTA BARBARA GISELL          000000028229991231000000000000000000000915537351     20211201000000028220211229202112290000000000000000BMP 00017424662540</t>
  </si>
  <si>
    <t>0205000000043945426LUIS FERNANDO ECHEVERRIA ZAVAL          000000083829991231000000000000000000000907242036     20211201000000083820211228202112290000000000000000BVP 00017413231650</t>
  </si>
  <si>
    <t>0205000000043960385LENNY MADRID  CANTOS SANDOYA            000000083829991231000000000000000000000916256100     20211201000000083820211228202112290000000000000000BMP 00017412024750</t>
  </si>
  <si>
    <t>0205000000043930044PINO MAULME ENRIQUE GABRIEL             000000010129991231000000000000000000000900188566     20211201000000010120211228202112280000000000000000BVP 00017410695050</t>
  </si>
  <si>
    <t>0205000000043960329CAROL ROSANNA  CARBO MORA               000000078229991231000000000000000000000918135443     20211201000000078220211228202112280000000000000000BMP 00017401321750</t>
  </si>
  <si>
    <t>0205000000043908322JURADO LEYTON YUL FRANK                 000000022429991231000000000000000000000910970888     20211201000000022420211228202112280000000000000000BVP 00017395135440</t>
  </si>
  <si>
    <t>0205000000043901931EDISON GEOVANNY MEDINA SANGOLU          000000016820220103000000000000000000000911090843     20211201000000016820211228202112280000000000000000VENT00507389366410</t>
  </si>
  <si>
    <t>0205000000043909082GARCIA PEREZ  JORGE LUIS                000000024529991231000000000000000000000921353553     20211201000000024520211228202112280000000000000000BVP 00017386112740</t>
  </si>
  <si>
    <t>0205000000043930137LUIS BENIGNO ROMERO ABAD                000000057229991231000000000000000000000102779592     20211201000000057220211228202112280000000000000000BMP 00017382235140</t>
  </si>
  <si>
    <t>0205000000043930248BACA PATINO RAFAEL                      000000042629991231000000000000000000000915790984     20211201000000042620211228202112280000000000000000BMP 00017381211940</t>
  </si>
  <si>
    <t>0205000000023923175ARREDONDO GUZMAN BORIS ERNESTO          000000019229991231000000000000000000001757382393     20211201000000019220211228202112280000000000000000BMP 00017380243740</t>
  </si>
  <si>
    <t>0205000000043930408BUSTAMANTE LIMONES GREGORIO GU          000000037429991231000000000000000000001201177035     20211201000000037420211227202112280000000000000000BMP 00017376926840</t>
  </si>
  <si>
    <t>0205000000043907804DANIEL ENRIQUE DURAN LAMA               000000030229991231000000000000000000000915817761001  20211101000000030220211227202112280000000000000000BMP 00017372228850</t>
  </si>
  <si>
    <t>0205000000043908446DANIEL ENRIQUE DURAN LAMA               000000063629991231000000000000000000000915817761001  20211001000000063620211227202112280000000000000000BMP 00017372203850</t>
  </si>
  <si>
    <t>0205000000043902215PABLO JAVIER BAQUE LOZANO               000000023529991231000000000000000000000921167763     20211201000000023520211228202112280000000000000000BMP 00017410344740</t>
  </si>
  <si>
    <t>0205000000043945187BOANERGES CUTHBERTO DE LA PARE          000000083829991231000000000000000000000907593487     20211201000000083820211227202112270000000000000000BVP 00017364264750</t>
  </si>
  <si>
    <t>0205000000043945188BOANERGES CUTHBERTO DE LA PARE          000000083829991231000000000000000000000907593487     20211201000000083820211227202112270000000000000000BVP 00017364223950</t>
  </si>
  <si>
    <t>0205000000043901591ABARCA PACHAY GEOVANNY ANDRES           000000059129991231000000000000000000000919332569     20211201000000059120211227202112270000000000000000BMP 00017352550240</t>
  </si>
  <si>
    <t>0205000000043907708YOFFRE TEODORO ROQUE APOLO              000000052029991231000000000000000000000701472508     20211201000000052020211227202112270000000000000000BMP 00017348257340</t>
  </si>
  <si>
    <t>0205000000043930260CHACHA MOREIRA SINTIA PAOLA             000000040729991231000000000000000000000917129884     20211201000000040720211227202112270000000000000000BVP 00017346639640</t>
  </si>
  <si>
    <t>0205000000043906002GUEVARA GUEVARA ORIOL FERNANDO          000000014829991231000000000000000000000903881233     20211201000000014820211227202112270000000000000000BVP 00017344795750</t>
  </si>
  <si>
    <t>0205000000043900669ASENCIO PARRALES ANDREA CAROLI          000000020729991231000000000000000000000924195704     20211201000000020720211227202112270000000000000000BMP 00017344733640</t>
  </si>
  <si>
    <t>0205000000043908135HERRERA ORTEGA JOHNNY ANDRES            000000018329991231000000000000000000000926781337     20211201000000018320211227202112270000000000000000BMP 00017343268460</t>
  </si>
  <si>
    <t>0205000000043950345MARIA FERNANDA  SALAZAR LLOREN          000000083829991231000000000000000000001204501603     20211201000000083820211227202112270000000000000000BVP 00017340028140</t>
  </si>
  <si>
    <t>0205000000043900943WIGTON TIMOTHY PATRICK                  000000016829991231000000000000000000000932984784     20211201000000016820211227202112270000000000000000BMP 00017337099240</t>
  </si>
  <si>
    <t>0205000000043901576PIZA POZUELO FERNANDO                   000000424229991231000000000000000000000961310190     20211201000000424220211226202112270000000000000000BMP 00017328037760</t>
  </si>
  <si>
    <t>0205000000043930410RUIZ NAVARRETE KENIA LIBERTAD           000000009529991231000000000000000000000913326187     20211201000000009520211226202112270000000000000000BMP 00017327677440</t>
  </si>
  <si>
    <t>0205000000043945463BEATRIZ DEL PILAR GUERRERO YEP          000000083829991231000000000000000000000906751045     20211201000000083820211226202112270000000000000000BMP 00017325684950</t>
  </si>
  <si>
    <t>0205000000043908674PAREJA MADINYA EDUARDO JOSUE            000000016829991231000000000000000000000930800693     20211201000000016820211226202112270000000000000000BMP 00017325169040</t>
  </si>
  <si>
    <t>0205000000043903264FIALLOS CUMBE ROSA MATILDE              000000017429991231000000000000000000000921939591     20211201000000017420211226202112270000000000000000BMP 00017323604040</t>
  </si>
  <si>
    <t>0205000000043907840MAYI CECIBEL VILLACRES GUZMAN           000000124529991231000000000000000000001202370241     20211201000000124520211226202112270000000000000000BMP 00017322446150</t>
  </si>
  <si>
    <t>0205000000043901239LOPEZ CORDERO JUAN ANTONIO              000000017829991231000000000000000000000911744860     20211201000000017820211226202112270000000000000000BVP 00017321833950</t>
  </si>
  <si>
    <t>0205000000043909635RODRIGUEZ ALVARADO LUIS ALEJAN          000000016829991231000000000000000000000940856370     20211201000000016820211226202112270000000000000000BMP 00017321668940</t>
  </si>
  <si>
    <t>0205000000043909562LOPEZ GARCIA RAMON ALFREDO              000000036829991231000000000000000000000929060531     20211201000000036820211225202112270000000000000000BMP 00017320831450</t>
  </si>
  <si>
    <t>0205000000043909363MERIZALDE MEDRANDA JONATHAN RA          000000036829991231000000000000000000000923402127     20211201000000036820211225202112270000000000000000BMP 00017318982250</t>
  </si>
  <si>
    <t>0205000000043903729VIZCAINO ARMIJOS FELIPE                 000000021629991231000000000000000000001709495517     20211201000000021620211224202112270000000000000000BMP 00017305852740</t>
  </si>
  <si>
    <t>0205000000043908058PILLIGUA TORRES ADELAIDA DE LA          000000016829991231000000000000000000000915929913     20211201000000016820211224202112270000000000000000BVP 00017304589240</t>
  </si>
  <si>
    <t>0205000000043909850IVONN ROSARIO CARVAJAL ALARCON          000000027229991231000000000000000000000919887935     20211201000000027220211224202112270000000000000000BVI 00017297095750</t>
  </si>
  <si>
    <t>0205000000043946887JIMENEZ FARFAN DENISE CRISTINA          000000083829991231000000000000000000000909187239     20211201000000083820211224202112270000000000000000BMP 00017295991040</t>
  </si>
  <si>
    <t>0205000000043901712RUIZ RUIZ RAUL EDGARDO                  000000030029991231000000000000000000000904828266     20211201000000030020211224202112270000000000000000BVP 00017295665140</t>
  </si>
  <si>
    <t>0205000000043900415DUENAS VALASEK SERGIO                   000000017029991231000000000000000000001702575604     20211201000000017020211224202112270000000000000000BMP 00017290729250</t>
  </si>
  <si>
    <t>0205000000043900419DUENAS VALASEK SERGIO                   000000016829991231000000000000000000001702575604     20211201000000016820211224202112270000000000000000BMP 00017290712650</t>
  </si>
  <si>
    <t>0205000000043930226NAVARRETE CARPIO IVAN ANDRES            000000032729991231000000000000000000000927148783     20211201000000032720211224202112270000000000000000BMP 00017289675440</t>
  </si>
  <si>
    <t>0205000000043901176JURADO QUINTERO JULIO ERNESTO           000000024529991231000000000000000000000915131247     20211201000000024520211224202112270000000000000000BMP 00017286313940</t>
  </si>
  <si>
    <t>0205000000043909095SALAZAR RICAURTE SONIA MARIA E          000000016829991231000000000000000000001705352977     20211201000000016820211224202112270000000000000000BMP 00017283164350</t>
  </si>
  <si>
    <t>0205000000043903861ANNIE ANDREA CARRERA MOROCHO            000000016829991231000000000000000000000922720669     20211201000000016820211223202112270000000000000000BMP 00017282304340</t>
  </si>
  <si>
    <t>0205000000043903260ALCIVAR PIN NORMA PEPITA                000000010229991231000000000000000000000800159352     20211201000000010220211223202112270000000000000000BVP 00017281578550</t>
  </si>
  <si>
    <t>0205000000043901532MACIAS ALCIVAR DAVID ESAU               000000025329991231000000000000000000000910454479     20211201000000025320211223202112270000000000000000BVP 00017281445650</t>
  </si>
  <si>
    <t>0205000000043901507PITA PENAFIEL ALISON CAROLINA           000000038229991231000000000000000000000928900711     20211201000000038220211223202112230000000000000000BMP 00017268068240</t>
  </si>
  <si>
    <t>0205000000043909484ASTUDILLO PIURI DOLORES LUZMIL          000000030229991231000000000000000000001105926529     20211201000000030220211223202112230000000000000000BMP 00017252364640</t>
  </si>
  <si>
    <t>0205000000023923201ASTUDILLO PIURI DOLORES LUZMIL          000000016829991231000000000000000000001105926529     20211201000000016820211223202112230000000000000000BMP 00017252026240</t>
  </si>
  <si>
    <t>0205000000043903179ZHU ZHIPENG                             000000029620220103000000000000000000000925824583     20211201000000029620211223202112230000000000000000VENT00417248744110</t>
  </si>
  <si>
    <t>0205000000043906020CARPIO PORTILLA RAUL MOISES             000000071629991231000000000000000000000900091372     20211201000000071620211223202112230000000000000000BVP 00017248470550</t>
  </si>
  <si>
    <t>0205000000043908339SAMANIEGO VILLARROEL STEPHANY           000000050129991231000000000000000000000916800097     20211201000000050120211223202112230000000000000000BMP 00017243328940</t>
  </si>
  <si>
    <t>0205000000043908585SANTIAGO MAURICIO TOLEDO ROMER          000000016829991231000000000000000000000908892680     20211201000000016820211223202112230000000000000000DPR 00017241368560</t>
  </si>
  <si>
    <t>0205000000043960249ROSA PILAR LOPEZ CORNEJO                000000215829991231000000000000000000000901595025     20211201000000215820211223202112230000000000000000BMP 00017238712640</t>
  </si>
  <si>
    <t>0205000000043960253ORLANDO BOLIVAR RAMOS CRUZ              000000078229991231000000000000000000000905309886     20211201000000078220211223202112230000000000000000BMP 00017238600540</t>
  </si>
  <si>
    <t>0205000000043908316PLUA ALAY EDUARDO ANDRES                000000170129991231000000000000000000000926212515     20211201000000170120211222202112230000000000000000BMP 00017236304540</t>
  </si>
  <si>
    <t>0205000000043945311FAYTONG MOREIRA SANDRA MARIA            000000083829991231000000000000000000001201497011     20211101000000083820211222202112230000000000000000BMP 00017229102840</t>
  </si>
  <si>
    <t>0205000000043909840MARIA DEL ROSARIO GUZMAN MASPO          000000016820211222000000000000000000000904402575     20211101000000016820211222202112220000000000000000VENT01267207909910</t>
  </si>
  <si>
    <t>0205000000043908316PLUA ALAY EDUARDO ANDRES                000000035429991231000000000000000000000926212515     20211101000000035420211221202112220000000000000000BMP 00017194045340</t>
  </si>
  <si>
    <t>0205000000043907186JOSE ALBERTO RODRIGUEZ LOPEZ            000000019229991231000000000000000000000905351789     20211101000000019220211221202112220000000000000000BVP 00017186792040</t>
  </si>
  <si>
    <t>0205000000043907747DANNY FRANKLIN AGUILLON AGUILL          000000150629991231000000000000000000000920043155     20211101000000150620211221202112210000000000000000BMP 00017177783940</t>
  </si>
  <si>
    <t>0205000000043908583MOLINA SABANDO MIRMA ELENA              000000018329991231000000000000000000000918064379001  20211101000000018320211221202112210000000000000000BVP 00017168891340</t>
  </si>
  <si>
    <t>0205000000043907851CARLOS ENRIQUE GALLO FLORES             000000041029991231000000000000000000000903381234     20211101000000041020211220202112210000000000000000BVP 00017150162940</t>
  </si>
  <si>
    <t>0205000000043903537FREDDY PABLO  ENDARA SAAVEDRA           000000070129991231000000000000000000000906690136     20211101000000070120211220202112210000000000000000BMP 00017144194440</t>
  </si>
  <si>
    <t>0205000000043960238LUZ LILIANA OSTAIZA LUCAS               000000167629991231000000000000000000000912893641     20211101000000167620211220202112200000000000000000BVP 00017134877150</t>
  </si>
  <si>
    <t>0205000000043908293DUQUE ESTEVEZ MIRKA                     000000016829991231000000000000000000000961714888     20211101000000016820211220202112200000000000000000BVP 00017128581340</t>
  </si>
  <si>
    <t>0205000000043908233JALIL MORANTE CECILIO                   000000032029991231000000000000000000000902222991     20211101000000032020211220202112200000000000000000BMP 00017124492750</t>
  </si>
  <si>
    <t>0205000000043900546REYES PIN GUILLERMO AMANCIO             000000030420211222000000000000000000000920406436     20211101000000030420211220202112200000000000000000VENT01037120470310</t>
  </si>
  <si>
    <t>0205000000043900154ZAMBRANO RONQUILLO MARIA AUXIL          000000039629991231000000000000000000000917320848     20211101000000039620211220202112200000000000000000BVP 00017114845550</t>
  </si>
  <si>
    <t>0205000000043901466ZAMBRANO RONQUILLO MARIA AUXIL          000000065529991231000000000000000000000917320848001  20211101000000065520211220202112200000000000000000BVP 00017114736450</t>
  </si>
  <si>
    <t>0205000000043908697CARLOS EFREN COELLO PALADINES           000000016829991231000000000000000000003040036612     20211101000000016820211220202112200000000000000000BMP 00017113511050</t>
  </si>
  <si>
    <t>0205000000043902421ZAMBRANO IZQUIERDO CATALINA MA          000000063329991231000000000000000000000908915978     20211101000000063320211219202112200000000000000000BVP 00017102690640</t>
  </si>
  <si>
    <t>0205000000043904774MUENTES VELEZ MARIANA DE JESUS          000000061529991231000000000000000000000900318445     20211101000000061520211219202112200000000000000000BVP 00017096808840</t>
  </si>
  <si>
    <t>0205000000043902074DALTON JAIME  PEZO BARRETO              000000083829991231000000000000000000000906787767     20211101000000083820211218202112200000000000000000BVP 00017072618840</t>
  </si>
  <si>
    <t>0205000000043902635CHALEN MATAMOROS RICARDO ALEJA          000000023229991231000000000000000000000920124054     20211101000000023220211217202112170000000000000000BVP 00017042306440</t>
  </si>
  <si>
    <t>0205000000043909152ALEMAN SEGARRA SHIRLEY ELIZABE          000000052629991231000000000000000000000917707218     20211101000000052620211217202112170000000000000000BMP 00017034414450</t>
  </si>
  <si>
    <t>0205000000043909855JOSE FERNANDO SARES REYES               000000016829991231000000000000000000000930719158     20211101000000016820211217202112170000000000000000BMP 00017021699440</t>
  </si>
  <si>
    <t>0205000000043907594RODRIGO DE JESUS CASTANO SALAZ          000000019029991231000000000000000000000925288300     20211101000000019020211217202112170000000000000000BMP 00017020002450</t>
  </si>
  <si>
    <t>0205000000043906672ASOCIACION FE Y ALEGRIA ECUADO          000000153029991231000000000000000000001790100634001  20211101000000153020211217202112170000000000000000BVI 00017017470650</t>
  </si>
  <si>
    <t>0205000000043907962ESPINOSA VELARDE ALMA MARIA             000000048729991231000000000000000000000910786664     20211101000000048720211216202112170000000000000000BVP 00017000462950</t>
  </si>
  <si>
    <t>0205000000043930319JURADO QUINTERO ANDRES                  000000016829991231000000000000000000000911238780     20211101000000016820211217202112170000000000000000BMP 00017034284750</t>
  </si>
  <si>
    <t>0205000000043908416DISTRIBUIDORA DE PRODUCTOS DE           000000019420211222000000000000000000000992893044001  20211101000000019420211216202112160000000000000000VENT00726991175310</t>
  </si>
  <si>
    <t>0205000000043908417DISTRIBUIDORA DE PRODUCTOS DE           000000019420211222000000000000000000000992893044001  20211101000000019420211216202112160000000000000000VENT00726991150110</t>
  </si>
  <si>
    <t>0205000000043908386OLVERA ALCIVAR JOEL DOMINGO             000000031829991231000000000000000000000916891757     20211101000000031820211216202112160000000000000000BVP 00016989291240</t>
  </si>
  <si>
    <t>0205000000043903491SORNOZA MARQUEZ ROLANDO CLAUDI          000000073829991231000000000000000000000910441310     20211101000000073820211216202112160000000000000000BMP 00016976412250</t>
  </si>
  <si>
    <t>0205000000043906363SANCHEZ CAVIEDES KLEBER HENRY           000000083829991231000000000000000000000912127768     20211101000000083820211216202112160000000000000000BVP 00016965819650</t>
  </si>
  <si>
    <t>0205000000043960304LEONARDO EDUARDO  CALDERON VAL          000000168429991231000000000000000000000917830382     20211101000000168420211215202112160000000000000000BMP 00016951379740</t>
  </si>
  <si>
    <t>0205000000043909511CALDERON DE LA TORRE ERIKA SOL          000000040729991231000000000000000000000919347823001  20211101000000040720211215202112160000000000000000BMP 00016949758840</t>
  </si>
  <si>
    <t>0205000000043903560LOPEZ SEGURA DIANA KATHERINE            000000043529991231000000000000000000000917303000     20211101000000043520211215202112150000000000000000BVP 00016937210940</t>
  </si>
  <si>
    <t>0205000000043909016CESAR AUGUSTO GAVILANES AGUIRR          000000016820211222000000000000000000000911592095     20211101000000016820211215202112150000000000000000VENT00506932906710</t>
  </si>
  <si>
    <t>0205000000043908203INTERBANANAEXPORT SA                    000000019429991231000000000000000000000993235008001  20211101000000019420211215202112150000000000000000BMP 00016920420040</t>
  </si>
  <si>
    <t>0205000000043909430GARCIA BAJANA NAYITH ALEJANDRO          000000027429991231000000000000000000000941640955001  20211101000000027420211215202112150000000000000000BMP 00016919582140</t>
  </si>
  <si>
    <t>0205000000043900228LAZARO CEVALLOS KEVIN JESUS             000000037629991231000000000000000000000941714065     20211101000000037620211214202112150000000000000000BMP 00016892221640</t>
  </si>
  <si>
    <t>0205000000043909359GAMARRA PERALTA BARBARA GISELL          000000023629991231000000000000000000000915537351     20211101000000023620211214202112150000000000000000BMP 00016890580440</t>
  </si>
  <si>
    <t>0205000000043908234QUIROZ MARTINEZ ALBERISLU               000000039129991231000000000000000000000960437846     20211101000000039120211214202112140000000000000000BVP 00016884912050</t>
  </si>
  <si>
    <t>0205000000043945202NELLY YOLANDA  SALCEDO BOWEN            000000083820211222000000000000000000000903277895     20211101000000083820211214202112140000000000000000VENT00766880423610</t>
  </si>
  <si>
    <t>0205000000043907615CAROLINA ALICIA EGAS NUNEZ              000000019520211222000000000000000000000902693555     20211101000000019520211214202112140000000000000000VENT01936880089610</t>
  </si>
  <si>
    <t>0205000000043907419ALVARADO MORALES  GLORIA ANGEL          000000029129991231000000000000000000000901930008     20211101000000029120211214202112140000000000000000BVP 00016870122450</t>
  </si>
  <si>
    <t>0205000000043900336DESINTONIO HUAYAMAVE ALBERTO L          000000056629991231000000000000000000000911066041     20211101000000056620211214202112140000000000000000BVP 00016869380440</t>
  </si>
  <si>
    <t>0205000000043902319CENTRO CARDIOLOGICO PREVENCARD          000000039829991231000000000000000000000992975415001  20211101000000039820211214202112140000000000000000BMP 00016863140550</t>
  </si>
  <si>
    <t>0205000000043901950LANDIVAR VELIZ CARLOS ALEX              000000034920211222000000000000000000000908391808001  20211101000000034920211214202112140000000000000000VENT01846859238710</t>
  </si>
  <si>
    <t>0205000000043940542ERWIN DARWIN  CHILUIZA RODRIGU          000000198729991231000000000000000000000910234897     20211101000000198720211213202112130000000000000000BVP 00016838874540</t>
  </si>
  <si>
    <t>0205000000043960345CESAR AUGUSTO  RADA AGUIRRE             000000083829991231000000000000000000000912030939     20211101000000083820211213202112130000000000000000BMP 00016838526950</t>
  </si>
  <si>
    <t>0205000000043909275GARCIA RUIZ ALEX ISRAEL                 000000067520211222000000000000000000000915770200     20211101000000067520211213202112130000000000000000VENT00016830772810</t>
  </si>
  <si>
    <t>0205000000023923223VELASCO ECHEVERRIA IVAN RAMIRO          000000018129991231000000000000000000001801418383     20211101000000018120211213202112130000000000000000BMP 00016829394640</t>
  </si>
  <si>
    <t>0205000000043909269YAGUAL AGUILAR GRACE VANESSA            000000060529991231000000000000000000000913384269     20211101000000060520211213202112130000000000000000BVP 00016826212740</t>
  </si>
  <si>
    <t>0205000000043908405RADA AGUIRRE CESAR AUGUSTO              000000017829991231000000000000000000000912030939001  20211101000000017820211213202112130000000000000000BMP 00016824981550</t>
  </si>
  <si>
    <t>0205000000043907398PONCE VICTORES MARICELA YOLAND          000000017129991231000000000000000000000917053084     20211101000000017120211213202112130000000000000000BMP 00016814572750</t>
  </si>
  <si>
    <t>0205000000043945019PEDRO ANGEL JIMENEZ NOBOA               000000246029991231000000000000000000000908947617     20211101000000246020211213202112130000000000000000BMP 00016812830250</t>
  </si>
  <si>
    <t>0205000000043930263GARCIA ADUM SANDRA VERONICA             000000033629991231000000000000000000001201818885     20211101000000033620211213202112130000000000000000BMP 00016809869440</t>
  </si>
  <si>
    <t>0205000000043907960NARANJO BENITES LUIS ALBERTO            000000025429991231000000000000000000000910737667     20211101000000025420211213202112130000000000000000DPR 00016809663960</t>
  </si>
  <si>
    <t>0205000000043908116LOPEZ JIMENEZ ROSA MARGARITA            000000081029991231000000000000000000000920389558     20211101000000081020211213202112130000000000000000BMP 00016805645840</t>
  </si>
  <si>
    <t>0205000000043930275AGUILAR CARDENAS EDWIN MARCELO          000000033629991231000000000000000000001712482304     20211101000000033620211213202112130000000000000000BVP 00016804594140</t>
  </si>
  <si>
    <t>0205000000043903941JISAHUCO-SISDOM SISTEMAS INTEG          000000128829991231000000000000000000000993356018001  20211101000000128820211212202112130000000000000000BVP 00016804211440</t>
  </si>
  <si>
    <t>0205000000043908159BALDA VELASQUEZ CARLOS ALBERTO          000000016829991231000000000000000000000919694208     20211101000000016820211212202112130000000000000000BMP 00016803475340</t>
  </si>
  <si>
    <t>0205000000043900354POLIT ALMEIDA CARLOS ALBERTO            000000060129991231000000000000000000000911074714     20211101000000060120211212202112130000000000000000BMP 00016802896040</t>
  </si>
  <si>
    <t>0205000000043930226NAVARRETE CARPIO IVAN ANDRES            000000026329991231000000000000000000000927148783     20211101000000026320211211202112130000000000000000BMP 00016786393340</t>
  </si>
  <si>
    <t>0205000000043900345POVEDA VACA ANDRES EDUARDO              000000043529991231000000000000000000000913009734     20211101000000043520211211202112130000000000000000BMP 00016777496850</t>
  </si>
  <si>
    <t>0205000000043908927NAVARRETE CAICEDO MARIA VERONI          000000175129991231000000000000000000000951568005001  20211101000000175120211211202112130000000000000000BMP 00016767510850</t>
  </si>
  <si>
    <t>0205000000043930439ZEVALLOS GUERRERO MARIA ESTELA          000000001029991231000000000000000000000900049289     20211101000000001020211210202112130000000000000000BMP 00016763822460</t>
  </si>
  <si>
    <t>0205000000043909099ACOSTA HERNANDEZ MARITZA NOEMI          000000016829991231000000000000000000000912152964     20211101000000016820211210202112130000000000000000BVP 00016760037740</t>
  </si>
  <si>
    <t>0205000000043908321ANDRADE ANDRADE RICARDO ALEJO           000000060229991231000000000000000000000914585930     20211101000000060220211210202112130000000000000000BVP 00016759781950</t>
  </si>
  <si>
    <t>0205000000043908270ACUNA MARQUEZ PATRICIA ROSARIO          000000027929991231000000000000000000000912326154     20211101000000027920211210202112130000000000000000BMP 00016755080140</t>
  </si>
  <si>
    <t>0205000000043908254ALVARADO VERA YADIRA FRANCISCA          000000037729991231000000000000000000000917427981     20211101000000037720211210202112100000000000000000BVP 00016741890150</t>
  </si>
  <si>
    <t>0205000000043900747INDUSTRIA COLOMBO ECUATORIANA           000000132329991231000000000000000000000992803428001  20211101000000132320211210202112100000000000000000BVI 00016733604050</t>
  </si>
  <si>
    <t>0205000000043904580ASOCIACION FE Y ALEGRIA ECUADO          000000153029991231000000000000000000001790100634001  20211101000000153020211210202112100000000000000000BVI 00016726548950</t>
  </si>
  <si>
    <t>0205000000043904581ASOCIACION FE Y ALEGRIA ECUADO          000000153029991231000000000000000000001790100634001  20211101000000153020211210202112100000000000000000BVI 00016726511550</t>
  </si>
  <si>
    <t>0205000000043930156ASOCIACION FE Y ALEGRIA ECUADO          000000020529991231000000000000000000001790100634001  20211101000000020520211210202112100000000000000000BVI 00016726054550</t>
  </si>
  <si>
    <t>0205000000043930072CORNEJO CASTRO JOHANNA ANTONIE          000000189329991231000000000000000000000924752033     20211101000000189320211210202112100000000000000000BVP 00016724106940</t>
  </si>
  <si>
    <t>0205000000043900623LEY VITERI LISSETTE MELISSA             000000041929991231000000000000000000000924794811001  20211101000000041920211209202112100000000000000000BMP 00016716198840</t>
  </si>
  <si>
    <t>0205000000043903233MARIA ROBERTA MORENO DIAZ               000000027329991231000000000000000000000908330426     20211101000000027320211209202112100000000000000000BVP 00016716103960</t>
  </si>
  <si>
    <t>0205000000043903212FABRICIO ELIS BARRETO SANTANA           000000016829991231000000000000000000000921572855     20211101000000016820211209202112090000000000000000BVP 00016691759640</t>
  </si>
  <si>
    <t>0205000000043903607CALLE LOFFREDO LUIS DANIEL              000000018929991231000000000000000000001710532480     20211101000000018920211209202112090000000000000000BVP 00016690751650</t>
  </si>
  <si>
    <t>0205000000043909344BAUMAN                                  000000333220211222000000000000000000000992297263001  20211101000000333220211209202112090000000000000000VENT01816690237310</t>
  </si>
  <si>
    <t>0205000000043901712RUIZ RUIZ RAUL EDGARDO                  000000070729991231000000000000000000000904828266     20211101000000070720211209202112090000000000000000BVP 00016685787940</t>
  </si>
  <si>
    <t>0205000000043909850IVONN ROSARIO CARVAJAL ALARCON          000000016829991231000000000000000000000919887935     20211101000000016820211209202112090000000000000000BVI 00016684924950</t>
  </si>
  <si>
    <t>0205000000043908115SCUBATEC S A                            000000019429991231000000000000000000000992805846001  20211101000000019420211209202112090000000000000000BVP 00016680876440</t>
  </si>
  <si>
    <t>0205000000043908140ARAUJO FIGUEROA WASHINGTON SAL          000000020829991231000000000000000000000912873825001  20211101000000020820211209202112090000000000000000BVP 00016680834440</t>
  </si>
  <si>
    <t>0205000000043908322JURADO LEYTON YUL FRANK                 000000036429991231000000000000000000000910970888     20211101000000036420211209202112090000000000000000BMP 00016678345340</t>
  </si>
  <si>
    <t>0205000000043903884RAMIREZ MACANCELA MARIA EUGENI          000000102029991231000000000000000000000918056177001  20211101000000102020211208202112090000000000000000BVP 00016670715540</t>
  </si>
  <si>
    <t>0205000000043920364LAURA SOFIA VILLACIS QUEVEDO            000000179029991231000000000000000000000909302739     20211101000000179020211208202112080000000000000000BMP 00016660885040</t>
  </si>
  <si>
    <t>0205000000043903070LOPEZ RUIZ MARIA DEL CARMEN             000000066329991231000000000000000000000913873535     20211101000000066320211208202112080000000000000000BMP 00016647482250</t>
  </si>
  <si>
    <t>0205000000023923326ZHICAY GUAMAN LORY ANDREA               000000034229991231000000000000000000001721684098001  20211101000000034220211208202112080000000000000000BVI 00016645941750</t>
  </si>
  <si>
    <t>0205000000043908110REYES DESIDERIO ZOILA MARILIN           000000008429991231000000000000000000000905668307     20211101000000008420211208202112080000000000000000BVI 00016632858350</t>
  </si>
  <si>
    <t>0205000000043907530SILVA CHIQUITO JOSE LUIS                000000035129991231000000000000000000000920994175001  20211101000000035120211207202112080000000000000000BMP 00016631279040</t>
  </si>
  <si>
    <t>0205000000043907617JEAN PAOLO RAMOS SALAS                  000000016829991231000000000000000000000916974017     20211101000000016820211207202112070000000000000000BMP 00016604509050</t>
  </si>
  <si>
    <t>0205000000043903293TANDAZO ROLDAN RONALD MANUEL            000000016829991231000000000000000000000915086839     20211101000000016820211207202112070000000000000000BMP 00016600052750</t>
  </si>
  <si>
    <t>0205000000043908191PHILCO BAQUE JORGE FERNANDO             000000040729991231000000000000000000000922975149     20211101000000040720211207202112070000000000000000BVP 00016599295540</t>
  </si>
  <si>
    <t>0205000000043907730ALONSO RIGOBERTO VALENCIA CHIC          000000034429991231000000000000000000000922436597     20211101000000034420211207202112070000000000000000BVP 00016595389350</t>
  </si>
  <si>
    <t>0205000000043907507VARGAS HERRERA LUIS DANIEL              000000016829991231000000000000000000003050258932001  20211101000000016820211207202112070000000000000000DPR 00016592426840</t>
  </si>
  <si>
    <t>0205000000043902956VARGAS HERRERA LUIS DANIEL              000000035329991231000000000000000000003050258932001  20211101000000035320211207202112070000000000000000DPR 00016592225050</t>
  </si>
  <si>
    <t>0205000000043903472DIGNA RAQUEL BARBERAN BRIONES           000000050429991231000000000000000000000930638754     20211101000000050420211206202112070000000000000000BMP 00016588101540</t>
  </si>
  <si>
    <t>0205000000043945048LUIS EDUARDO BAQUERIZO BRAND            000000167629991231000000000000000000000900905837     20211101000000167620211206202112070000000000000000BVP 00016587904840</t>
  </si>
  <si>
    <t>0205000000043909067GUTIERREZ CAJIAS ANDREA YOLAND          000000047229991231000000000000000000000912117314     20211101000000047220211206202112070000000000000000BVP 00016583527440</t>
  </si>
  <si>
    <t>0205000000043906902VELEZ VITERI LENIN ENRIQUE              000000033629991231000000000000000000000909943540     20211101000000033620211206202112070000000000000000BMP 00016579966240</t>
  </si>
  <si>
    <t>0205000000043900415DUENAS VALASEK SERGIO                   000000017029991231000000000000000000001702575604     20211101000000017020211206202112070000000000000000BMP 00016577700150</t>
  </si>
  <si>
    <t>0205000000043900419DUENAS VALASEK SERGIO                   000000016829991231000000000000000000001702575604     20211101000000016820211206202112070000000000000000BMP 00016577688350</t>
  </si>
  <si>
    <t>0205000000043930091INSTITUTO DE SALUD CARDIOVASCU          000000023029991231000000000000000000000993324019001  20211101000000023020211206202112060000000000000000BVI 00016575201650</t>
  </si>
  <si>
    <t>0205000000043908978PIZARRO RIVERA CHRISTIAN JOEL           000000108329991231000000000000000000000921791935001  20211101000000108320211206202112060000000000000000BMP 00016566414540</t>
  </si>
  <si>
    <t>0205000000043909693COELLO PANCHANA SAMUEL ISAAC            000000006820211222000000000000000000000914049440     20211101000000006820211206202112060000000000000000VENT01816562161310</t>
  </si>
  <si>
    <t>0205000000043903548SALAZAR JAIME CECILIA NARCISA           000000049129991231000000000000000000000920943040     20211101000000049120211206202112060000000000000000BMP 00016557914340</t>
  </si>
  <si>
    <t>0205000000043908588IMPORT OSCAR SA                         000000019429991231000000000000000000000992922303001  20211101000000019420211206202112060000000000000000BVI 00016553341050</t>
  </si>
  <si>
    <t>0205000000043901727PROMOTORA OCCIDENTAL PROCCIDEN          000000019429991231000000000000000000000993121827001  20211101000000019420211206202112060000000000000000BVI 00016550586150</t>
  </si>
  <si>
    <t>0205000000043903103CHIQUITO SANCHEZ RAMON ALBERTO          000000016829991231000000000000000000000918702234     20211101000000016820211205202112060000000000000000BVP 00016538422340</t>
  </si>
  <si>
    <t>0205000000043903729VIZCAINO ARMIJOS FELIPE                 000000044629991231000000000000000000001709495517     20211101000000044620211204202112060000000000000000BMP 00016519159340</t>
  </si>
  <si>
    <t>0205000000043900669ASENCIO PARRALES ANDREA CAROLI          000000034029991231000000000000000000000924195704     20211101000000034020211204202112060000000000000000BMP 00016518130740</t>
  </si>
  <si>
    <t>0205000000043930302ROSE MARI JARAMILLO LEON                000000100229991231000000000000000000000915454250     20211101000000100220211204202112060000000000000000BMP 00016516359640</t>
  </si>
  <si>
    <t>0205000000043902106CINTHYA ELIZABETH JARA CAGUA            000000016829991231000000000000000000000927217976     20211101000000016820211204202112060000000000000000BMP 00016515588540</t>
  </si>
  <si>
    <t>0205000000043903264FIALLOS CUMBE ROSA MATILDE              000000023129991231000000000000000000000921939591     20211101000000023120211204202112060000000000000000BMP 00016508227040</t>
  </si>
  <si>
    <t>0205000000043960253ORLANDO BOLIVAR RAMOS CRUZ              000000078229991231000000000000000000000905309886     20211101000000078220211204202112060000000000000000BMP 00016506250740</t>
  </si>
  <si>
    <t>0205000000043903871VILLACIS ALVARADO EDGAR EUSTOR          000000058929991231000000000000000000000906559877     20211101000000058920211204202112060000000000000000BVP 00016502894050</t>
  </si>
  <si>
    <t>0205000000043901409RODRIGUEZ BODERO ANA SHIRLEY            000000019229991231000000000000000000000930077706     20211101000000019220211204202112060000000000000000BVP 00016500782340</t>
  </si>
  <si>
    <t>0205000000043907414PENA TIGRERO MARIA VICTORIA             000000086429991231000000000000000000000916710726     20211101000000086420211204202112060000000000000000BMP 00016499814140</t>
  </si>
  <si>
    <t>0205000000043908677ANGELA LEONOR SAAVEDRA QUINTO           000000038229991231000000000000000000000906919519     20211101000000038220211203202112030000000000000000BMP 00016483033940</t>
  </si>
  <si>
    <t>0205000000043908679LAGOS LAKE ALEJANDRO ANDRE              000000064720211222000000000000000000000908598196001  20211101000000064720211203202112030000000000000000VENT00656477734610</t>
  </si>
  <si>
    <t>0205000000043908226LAGOS LAKE ALEJANDRO ANDRE              000000016820211222000000000000000000000908598196001  20211101000000016820211203202112030000000000000000VENT00656477716610</t>
  </si>
  <si>
    <t>0205000000043902347LAGOS LAKE ALEJANDRO ANDRE              000000064920211222000000000000000000000908598196001  20211101000000064920211203202112030000000000000000VENT00656477693210</t>
  </si>
  <si>
    <t>0205000000043900303LAGOS LAKE ALEJANDRO ANDRE              000000064420211222000000000000000000000908598196001  20211101000000064420211203202112030000000000000000VENT00656477669310</t>
  </si>
  <si>
    <t>0205000000043911200VERA AREVALO JESSICA ELIZABETH          000000112020211222000000000000000000001203965726001  20211101000000112020211203202112030000000000000000VENT00016477577310</t>
  </si>
  <si>
    <t>0205000000043950345MARIA FERNANDA  SALAZAR LLOREN          000000083829991231000000000000000000001204501603     20211101000000083820211203202112030000000000000000BVP 00016466870540</t>
  </si>
  <si>
    <t>0205000000043907212VELEZ OSORIO JHON EDILKER               000000018329991231000000000000000000000925964017     20211101000000018320211203202112030000000000000000BVP 00016461369450</t>
  </si>
  <si>
    <t>0205000000043906889RODRIGUEZ DELGADO CARLA LILIAN          000000087729991231000000000000000000000923966600     20211101000000087720211202202112030000000000000000BMP 00016446605960</t>
  </si>
  <si>
    <t>0205000000043908812DAVID GONZALO BENAVIDES LOPEZ           000000034329991231000000000000000000000918495870     20211101000000034320211202202112030000000000000000BMP 00016436665350</t>
  </si>
  <si>
    <t>0205000000043900321GARCIA BAJANA NAYITH ALEJANDRO          000000139329991231000000000000000000000941640955     20211101000000139320211202202112030000000000000000BMP 00016435975640</t>
  </si>
  <si>
    <t>0205000000043908135HERRERA ORTEGA JOHNNY ANDRES            000000024529991231000000000000000000000926781337     20211101000000024520211202202112020000000000000000BMP 00016431542240</t>
  </si>
  <si>
    <t>0205000000043903575VILLALTA TENECELA MARCIA MARIA          000000100129991231000000000000000000000909783227     20211101000000100120211202202112020000000000000000BVP 00016427349440</t>
  </si>
  <si>
    <t>0205000000043902677ANDRADE ECHEVERRIA ANA CECILIA          000000016829991231000000000000000000001002489613     20211101000000016820211202202112020000000000000000BMP 00016425385040</t>
  </si>
  <si>
    <t>0205000000043901705CHOEZ SANTANA EUDOMAR AQUILES           000000056829991231000000000000000000000940636020     20211101000000056820211202202112020000000000000000BMP 00016415932240</t>
  </si>
  <si>
    <t>0205000000043901569NAVARRETE TORRES WALTER FORTUN          000000031129991231000000000000000000000912815586     20211101000000031120211202202112020000000000000000BVP 00016411734450</t>
  </si>
  <si>
    <t>0205000000043903593CRUZ NAVARRETE HENRY GABRIEL            000000033629991231000000000000000000000919669564     20211101000000033620211202202112020000000000000000BMP 00016406088740</t>
  </si>
  <si>
    <t>0205000000043908897GEOVANNY JAVIER LEON CHONILLO           000000018629991231000000000000000000000915513287     20211101000000018620211202202112020000000000000000BVP 00016404189540</t>
  </si>
  <si>
    <t>0205000000043908696LUIS ALFONSO OLANO MACHANO              000000016829991231000000000000000000001757472210     20211101000000016820211202202112020000000000000000DPR 00016402790640</t>
  </si>
  <si>
    <t>0205000000043902609MONICA TORO                             000000016829991231000000000000000000000703337253     20211101000000016820211202202112020000000000000000DPR 00016402576850</t>
  </si>
  <si>
    <t>0205000000043903898BURBANO VARGAS LUIS ALEJANDRO           000000030429991231000000000000000000000913207064     20211101000000030420211201202112020000000000000000BMP 00016396899240</t>
  </si>
  <si>
    <t>0205000000043909484ASTUDILLO PIURI DOLORES LUZMIL          000000041029991231000000000000000000001105926529     20211101000000041020211201202112020000000000000000BMP 00016396046340</t>
  </si>
  <si>
    <t>0205000000023923201ASTUDILLO PIURI DOLORES LUZMIL          000000041029991231000000000000000000001105926529     20211101000000041020211201202112020000000000000000BMP 00016396037840</t>
  </si>
  <si>
    <t>0205000000043907949MALDONADO SEGURA MARIA DANIELA          000000018729991231000000000000000000001206000513     20211101000000018720211201202112020000000000000000BMP 00016390031240</t>
  </si>
  <si>
    <t>0205000000043907487JENNY NATALIA MARTINEZ BAQUE            000000074929991231000000000000000000001306361054     20211101000000074920211201202112020000000000000000BVP 00016387726040</t>
  </si>
  <si>
    <t>0205000000043902215PABLO JAVIER BAQUE LOZANO               000000017629991231000000000000000000000921167763     20211101000000017620211202202112020000000000000000BMP 00016397480740</t>
  </si>
  <si>
    <t>PAGOS BCO GYE DICIEMBRE 2021</t>
  </si>
  <si>
    <t xml:space="preserve">                                    CONCILIACION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</si>
</sst>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[$$-300A]\ #,##0.00"/>
    <numFmt numFmtId="165" formatCode="dd&quot;-&quot;mmm&quot;-&quot;yy"/>
    <numFmt numFmtId="166" formatCode="\-#,##0.00;#,##0.00_)"/>
    <numFmt numFmtId="167" formatCode="#,##0.00_);\-#,##0.00"/>
    <numFmt numFmtId="168" formatCode="&quot;$&quot;#,##0.00"/>
    <numFmt numFmtId="169" formatCode="hh&quot;:&quot;mm&quot;:&quot;ss\ AM/PM"/>
    <numFmt numFmtId="170" formatCode="dd&quot;-&quot;mmm&quot;-&quot;yyyy"/>
    <numFmt numFmtId="171" formatCode="#,##0.00;[Red]#,##0.00"/>
    <numFmt numFmtId="172" formatCode="0.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7.6"/>
      <color indexed="8"/>
      <name val="Verdana"/>
      <family val="2"/>
    </font>
    <font>
      <sz val="8"/>
      <color indexed="8"/>
      <name val="Verdana"/>
      <family val="2"/>
    </font>
    <font>
      <sz val="10"/>
      <color indexed="8"/>
      <name val="MS Sans Serif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b/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8"/>
      <color indexed="8"/>
      <name val="Verdana"/>
      <family val="2"/>
    </font>
    <font>
      <b/>
      <sz val="16"/>
      <color indexed="8"/>
      <name val="Verdana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u/>
      <sz val="10"/>
      <color indexed="8"/>
      <name val="Calibri"/>
      <family val="2"/>
    </font>
    <font>
      <b/>
      <sz val="16"/>
      <color indexed="8"/>
      <name val="Verdana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7.6"/>
      <color indexed="8"/>
      <name val="Verdana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FDFB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5" fillId="0" borderId="0"/>
    <xf numFmtId="44" fontId="23" fillId="0" borderId="0" applyFont="0" applyFill="0" applyBorder="0" applyAlignment="0" applyProtection="0"/>
    <xf numFmtId="0" fontId="23" fillId="0" borderId="0"/>
  </cellStyleXfs>
  <cellXfs count="19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quotePrefix="1" applyFont="1" applyAlignment="1">
      <alignment horizontal="center"/>
    </xf>
    <xf numFmtId="0" fontId="7" fillId="0" borderId="0" xfId="0" quotePrefix="1" applyFont="1" applyAlignment="1">
      <alignment horizontal="left"/>
    </xf>
    <xf numFmtId="0" fontId="8" fillId="0" borderId="0" xfId="0" applyFont="1"/>
    <xf numFmtId="164" fontId="1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65" fontId="12" fillId="0" borderId="0" xfId="1" applyNumberFormat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/>
    <xf numFmtId="2" fontId="4" fillId="0" borderId="1" xfId="0" applyNumberFormat="1" applyFont="1" applyBorder="1" applyAlignment="1">
      <alignment horizontal="center"/>
    </xf>
    <xf numFmtId="166" fontId="13" fillId="0" borderId="0" xfId="1" applyNumberFormat="1" applyFont="1" applyAlignment="1">
      <alignment horizontal="right" vertical="center"/>
    </xf>
    <xf numFmtId="0" fontId="12" fillId="0" borderId="0" xfId="1" applyFont="1" applyAlignment="1">
      <alignment horizontal="left" vertical="center" wrapText="1"/>
    </xf>
    <xf numFmtId="2" fontId="10" fillId="0" borderId="0" xfId="0" applyNumberFormat="1" applyFont="1"/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14" fontId="10" fillId="0" borderId="0" xfId="0" applyNumberFormat="1" applyFont="1" applyAlignment="1">
      <alignment horizontal="right"/>
    </xf>
    <xf numFmtId="0" fontId="9" fillId="0" borderId="0" xfId="0" quotePrefix="1" applyFont="1" applyAlignment="1">
      <alignment horizontal="left"/>
    </xf>
    <xf numFmtId="0" fontId="4" fillId="0" borderId="0" xfId="0" applyFont="1" applyAlignment="1">
      <alignment horizontal="center"/>
    </xf>
    <xf numFmtId="0" fontId="11" fillId="0" borderId="0" xfId="1"/>
    <xf numFmtId="166" fontId="14" fillId="0" borderId="0" xfId="1" applyNumberFormat="1" applyFont="1" applyAlignment="1">
      <alignment horizontal="right" vertical="center"/>
    </xf>
    <xf numFmtId="0" fontId="10" fillId="0" borderId="0" xfId="0" quotePrefix="1" applyFont="1" applyAlignment="1">
      <alignment horizontal="left"/>
    </xf>
    <xf numFmtId="165" fontId="12" fillId="0" borderId="0" xfId="2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2" fontId="4" fillId="0" borderId="0" xfId="0" applyNumberFormat="1" applyFont="1"/>
    <xf numFmtId="165" fontId="12" fillId="0" borderId="0" xfId="0" applyNumberFormat="1" applyFont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vertical="center"/>
    </xf>
    <xf numFmtId="167" fontId="12" fillId="0" borderId="1" xfId="0" applyNumberFormat="1" applyFont="1" applyBorder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7" fillId="4" borderId="0" xfId="0" quotePrefix="1" applyFont="1" applyFill="1" applyAlignment="1">
      <alignment horizontal="left"/>
    </xf>
    <xf numFmtId="0" fontId="8" fillId="4" borderId="0" xfId="0" applyFont="1" applyFill="1"/>
    <xf numFmtId="0" fontId="4" fillId="4" borderId="0" xfId="0" applyFont="1" applyFill="1"/>
    <xf numFmtId="2" fontId="4" fillId="5" borderId="0" xfId="0" applyNumberFormat="1" applyFont="1" applyFill="1" applyAlignment="1">
      <alignment horizontal="center"/>
    </xf>
    <xf numFmtId="168" fontId="1" fillId="5" borderId="2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16" fillId="0" borderId="0" xfId="0" applyNumberFormat="1" applyFont="1"/>
    <xf numFmtId="0" fontId="12" fillId="0" borderId="0" xfId="1" applyFont="1" applyAlignment="1">
      <alignment horizontal="left" vertical="center" wrapText="1"/>
    </xf>
    <xf numFmtId="0" fontId="18" fillId="0" borderId="0" xfId="0" applyFont="1" applyAlignment="1">
      <alignment horizontal="right"/>
    </xf>
    <xf numFmtId="165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/>
    <xf numFmtId="167" fontId="18" fillId="0" borderId="0" xfId="0" applyNumberFormat="1" applyFont="1" applyAlignment="1">
      <alignment horizontal="right" vertical="center"/>
    </xf>
    <xf numFmtId="167" fontId="18" fillId="0" borderId="1" xfId="0" applyNumberFormat="1" applyFont="1" applyBorder="1" applyAlignment="1">
      <alignment horizontal="right" vertical="center"/>
    </xf>
    <xf numFmtId="0" fontId="1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 vertical="center"/>
    </xf>
    <xf numFmtId="167" fontId="12" fillId="0" borderId="0" xfId="0" applyNumberFormat="1" applyFont="1" applyAlignment="1">
      <alignment horizontal="right" vertical="center"/>
    </xf>
    <xf numFmtId="167" fontId="12" fillId="0" borderId="1" xfId="0" applyNumberFormat="1" applyFont="1" applyBorder="1" applyAlignment="1">
      <alignment horizontal="right" vertical="center"/>
    </xf>
    <xf numFmtId="165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right"/>
    </xf>
    <xf numFmtId="167" fontId="19" fillId="0" borderId="0" xfId="0" applyNumberFormat="1" applyFont="1" applyAlignment="1">
      <alignment horizontal="right" vertical="center"/>
    </xf>
    <xf numFmtId="167" fontId="19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5" fontId="12" fillId="0" borderId="0" xfId="1" applyNumberFormat="1" applyFont="1" applyAlignment="1">
      <alignment horizontal="center" vertical="center"/>
    </xf>
    <xf numFmtId="165" fontId="12" fillId="0" borderId="0" xfId="2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10" fillId="0" borderId="0" xfId="0" applyFont="1" applyAlignment="1"/>
    <xf numFmtId="0" fontId="4" fillId="0" borderId="0" xfId="0" applyFont="1" applyAlignment="1"/>
    <xf numFmtId="0" fontId="1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2" fillId="0" borderId="0" xfId="0" applyFont="1"/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right"/>
    </xf>
    <xf numFmtId="14" fontId="10" fillId="0" borderId="0" xfId="0" applyNumberFormat="1" applyFont="1" applyAlignment="1"/>
    <xf numFmtId="17" fontId="22" fillId="0" borderId="0" xfId="0" applyNumberFormat="1" applyFont="1" applyAlignment="1">
      <alignment horizontal="right"/>
    </xf>
    <xf numFmtId="165" fontId="12" fillId="0" borderId="0" xfId="1" applyNumberFormat="1" applyFont="1" applyAlignment="1">
      <alignment vertical="center"/>
    </xf>
    <xf numFmtId="165" fontId="12" fillId="0" borderId="0" xfId="2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15" fillId="0" borderId="0" xfId="3"/>
    <xf numFmtId="0" fontId="14" fillId="0" borderId="0" xfId="3" applyFont="1" applyAlignment="1">
      <alignment horizontal="right" vertical="center"/>
    </xf>
    <xf numFmtId="0" fontId="24" fillId="0" borderId="0" xfId="3" applyFont="1" applyAlignment="1">
      <alignment vertical="center"/>
    </xf>
    <xf numFmtId="167" fontId="14" fillId="0" borderId="0" xfId="3" applyNumberFormat="1" applyFont="1" applyAlignment="1">
      <alignment horizontal="left" vertical="center"/>
    </xf>
    <xf numFmtId="0" fontId="25" fillId="0" borderId="0" xfId="3" applyFont="1" applyAlignment="1">
      <alignment horizontal="right" vertical="center"/>
    </xf>
    <xf numFmtId="167" fontId="14" fillId="0" borderId="0" xfId="3" applyNumberFormat="1" applyFont="1" applyAlignment="1">
      <alignment horizontal="right" vertical="center"/>
    </xf>
    <xf numFmtId="166" fontId="14" fillId="0" borderId="0" xfId="3" applyNumberFormat="1" applyFont="1" applyAlignment="1">
      <alignment horizontal="right" vertical="center"/>
    </xf>
    <xf numFmtId="0" fontId="14" fillId="0" borderId="0" xfId="3" applyFont="1" applyAlignment="1">
      <alignment horizontal="left" vertical="center"/>
    </xf>
    <xf numFmtId="165" fontId="14" fillId="0" borderId="0" xfId="3" applyNumberFormat="1" applyFont="1" applyAlignment="1">
      <alignment horizontal="left" vertical="center"/>
    </xf>
    <xf numFmtId="0" fontId="14" fillId="0" borderId="0" xfId="3" applyFont="1" applyAlignment="1">
      <alignment vertical="center"/>
    </xf>
    <xf numFmtId="0" fontId="26" fillId="0" borderId="0" xfId="3" applyFont="1" applyAlignment="1">
      <alignment horizontal="left" vertical="center"/>
    </xf>
    <xf numFmtId="0" fontId="26" fillId="0" borderId="0" xfId="3" applyFont="1" applyAlignment="1">
      <alignment vertical="center"/>
    </xf>
    <xf numFmtId="0" fontId="26" fillId="0" borderId="0" xfId="3" applyFont="1" applyAlignment="1">
      <alignment horizontal="center" vertical="center"/>
    </xf>
    <xf numFmtId="0" fontId="27" fillId="0" borderId="0" xfId="3" applyFont="1" applyAlignment="1">
      <alignment vertical="center"/>
    </xf>
    <xf numFmtId="0" fontId="28" fillId="0" borderId="0" xfId="3" applyFont="1" applyAlignment="1">
      <alignment horizontal="right" vertical="center"/>
    </xf>
    <xf numFmtId="169" fontId="14" fillId="0" borderId="0" xfId="3" applyNumberFormat="1" applyFont="1" applyAlignment="1">
      <alignment vertical="center"/>
    </xf>
    <xf numFmtId="0" fontId="27" fillId="0" borderId="0" xfId="3" applyFont="1" applyAlignment="1">
      <alignment horizontal="right" vertical="center"/>
    </xf>
    <xf numFmtId="170" fontId="14" fillId="0" borderId="0" xfId="3" applyNumberFormat="1" applyFont="1" applyAlignment="1">
      <alignment vertical="center"/>
    </xf>
    <xf numFmtId="3" fontId="29" fillId="0" borderId="0" xfId="3" applyNumberFormat="1" applyFont="1" applyAlignment="1">
      <alignment horizontal="left" vertical="center"/>
    </xf>
    <xf numFmtId="0" fontId="30" fillId="0" borderId="0" xfId="3" applyFont="1" applyAlignment="1">
      <alignment horizontal="center" vertical="center"/>
    </xf>
    <xf numFmtId="0" fontId="31" fillId="0" borderId="0" xfId="5" applyFont="1"/>
    <xf numFmtId="171" fontId="32" fillId="0" borderId="0" xfId="5" applyNumberFormat="1" applyFont="1" applyAlignment="1">
      <alignment horizontal="center"/>
    </xf>
    <xf numFmtId="0" fontId="32" fillId="0" borderId="0" xfId="5" applyFont="1" applyAlignment="1">
      <alignment horizontal="center"/>
    </xf>
    <xf numFmtId="0" fontId="31" fillId="0" borderId="3" xfId="5" applyFont="1" applyBorder="1"/>
    <xf numFmtId="171" fontId="32" fillId="0" borderId="3" xfId="5" applyNumberFormat="1" applyFont="1" applyBorder="1" applyAlignment="1">
      <alignment horizontal="center"/>
    </xf>
    <xf numFmtId="0" fontId="32" fillId="0" borderId="3" xfId="5" applyFont="1" applyBorder="1" applyAlignment="1">
      <alignment horizontal="center"/>
    </xf>
    <xf numFmtId="171" fontId="31" fillId="0" borderId="0" xfId="5" applyNumberFormat="1" applyFont="1" applyAlignment="1">
      <alignment horizontal="center"/>
    </xf>
    <xf numFmtId="0" fontId="31" fillId="0" borderId="0" xfId="5" applyFont="1" applyAlignment="1">
      <alignment horizontal="center"/>
    </xf>
    <xf numFmtId="171" fontId="31" fillId="0" borderId="0" xfId="5" applyNumberFormat="1" applyFont="1"/>
    <xf numFmtId="171" fontId="32" fillId="0" borderId="0" xfId="5" applyNumberFormat="1" applyFont="1"/>
    <xf numFmtId="0" fontId="32" fillId="0" borderId="0" xfId="5" applyFont="1"/>
    <xf numFmtId="0" fontId="33" fillId="0" borderId="0" xfId="5" applyFont="1" applyAlignment="1">
      <alignment horizontal="centerContinuous"/>
    </xf>
    <xf numFmtId="0" fontId="26" fillId="0" borderId="0" xfId="3" applyFont="1" applyAlignment="1">
      <alignment horizontal="right" vertical="center"/>
    </xf>
    <xf numFmtId="3" fontId="14" fillId="0" borderId="0" xfId="3" applyNumberFormat="1" applyFont="1" applyAlignment="1">
      <alignment horizontal="left" vertical="center"/>
    </xf>
    <xf numFmtId="0" fontId="34" fillId="0" borderId="0" xfId="3" applyFont="1" applyAlignment="1">
      <alignment horizontal="center" vertical="center"/>
    </xf>
    <xf numFmtId="0" fontId="23" fillId="0" borderId="0" xfId="5"/>
    <xf numFmtId="0" fontId="32" fillId="0" borderId="0" xfId="5" applyFont="1" applyAlignment="1">
      <alignment horizontal="centerContinuous"/>
    </xf>
    <xf numFmtId="2" fontId="23" fillId="0" borderId="0" xfId="5" applyNumberFormat="1"/>
    <xf numFmtId="2" fontId="35" fillId="0" borderId="0" xfId="5" applyNumberFormat="1" applyFont="1"/>
    <xf numFmtId="0" fontId="35" fillId="0" borderId="0" xfId="5" applyFont="1" applyAlignment="1">
      <alignment horizontal="center"/>
    </xf>
    <xf numFmtId="0" fontId="23" fillId="0" borderId="3" xfId="5" applyBorder="1"/>
    <xf numFmtId="2" fontId="35" fillId="0" borderId="3" xfId="5" applyNumberFormat="1" applyFont="1" applyBorder="1"/>
    <xf numFmtId="0" fontId="35" fillId="0" borderId="3" xfId="5" applyFont="1" applyBorder="1" applyAlignment="1">
      <alignment horizontal="center"/>
    </xf>
    <xf numFmtId="2" fontId="23" fillId="0" borderId="3" xfId="5" applyNumberFormat="1" applyBorder="1"/>
    <xf numFmtId="0" fontId="35" fillId="0" borderId="3" xfId="5" applyFont="1" applyBorder="1"/>
    <xf numFmtId="0" fontId="35" fillId="0" borderId="0" xfId="5" applyFont="1"/>
    <xf numFmtId="2" fontId="35" fillId="0" borderId="0" xfId="5" applyNumberFormat="1" applyFont="1" applyAlignment="1">
      <alignment horizontal="right"/>
    </xf>
    <xf numFmtId="2" fontId="35" fillId="0" borderId="3" xfId="5" applyNumberFormat="1" applyFont="1" applyBorder="1" applyAlignment="1">
      <alignment horizontal="right"/>
    </xf>
    <xf numFmtId="0" fontId="36" fillId="0" borderId="0" xfId="5" applyFont="1" applyAlignment="1">
      <alignment horizontal="centerContinuous"/>
    </xf>
    <xf numFmtId="2" fontId="31" fillId="0" borderId="0" xfId="5" applyNumberFormat="1" applyFont="1"/>
    <xf numFmtId="2" fontId="32" fillId="0" borderId="0" xfId="5" applyNumberFormat="1" applyFont="1"/>
    <xf numFmtId="2" fontId="32" fillId="0" borderId="3" xfId="5" applyNumberFormat="1" applyFont="1" applyBorder="1"/>
    <xf numFmtId="0" fontId="32" fillId="0" borderId="3" xfId="5" applyFont="1" applyBorder="1"/>
    <xf numFmtId="2" fontId="31" fillId="0" borderId="3" xfId="5" applyNumberFormat="1" applyFont="1" applyBorder="1"/>
    <xf numFmtId="0" fontId="32" fillId="0" borderId="0" xfId="5" applyFont="1" applyAlignment="1">
      <alignment horizontal="center" vertical="center"/>
    </xf>
    <xf numFmtId="0" fontId="32" fillId="0" borderId="3" xfId="5" applyFont="1" applyBorder="1" applyAlignment="1">
      <alignment horizontal="center" vertical="center"/>
    </xf>
    <xf numFmtId="0" fontId="35" fillId="0" borderId="3" xfId="5" applyFont="1" applyBorder="1" applyAlignment="1">
      <alignment horizontal="centerContinuous"/>
    </xf>
    <xf numFmtId="0" fontId="23" fillId="6" borderId="0" xfId="5" applyFill="1"/>
    <xf numFmtId="2" fontId="23" fillId="6" borderId="0" xfId="5" applyNumberFormat="1" applyFill="1"/>
    <xf numFmtId="0" fontId="32" fillId="0" borderId="3" xfId="5" applyFont="1" applyBorder="1" applyAlignment="1">
      <alignment horizontal="centerContinuous"/>
    </xf>
    <xf numFmtId="0" fontId="31" fillId="6" borderId="3" xfId="5" applyFont="1" applyFill="1" applyBorder="1"/>
    <xf numFmtId="2" fontId="31" fillId="6" borderId="3" xfId="5" applyNumberFormat="1" applyFont="1" applyFill="1" applyBorder="1"/>
    <xf numFmtId="0" fontId="33" fillId="0" borderId="3" xfId="5" applyFont="1" applyBorder="1" applyAlignment="1">
      <alignment horizontal="centerContinuous"/>
    </xf>
    <xf numFmtId="167" fontId="13" fillId="0" borderId="0" xfId="3" applyNumberFormat="1" applyFont="1" applyAlignment="1">
      <alignment horizontal="left" vertical="center"/>
    </xf>
    <xf numFmtId="0" fontId="37" fillId="0" borderId="0" xfId="3" applyFont="1" applyAlignment="1">
      <alignment horizontal="right" vertical="center"/>
    </xf>
    <xf numFmtId="167" fontId="13" fillId="0" borderId="0" xfId="3" applyNumberFormat="1" applyFont="1" applyAlignment="1">
      <alignment horizontal="right" vertical="center"/>
    </xf>
    <xf numFmtId="166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165" fontId="13" fillId="0" borderId="0" xfId="3" applyNumberFormat="1" applyFont="1" applyAlignment="1">
      <alignment horizontal="left" vertical="center"/>
    </xf>
    <xf numFmtId="0" fontId="13" fillId="0" borderId="0" xfId="3" applyFont="1" applyAlignment="1">
      <alignment vertical="center"/>
    </xf>
    <xf numFmtId="0" fontId="37" fillId="0" borderId="0" xfId="3" applyFont="1" applyAlignment="1">
      <alignment horizontal="left" vertical="center"/>
    </xf>
    <xf numFmtId="0" fontId="37" fillId="0" borderId="0" xfId="3" applyFont="1" applyAlignment="1">
      <alignment vertical="center"/>
    </xf>
    <xf numFmtId="0" fontId="37" fillId="0" borderId="0" xfId="3" applyFont="1" applyAlignment="1">
      <alignment horizontal="center" vertical="center"/>
    </xf>
    <xf numFmtId="169" fontId="13" fillId="0" borderId="0" xfId="3" applyNumberFormat="1" applyFont="1" applyAlignment="1">
      <alignment vertical="center"/>
    </xf>
    <xf numFmtId="170" fontId="13" fillId="0" borderId="0" xfId="3" applyNumberFormat="1" applyFont="1" applyAlignment="1">
      <alignment vertical="center"/>
    </xf>
    <xf numFmtId="3" fontId="13" fillId="0" borderId="0" xfId="3" applyNumberFormat="1" applyFont="1" applyAlignment="1">
      <alignment horizontal="left" vertical="center"/>
    </xf>
    <xf numFmtId="2" fontId="38" fillId="0" borderId="0" xfId="5" applyNumberFormat="1" applyFont="1"/>
    <xf numFmtId="0" fontId="38" fillId="0" borderId="0" xfId="5" applyFont="1"/>
    <xf numFmtId="0" fontId="38" fillId="0" borderId="0" xfId="5" applyFont="1" applyAlignment="1">
      <alignment horizontal="center"/>
    </xf>
    <xf numFmtId="2" fontId="32" fillId="0" borderId="4" xfId="5" applyNumberFormat="1" applyFont="1" applyBorder="1"/>
    <xf numFmtId="0" fontId="32" fillId="0" borderId="5" xfId="5" applyFont="1" applyBorder="1"/>
    <xf numFmtId="0" fontId="32" fillId="0" borderId="6" xfId="5" applyFont="1" applyBorder="1" applyAlignment="1">
      <alignment horizontal="center"/>
    </xf>
    <xf numFmtId="172" fontId="31" fillId="0" borderId="0" xfId="5" applyNumberFormat="1" applyFont="1"/>
    <xf numFmtId="0" fontId="33" fillId="0" borderId="4" xfId="5" applyFont="1" applyBorder="1" applyAlignment="1">
      <alignment horizontal="centerContinuous"/>
    </xf>
    <xf numFmtId="0" fontId="33" fillId="0" borderId="5" xfId="5" applyFont="1" applyBorder="1" applyAlignment="1">
      <alignment horizontal="centerContinuous"/>
    </xf>
    <xf numFmtId="0" fontId="33" fillId="0" borderId="6" xfId="5" applyFont="1" applyBorder="1" applyAlignment="1">
      <alignment horizontal="centerContinuous"/>
    </xf>
    <xf numFmtId="2" fontId="35" fillId="0" borderId="4" xfId="5" applyNumberFormat="1" applyFont="1" applyBorder="1"/>
    <xf numFmtId="0" fontId="35" fillId="0" borderId="5" xfId="5" applyFont="1" applyBorder="1"/>
    <xf numFmtId="0" fontId="35" fillId="0" borderId="6" xfId="5" applyFont="1" applyBorder="1" applyAlignment="1">
      <alignment horizontal="center"/>
    </xf>
    <xf numFmtId="0" fontId="35" fillId="0" borderId="4" xfId="5" applyFont="1" applyBorder="1" applyAlignment="1">
      <alignment horizontal="centerContinuous"/>
    </xf>
    <xf numFmtId="0" fontId="35" fillId="0" borderId="5" xfId="5" applyFont="1" applyBorder="1" applyAlignment="1">
      <alignment horizontal="centerContinuous"/>
    </xf>
    <xf numFmtId="0" fontId="35" fillId="0" borderId="6" xfId="5" applyFont="1" applyBorder="1" applyAlignment="1">
      <alignment horizontal="centerContinuous"/>
    </xf>
    <xf numFmtId="0" fontId="32" fillId="0" borderId="4" xfId="5" applyFont="1" applyBorder="1" applyAlignment="1">
      <alignment horizontal="centerContinuous"/>
    </xf>
    <xf numFmtId="0" fontId="32" fillId="0" borderId="5" xfId="5" applyFont="1" applyBorder="1" applyAlignment="1">
      <alignment horizontal="centerContinuous"/>
    </xf>
    <xf numFmtId="0" fontId="32" fillId="0" borderId="6" xfId="5" applyFont="1" applyBorder="1" applyAlignment="1">
      <alignment horizontal="centerContinuous"/>
    </xf>
    <xf numFmtId="168" fontId="16" fillId="0" borderId="0" xfId="4" applyNumberFormat="1" applyFont="1"/>
    <xf numFmtId="165" fontId="12" fillId="0" borderId="0" xfId="3" applyNumberFormat="1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167" fontId="12" fillId="0" borderId="0" xfId="3" applyNumberFormat="1" applyFont="1" applyAlignment="1">
      <alignment horizontal="right" vertical="center"/>
    </xf>
    <xf numFmtId="167" fontId="12" fillId="0" borderId="1" xfId="3" applyNumberFormat="1" applyFont="1" applyBorder="1" applyAlignment="1">
      <alignment horizontal="right" vertical="center"/>
    </xf>
    <xf numFmtId="0" fontId="12" fillId="0" borderId="0" xfId="3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12" fillId="0" borderId="0" xfId="1" applyFont="1" applyAlignment="1">
      <alignment horizontal="left" vertical="center" wrapText="1"/>
    </xf>
    <xf numFmtId="0" fontId="6" fillId="3" borderId="0" xfId="0" quotePrefix="1" applyFont="1" applyFill="1" applyAlignment="1">
      <alignment vertical="center"/>
    </xf>
  </cellXfs>
  <cellStyles count="6">
    <cellStyle name="Moneda" xfId="4" builtinId="4"/>
    <cellStyle name="Normal" xfId="0" builtinId="0"/>
    <cellStyle name="Normal 2" xfId="1" xr:uid="{5CBB7F99-5A3C-49ED-8F16-B34120F632EB}"/>
    <cellStyle name="Normal 3" xfId="2" xr:uid="{3FCE1E1F-1827-4769-92DA-B8E8CF955936}"/>
    <cellStyle name="Normal 3 2" xfId="5" xr:uid="{94A03716-6CF9-4B1F-ABD1-1684D812E19F}"/>
    <cellStyle name="Normal 4" xfId="3" xr:uid="{7AFC55B7-5A21-4948-9567-76766C979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308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F9EB7721-E8E5-441C-98CA-30D32C60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987290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6ED97EDB-7669-40EA-946D-FECE919B4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271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0DDAB5FF-EBB2-4775-9497-6F8862650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388167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E7EEEE78-35A2-418F-B3CB-7E5477F7F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355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AA0F9589-B03A-4018-A5F6-ED93AC90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48337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2FABD4C6-9E3E-4129-B4E3-06CF5B269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317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43BED173-F240-4B10-A8DA-1F64EEF4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133022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502CE0C0-C2E8-4E63-BFD0-A3DDCF0DF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348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C2B708B1-F612-4B79-9CD2-53975C53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634990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BABA793A-B850-4ABB-8156-F15791347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322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422BEC6F-6077-4DFB-BE99-C4EAA3ABB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213985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FAB538B6-09E8-4B3B-804B-7147FC746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336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96D6E4CF-D252-4BED-B966-A68C6487E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440680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32E710E3-5035-4729-A648-B7A5AF47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354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E2BCB155-E9D1-4B9E-97D0-EB032F6C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32145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F2F4BB00-B68A-49D0-A455-BB23EA43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355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DA2262C3-46E3-4A84-A7F6-89D18410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48337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123826</xdr:colOff>
      <xdr:row>1</xdr:row>
      <xdr:rowOff>0</xdr:rowOff>
    </xdr:from>
    <xdr:ext cx="2175244" cy="1118856"/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E5416055-AEE5-4321-ADF4-2CA3A9B65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6" y="190500"/>
          <a:ext cx="2175244" cy="1118856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354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F1021C02-F959-4948-A2CE-B0B9460E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32145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38FA2D8B-5DC9-4E8F-A099-5B113D9C7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349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8C0E3608-E3C9-4899-9DC9-18750241A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651182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6C9D8B66-4F81-4ED7-990D-487856EBF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395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AA03D9A1-B79B-4EAE-9352-975A31AC7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96037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1</xdr:row>
      <xdr:rowOff>0</xdr:rowOff>
    </xdr:from>
    <xdr:to>
      <xdr:col>7</xdr:col>
      <xdr:colOff>28576</xdr:colOff>
      <xdr:row>8</xdr:row>
      <xdr:rowOff>88826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36B7139D-768E-458D-B86A-D7D5366E7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1" y="333375"/>
          <a:ext cx="2171700" cy="1127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B89D-B242-4852-94AC-9D50F4018968}">
  <dimension ref="A2:K310"/>
  <sheetViews>
    <sheetView tabSelected="1" workbookViewId="0">
      <selection activeCell="D314" sqref="D314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07" t="s">
        <v>798</v>
      </c>
      <c r="J2" s="92" t="s">
        <v>797</v>
      </c>
      <c r="K2" s="106">
        <v>1</v>
      </c>
    </row>
    <row r="3" spans="1:11" x14ac:dyDescent="0.2">
      <c r="J3" s="92" t="s">
        <v>796</v>
      </c>
      <c r="K3" s="105">
        <v>44462</v>
      </c>
    </row>
    <row r="5" spans="1:11" x14ac:dyDescent="0.2">
      <c r="E5" s="104" t="s">
        <v>795</v>
      </c>
      <c r="F5" s="101" t="s">
        <v>793</v>
      </c>
      <c r="G5" s="104" t="s">
        <v>794</v>
      </c>
      <c r="H5" s="101" t="s">
        <v>793</v>
      </c>
      <c r="J5" s="103">
        <v>0.50789351851851849</v>
      </c>
    </row>
    <row r="7" spans="1:11" x14ac:dyDescent="0.2">
      <c r="J7" s="92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92" t="s">
        <v>221</v>
      </c>
      <c r="J11" s="92" t="s">
        <v>220</v>
      </c>
      <c r="K11" s="92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92" t="s">
        <v>222</v>
      </c>
      <c r="K16" s="93">
        <v>13072.77</v>
      </c>
    </row>
    <row r="18" spans="3:11" x14ac:dyDescent="0.2">
      <c r="C18" s="97" t="s">
        <v>776</v>
      </c>
      <c r="D18" s="96">
        <v>44197</v>
      </c>
      <c r="E18" s="95" t="s">
        <v>775</v>
      </c>
      <c r="I18" s="93">
        <v>2.31</v>
      </c>
      <c r="K18" s="93">
        <v>13075.08</v>
      </c>
    </row>
    <row r="19" spans="3:11" x14ac:dyDescent="0.2">
      <c r="C19" s="97" t="s">
        <v>774</v>
      </c>
      <c r="D19" s="96">
        <v>44197</v>
      </c>
      <c r="E19" s="95" t="s">
        <v>773</v>
      </c>
      <c r="I19" s="93">
        <v>11.98</v>
      </c>
      <c r="K19" s="93">
        <v>13087.06</v>
      </c>
    </row>
    <row r="20" spans="3:11" x14ac:dyDescent="0.2">
      <c r="C20" s="97" t="s">
        <v>772</v>
      </c>
      <c r="D20" s="96">
        <v>44197</v>
      </c>
      <c r="E20" s="95" t="s">
        <v>771</v>
      </c>
      <c r="I20" s="93">
        <v>1.78</v>
      </c>
      <c r="K20" s="93">
        <v>13088.84</v>
      </c>
    </row>
    <row r="21" spans="3:11" x14ac:dyDescent="0.2">
      <c r="C21" s="97" t="s">
        <v>770</v>
      </c>
      <c r="D21" s="96">
        <v>44197</v>
      </c>
      <c r="E21" s="95" t="s">
        <v>769</v>
      </c>
      <c r="I21" s="93">
        <v>6.92</v>
      </c>
      <c r="K21" s="93">
        <v>13095.76</v>
      </c>
    </row>
    <row r="22" spans="3:11" x14ac:dyDescent="0.2">
      <c r="C22" s="97" t="s">
        <v>768</v>
      </c>
      <c r="D22" s="96">
        <v>44198</v>
      </c>
      <c r="E22" s="95" t="s">
        <v>767</v>
      </c>
      <c r="I22" s="93">
        <v>5.04</v>
      </c>
      <c r="K22" s="93">
        <v>13100.8</v>
      </c>
    </row>
    <row r="23" spans="3:11" x14ac:dyDescent="0.2">
      <c r="C23" s="97" t="s">
        <v>766</v>
      </c>
      <c r="D23" s="96">
        <v>44199</v>
      </c>
      <c r="E23" s="95" t="s">
        <v>765</v>
      </c>
      <c r="I23" s="93">
        <v>8.3800000000000008</v>
      </c>
      <c r="K23" s="93">
        <v>13109.18</v>
      </c>
    </row>
    <row r="24" spans="3:11" x14ac:dyDescent="0.2">
      <c r="C24" s="97" t="s">
        <v>764</v>
      </c>
      <c r="D24" s="96">
        <v>44199</v>
      </c>
      <c r="E24" s="95" t="s">
        <v>763</v>
      </c>
      <c r="I24" s="93">
        <v>5.34</v>
      </c>
      <c r="K24" s="93">
        <v>13114.52</v>
      </c>
    </row>
    <row r="25" spans="3:11" x14ac:dyDescent="0.2">
      <c r="C25" s="97" t="s">
        <v>762</v>
      </c>
      <c r="D25" s="96">
        <v>44199</v>
      </c>
      <c r="E25" s="95" t="s">
        <v>761</v>
      </c>
      <c r="I25" s="93">
        <v>1.68</v>
      </c>
      <c r="K25" s="93">
        <v>13116.2</v>
      </c>
    </row>
    <row r="26" spans="3:11" x14ac:dyDescent="0.2">
      <c r="C26" s="97" t="s">
        <v>760</v>
      </c>
      <c r="D26" s="96">
        <v>44199</v>
      </c>
      <c r="E26" s="95" t="s">
        <v>759</v>
      </c>
      <c r="I26" s="93">
        <v>2.35</v>
      </c>
      <c r="K26" s="93">
        <v>13118.55</v>
      </c>
    </row>
    <row r="27" spans="3:11" x14ac:dyDescent="0.2">
      <c r="C27" s="97" t="s">
        <v>758</v>
      </c>
      <c r="D27" s="96">
        <v>44199</v>
      </c>
      <c r="E27" s="95" t="s">
        <v>757</v>
      </c>
      <c r="I27" s="93">
        <v>1.68</v>
      </c>
      <c r="K27" s="93">
        <v>13120.23</v>
      </c>
    </row>
    <row r="28" spans="3:11" x14ac:dyDescent="0.2">
      <c r="C28" s="97" t="s">
        <v>756</v>
      </c>
      <c r="D28" s="96">
        <v>44200</v>
      </c>
      <c r="E28" s="95" t="s">
        <v>755</v>
      </c>
      <c r="I28" s="93">
        <v>1.89</v>
      </c>
      <c r="K28" s="93">
        <v>13122.12</v>
      </c>
    </row>
    <row r="29" spans="3:11" x14ac:dyDescent="0.2">
      <c r="C29" s="97" t="s">
        <v>754</v>
      </c>
      <c r="D29" s="96">
        <v>44200</v>
      </c>
      <c r="E29" s="95" t="s">
        <v>753</v>
      </c>
      <c r="I29" s="93">
        <v>5</v>
      </c>
      <c r="K29" s="93">
        <v>13127.12</v>
      </c>
    </row>
    <row r="30" spans="3:11" x14ac:dyDescent="0.2">
      <c r="C30" s="97" t="s">
        <v>752</v>
      </c>
      <c r="D30" s="96">
        <v>44200</v>
      </c>
      <c r="E30" s="95" t="s">
        <v>751</v>
      </c>
      <c r="I30" s="93">
        <v>5.15</v>
      </c>
      <c r="K30" s="93">
        <v>13132.27</v>
      </c>
    </row>
    <row r="31" spans="3:11" x14ac:dyDescent="0.2">
      <c r="C31" s="97" t="s">
        <v>750</v>
      </c>
      <c r="D31" s="96">
        <v>44200</v>
      </c>
      <c r="E31" s="95" t="s">
        <v>749</v>
      </c>
      <c r="I31" s="93">
        <v>18.809999999999999</v>
      </c>
      <c r="K31" s="93">
        <v>13151.08</v>
      </c>
    </row>
    <row r="32" spans="3:11" x14ac:dyDescent="0.2">
      <c r="C32" s="97" t="s">
        <v>748</v>
      </c>
      <c r="D32" s="96">
        <v>44200</v>
      </c>
      <c r="E32" s="95" t="s">
        <v>747</v>
      </c>
      <c r="I32" s="93">
        <v>3.69</v>
      </c>
      <c r="K32" s="93">
        <v>13154.77</v>
      </c>
    </row>
    <row r="33" spans="3:11" x14ac:dyDescent="0.2">
      <c r="C33" s="97" t="s">
        <v>746</v>
      </c>
      <c r="D33" s="96">
        <v>44200</v>
      </c>
      <c r="E33" s="95" t="s">
        <v>745</v>
      </c>
      <c r="I33" s="93">
        <v>18.11</v>
      </c>
      <c r="K33" s="93">
        <v>13172.88</v>
      </c>
    </row>
    <row r="34" spans="3:11" x14ac:dyDescent="0.2">
      <c r="C34" s="97" t="s">
        <v>744</v>
      </c>
      <c r="D34" s="96">
        <v>44200</v>
      </c>
      <c r="E34" s="95" t="s">
        <v>743</v>
      </c>
      <c r="I34" s="93">
        <v>2.88</v>
      </c>
      <c r="K34" s="93">
        <v>13175.76</v>
      </c>
    </row>
    <row r="35" spans="3:11" x14ac:dyDescent="0.2">
      <c r="C35" s="97" t="s">
        <v>742</v>
      </c>
      <c r="D35" s="96">
        <v>44201</v>
      </c>
      <c r="E35" s="95" t="s">
        <v>741</v>
      </c>
      <c r="I35" s="93">
        <v>7.0000000000000007E-2</v>
      </c>
      <c r="K35" s="93">
        <v>13175.83</v>
      </c>
    </row>
    <row r="36" spans="3:11" x14ac:dyDescent="0.2">
      <c r="C36" s="97" t="s">
        <v>740</v>
      </c>
      <c r="D36" s="96">
        <v>44201</v>
      </c>
      <c r="E36" s="95" t="s">
        <v>739</v>
      </c>
      <c r="I36" s="93">
        <v>6.56</v>
      </c>
      <c r="K36" s="93">
        <v>13182.39</v>
      </c>
    </row>
    <row r="37" spans="3:11" x14ac:dyDescent="0.2">
      <c r="C37" s="97" t="s">
        <v>738</v>
      </c>
      <c r="D37" s="96">
        <v>44201</v>
      </c>
      <c r="E37" s="95" t="s">
        <v>737</v>
      </c>
      <c r="I37" s="93">
        <v>4.9400000000000004</v>
      </c>
      <c r="K37" s="93">
        <v>13187.33</v>
      </c>
    </row>
    <row r="38" spans="3:11" x14ac:dyDescent="0.2">
      <c r="C38" s="97" t="s">
        <v>736</v>
      </c>
      <c r="D38" s="96">
        <v>44201</v>
      </c>
      <c r="E38" s="95" t="s">
        <v>735</v>
      </c>
      <c r="I38" s="93">
        <v>3.37</v>
      </c>
      <c r="K38" s="93">
        <v>13190.7</v>
      </c>
    </row>
    <row r="39" spans="3:11" x14ac:dyDescent="0.2">
      <c r="C39" s="97" t="s">
        <v>734</v>
      </c>
      <c r="D39" s="96">
        <v>44201</v>
      </c>
      <c r="E39" s="95" t="s">
        <v>733</v>
      </c>
      <c r="I39" s="93">
        <v>1.68</v>
      </c>
      <c r="K39" s="93">
        <v>13192.38</v>
      </c>
    </row>
    <row r="40" spans="3:11" x14ac:dyDescent="0.2">
      <c r="C40" s="97" t="s">
        <v>732</v>
      </c>
      <c r="D40" s="96">
        <v>44201</v>
      </c>
      <c r="E40" s="95" t="s">
        <v>731</v>
      </c>
      <c r="I40" s="93">
        <v>8.3800000000000008</v>
      </c>
      <c r="K40" s="93">
        <v>13200.76</v>
      </c>
    </row>
    <row r="41" spans="3:11" x14ac:dyDescent="0.2">
      <c r="C41" s="97" t="s">
        <v>730</v>
      </c>
      <c r="D41" s="96">
        <v>44201</v>
      </c>
      <c r="E41" s="95" t="s">
        <v>729</v>
      </c>
      <c r="I41" s="93">
        <v>7.13</v>
      </c>
      <c r="K41" s="93">
        <v>13207.89</v>
      </c>
    </row>
    <row r="42" spans="3:11" x14ac:dyDescent="0.2">
      <c r="C42" s="97" t="s">
        <v>728</v>
      </c>
      <c r="D42" s="96">
        <v>44201</v>
      </c>
      <c r="E42" s="95" t="s">
        <v>727</v>
      </c>
      <c r="I42" s="93">
        <v>1.68</v>
      </c>
      <c r="K42" s="93">
        <v>13209.57</v>
      </c>
    </row>
    <row r="43" spans="3:11" x14ac:dyDescent="0.2">
      <c r="C43" s="97" t="s">
        <v>726</v>
      </c>
      <c r="D43" s="96">
        <v>44201</v>
      </c>
      <c r="E43" s="95" t="s">
        <v>725</v>
      </c>
      <c r="I43" s="93">
        <v>1.68</v>
      </c>
      <c r="K43" s="93">
        <v>13211.25</v>
      </c>
    </row>
    <row r="44" spans="3:11" x14ac:dyDescent="0.2">
      <c r="C44" s="97" t="s">
        <v>724</v>
      </c>
      <c r="D44" s="96">
        <v>44201</v>
      </c>
      <c r="E44" s="95" t="s">
        <v>723</v>
      </c>
      <c r="I44" s="93">
        <v>7.12</v>
      </c>
      <c r="K44" s="93">
        <v>13218.37</v>
      </c>
    </row>
    <row r="45" spans="3:11" x14ac:dyDescent="0.2">
      <c r="C45" s="97" t="s">
        <v>722</v>
      </c>
      <c r="D45" s="96">
        <v>44201</v>
      </c>
      <c r="E45" s="95" t="s">
        <v>721</v>
      </c>
      <c r="I45" s="93">
        <v>26.29</v>
      </c>
      <c r="K45" s="93">
        <v>13244.66</v>
      </c>
    </row>
    <row r="46" spans="3:11" x14ac:dyDescent="0.2">
      <c r="C46" s="97" t="s">
        <v>720</v>
      </c>
      <c r="D46" s="96">
        <v>44201</v>
      </c>
      <c r="E46" s="95" t="s">
        <v>719</v>
      </c>
      <c r="I46" s="93">
        <v>1.69</v>
      </c>
      <c r="K46" s="93">
        <v>13246.35</v>
      </c>
    </row>
    <row r="47" spans="3:11" x14ac:dyDescent="0.2">
      <c r="C47" s="97" t="s">
        <v>718</v>
      </c>
      <c r="D47" s="96">
        <v>44201</v>
      </c>
      <c r="E47" s="95" t="s">
        <v>717</v>
      </c>
      <c r="I47" s="93">
        <v>6.49</v>
      </c>
      <c r="K47" s="93">
        <v>13252.84</v>
      </c>
    </row>
    <row r="48" spans="3:11" x14ac:dyDescent="0.2">
      <c r="C48" s="97" t="s">
        <v>716</v>
      </c>
      <c r="D48" s="96">
        <v>44201</v>
      </c>
      <c r="E48" s="95" t="s">
        <v>715</v>
      </c>
      <c r="I48" s="93">
        <v>16.760000000000002</v>
      </c>
      <c r="K48" s="93">
        <v>13269.6</v>
      </c>
    </row>
    <row r="49" spans="3:11" x14ac:dyDescent="0.2">
      <c r="C49" s="97" t="s">
        <v>714</v>
      </c>
      <c r="D49" s="96">
        <v>44201</v>
      </c>
      <c r="E49" s="95" t="s">
        <v>713</v>
      </c>
      <c r="I49" s="93">
        <v>9.36</v>
      </c>
      <c r="K49" s="93">
        <v>13278.96</v>
      </c>
    </row>
    <row r="50" spans="3:11" x14ac:dyDescent="0.2">
      <c r="C50" s="97" t="s">
        <v>712</v>
      </c>
      <c r="D50" s="96">
        <v>44201</v>
      </c>
      <c r="E50" s="95" t="s">
        <v>711</v>
      </c>
      <c r="I50" s="93">
        <v>3.36</v>
      </c>
      <c r="K50" s="93">
        <v>13282.32</v>
      </c>
    </row>
    <row r="51" spans="3:11" x14ac:dyDescent="0.2">
      <c r="C51" s="97" t="s">
        <v>710</v>
      </c>
      <c r="D51" s="96">
        <v>44201</v>
      </c>
      <c r="E51" s="95" t="s">
        <v>709</v>
      </c>
      <c r="I51" s="93">
        <v>0.17</v>
      </c>
      <c r="K51" s="93">
        <v>13282.49</v>
      </c>
    </row>
    <row r="52" spans="3:11" x14ac:dyDescent="0.2">
      <c r="C52" s="97" t="s">
        <v>708</v>
      </c>
      <c r="D52" s="96">
        <v>44201</v>
      </c>
      <c r="E52" s="95" t="s">
        <v>707</v>
      </c>
      <c r="I52" s="93">
        <v>15.84</v>
      </c>
      <c r="K52" s="93">
        <v>13298.33</v>
      </c>
    </row>
    <row r="53" spans="3:11" x14ac:dyDescent="0.2">
      <c r="C53" s="97" t="s">
        <v>706</v>
      </c>
      <c r="D53" s="96">
        <v>44201</v>
      </c>
      <c r="E53" s="95" t="s">
        <v>705</v>
      </c>
      <c r="I53" s="93">
        <v>1.68</v>
      </c>
      <c r="K53" s="93">
        <v>13300.01</v>
      </c>
    </row>
    <row r="54" spans="3:11" x14ac:dyDescent="0.2">
      <c r="C54" s="97" t="s">
        <v>704</v>
      </c>
      <c r="D54" s="96">
        <v>44201</v>
      </c>
      <c r="E54" s="95" t="s">
        <v>703</v>
      </c>
      <c r="I54" s="93">
        <v>3.7</v>
      </c>
      <c r="K54" s="93">
        <v>13303.71</v>
      </c>
    </row>
    <row r="55" spans="3:11" x14ac:dyDescent="0.2">
      <c r="C55" s="97" t="s">
        <v>702</v>
      </c>
      <c r="D55" s="96">
        <v>44201</v>
      </c>
      <c r="E55" s="95" t="s">
        <v>701</v>
      </c>
      <c r="I55" s="93">
        <v>0.1</v>
      </c>
      <c r="K55" s="93">
        <v>13303.81</v>
      </c>
    </row>
    <row r="56" spans="3:11" x14ac:dyDescent="0.2">
      <c r="C56" s="97" t="s">
        <v>700</v>
      </c>
      <c r="D56" s="96">
        <v>44201</v>
      </c>
      <c r="E56" s="95" t="s">
        <v>699</v>
      </c>
      <c r="I56" s="93">
        <v>10</v>
      </c>
      <c r="K56" s="93">
        <v>13313.81</v>
      </c>
    </row>
    <row r="57" spans="3:11" x14ac:dyDescent="0.2">
      <c r="C57" s="97" t="s">
        <v>698</v>
      </c>
      <c r="D57" s="96">
        <v>44201</v>
      </c>
      <c r="E57" s="95" t="s">
        <v>697</v>
      </c>
      <c r="I57" s="93">
        <v>47.48</v>
      </c>
      <c r="K57" s="93">
        <v>13361.29</v>
      </c>
    </row>
    <row r="58" spans="3:11" x14ac:dyDescent="0.2">
      <c r="C58" s="97" t="s">
        <v>696</v>
      </c>
      <c r="D58" s="96">
        <v>44201</v>
      </c>
      <c r="E58" s="95" t="s">
        <v>695</v>
      </c>
      <c r="I58" s="93">
        <v>9.6</v>
      </c>
      <c r="K58" s="93">
        <v>13370.89</v>
      </c>
    </row>
    <row r="59" spans="3:11" x14ac:dyDescent="0.2">
      <c r="C59" s="97" t="s">
        <v>694</v>
      </c>
      <c r="D59" s="96">
        <v>44201</v>
      </c>
      <c r="E59" s="95" t="s">
        <v>693</v>
      </c>
      <c r="I59" s="93">
        <v>5.04</v>
      </c>
      <c r="K59" s="93">
        <v>13375.93</v>
      </c>
    </row>
    <row r="60" spans="3:11" x14ac:dyDescent="0.2">
      <c r="C60" s="97" t="s">
        <v>692</v>
      </c>
      <c r="D60" s="96">
        <v>44201</v>
      </c>
      <c r="E60" s="95" t="s">
        <v>691</v>
      </c>
      <c r="I60" s="93">
        <v>5.7</v>
      </c>
      <c r="K60" s="93">
        <v>13381.63</v>
      </c>
    </row>
    <row r="61" spans="3:11" x14ac:dyDescent="0.2">
      <c r="C61" s="97" t="s">
        <v>690</v>
      </c>
      <c r="D61" s="96">
        <v>44201</v>
      </c>
      <c r="E61" s="95" t="s">
        <v>689</v>
      </c>
      <c r="I61" s="93">
        <v>5.56</v>
      </c>
      <c r="K61" s="93">
        <v>13387.19</v>
      </c>
    </row>
    <row r="62" spans="3:11" x14ac:dyDescent="0.2">
      <c r="C62" s="97" t="s">
        <v>688</v>
      </c>
      <c r="D62" s="96">
        <v>44201</v>
      </c>
      <c r="E62" s="95" t="s">
        <v>687</v>
      </c>
      <c r="I62" s="93">
        <v>1.69</v>
      </c>
      <c r="K62" s="93">
        <v>13388.88</v>
      </c>
    </row>
    <row r="63" spans="3:11" x14ac:dyDescent="0.2">
      <c r="C63" s="97" t="s">
        <v>686</v>
      </c>
      <c r="D63" s="96">
        <v>44201</v>
      </c>
      <c r="E63" s="95" t="s">
        <v>685</v>
      </c>
      <c r="I63" s="93">
        <v>1.68</v>
      </c>
      <c r="K63" s="93">
        <v>13390.56</v>
      </c>
    </row>
    <row r="64" spans="3:11" x14ac:dyDescent="0.2">
      <c r="C64" s="97" t="s">
        <v>684</v>
      </c>
      <c r="D64" s="96">
        <v>44201</v>
      </c>
      <c r="E64" s="95" t="s">
        <v>683</v>
      </c>
      <c r="I64" s="93">
        <v>6.84</v>
      </c>
      <c r="K64" s="93">
        <v>13397.4</v>
      </c>
    </row>
    <row r="65" spans="3:11" x14ac:dyDescent="0.2">
      <c r="C65" s="97" t="s">
        <v>682</v>
      </c>
      <c r="D65" s="96">
        <v>44201</v>
      </c>
      <c r="E65" s="95" t="s">
        <v>681</v>
      </c>
      <c r="I65" s="93">
        <v>0.25</v>
      </c>
      <c r="K65" s="93">
        <v>13397.65</v>
      </c>
    </row>
    <row r="66" spans="3:11" x14ac:dyDescent="0.2">
      <c r="C66" s="97" t="s">
        <v>680</v>
      </c>
      <c r="D66" s="96">
        <v>44202</v>
      </c>
      <c r="E66" s="95" t="s">
        <v>679</v>
      </c>
      <c r="I66" s="93">
        <v>1.68</v>
      </c>
      <c r="K66" s="93">
        <v>13399.33</v>
      </c>
    </row>
    <row r="67" spans="3:11" x14ac:dyDescent="0.2">
      <c r="C67" s="97" t="s">
        <v>678</v>
      </c>
      <c r="D67" s="96">
        <v>44202</v>
      </c>
      <c r="E67" s="95" t="s">
        <v>677</v>
      </c>
      <c r="I67" s="93">
        <v>2.56</v>
      </c>
      <c r="K67" s="93">
        <v>13401.89</v>
      </c>
    </row>
    <row r="68" spans="3:11" x14ac:dyDescent="0.2">
      <c r="C68" s="97" t="s">
        <v>676</v>
      </c>
      <c r="D68" s="96">
        <v>44202</v>
      </c>
      <c r="E68" s="95" t="s">
        <v>675</v>
      </c>
      <c r="I68" s="93">
        <v>3.36</v>
      </c>
      <c r="K68" s="93">
        <v>13405.25</v>
      </c>
    </row>
    <row r="69" spans="3:11" x14ac:dyDescent="0.2">
      <c r="C69" s="97" t="s">
        <v>674</v>
      </c>
      <c r="D69" s="96">
        <v>44202</v>
      </c>
      <c r="E69" s="95" t="s">
        <v>673</v>
      </c>
      <c r="I69" s="93">
        <v>1.8</v>
      </c>
      <c r="K69" s="93">
        <v>13407.05</v>
      </c>
    </row>
    <row r="70" spans="3:11" x14ac:dyDescent="0.2">
      <c r="C70" s="97" t="s">
        <v>672</v>
      </c>
      <c r="D70" s="96">
        <v>44202</v>
      </c>
      <c r="E70" s="95" t="s">
        <v>671</v>
      </c>
      <c r="I70" s="93">
        <v>10</v>
      </c>
      <c r="K70" s="93">
        <v>13417.05</v>
      </c>
    </row>
    <row r="71" spans="3:11" x14ac:dyDescent="0.2">
      <c r="C71" s="97" t="s">
        <v>670</v>
      </c>
      <c r="D71" s="96">
        <v>44202</v>
      </c>
      <c r="E71" s="95" t="s">
        <v>669</v>
      </c>
      <c r="I71" s="93">
        <v>41.79</v>
      </c>
      <c r="K71" s="93">
        <v>13458.84</v>
      </c>
    </row>
    <row r="72" spans="3:11" x14ac:dyDescent="0.2">
      <c r="C72" s="97" t="s">
        <v>668</v>
      </c>
      <c r="D72" s="96">
        <v>44202</v>
      </c>
      <c r="E72" s="95" t="s">
        <v>667</v>
      </c>
      <c r="I72" s="93">
        <v>10</v>
      </c>
      <c r="K72" s="93">
        <v>13468.84</v>
      </c>
    </row>
    <row r="73" spans="3:11" x14ac:dyDescent="0.2">
      <c r="C73" s="97" t="s">
        <v>666</v>
      </c>
      <c r="D73" s="96">
        <v>44202</v>
      </c>
      <c r="E73" s="95" t="s">
        <v>665</v>
      </c>
      <c r="I73" s="93">
        <v>10.36</v>
      </c>
      <c r="K73" s="93">
        <v>13479.2</v>
      </c>
    </row>
    <row r="74" spans="3:11" x14ac:dyDescent="0.2">
      <c r="C74" s="97" t="s">
        <v>664</v>
      </c>
      <c r="D74" s="96">
        <v>44202</v>
      </c>
      <c r="E74" s="95" t="s">
        <v>663</v>
      </c>
      <c r="I74" s="93">
        <v>1.83</v>
      </c>
      <c r="K74" s="93">
        <v>13481.03</v>
      </c>
    </row>
    <row r="75" spans="3:11" x14ac:dyDescent="0.2">
      <c r="C75" s="97" t="s">
        <v>662</v>
      </c>
      <c r="D75" s="96">
        <v>44202</v>
      </c>
      <c r="E75" s="95" t="s">
        <v>661</v>
      </c>
      <c r="I75" s="93">
        <v>4.8499999999999996</v>
      </c>
      <c r="K75" s="93">
        <v>13485.88</v>
      </c>
    </row>
    <row r="76" spans="3:11" x14ac:dyDescent="0.2">
      <c r="C76" s="97" t="s">
        <v>660</v>
      </c>
      <c r="D76" s="96">
        <v>44202</v>
      </c>
      <c r="E76" s="95" t="s">
        <v>659</v>
      </c>
      <c r="I76" s="93">
        <v>5.68</v>
      </c>
      <c r="K76" s="93">
        <v>13491.56</v>
      </c>
    </row>
    <row r="77" spans="3:11" x14ac:dyDescent="0.2">
      <c r="C77" s="97" t="s">
        <v>658</v>
      </c>
      <c r="D77" s="96">
        <v>44202</v>
      </c>
      <c r="E77" s="95" t="s">
        <v>657</v>
      </c>
      <c r="I77" s="93">
        <v>18.95</v>
      </c>
      <c r="K77" s="93">
        <v>13510.51</v>
      </c>
    </row>
    <row r="78" spans="3:11" x14ac:dyDescent="0.2">
      <c r="C78" s="97" t="s">
        <v>656</v>
      </c>
      <c r="D78" s="96">
        <v>44202</v>
      </c>
      <c r="E78" s="95" t="s">
        <v>655</v>
      </c>
      <c r="I78" s="93">
        <v>1.68</v>
      </c>
      <c r="K78" s="93">
        <v>13512.19</v>
      </c>
    </row>
    <row r="79" spans="3:11" x14ac:dyDescent="0.2">
      <c r="C79" s="97" t="s">
        <v>654</v>
      </c>
      <c r="D79" s="96">
        <v>44202</v>
      </c>
      <c r="E79" s="95" t="s">
        <v>653</v>
      </c>
      <c r="I79" s="93">
        <v>4.03</v>
      </c>
      <c r="K79" s="93">
        <v>13516.22</v>
      </c>
    </row>
    <row r="80" spans="3:11" x14ac:dyDescent="0.2">
      <c r="C80" s="97" t="s">
        <v>652</v>
      </c>
      <c r="D80" s="96">
        <v>44202</v>
      </c>
      <c r="E80" s="95" t="s">
        <v>651</v>
      </c>
      <c r="I80" s="93">
        <v>30.58</v>
      </c>
      <c r="K80" s="93">
        <v>13546.8</v>
      </c>
    </row>
    <row r="81" spans="3:11" x14ac:dyDescent="0.2">
      <c r="C81" s="97" t="s">
        <v>650</v>
      </c>
      <c r="D81" s="96">
        <v>44202</v>
      </c>
      <c r="E81" s="95" t="s">
        <v>649</v>
      </c>
      <c r="I81" s="93">
        <v>26.21</v>
      </c>
      <c r="K81" s="93">
        <v>13573.01</v>
      </c>
    </row>
    <row r="82" spans="3:11" x14ac:dyDescent="0.2">
      <c r="C82" s="97" t="s">
        <v>648</v>
      </c>
      <c r="D82" s="96">
        <v>44202</v>
      </c>
      <c r="E82" s="95" t="s">
        <v>647</v>
      </c>
      <c r="I82" s="93">
        <v>7.15</v>
      </c>
      <c r="K82" s="93">
        <v>13580.16</v>
      </c>
    </row>
    <row r="83" spans="3:11" x14ac:dyDescent="0.2">
      <c r="C83" s="97" t="s">
        <v>646</v>
      </c>
      <c r="D83" s="96">
        <v>44202</v>
      </c>
      <c r="E83" s="95" t="s">
        <v>645</v>
      </c>
      <c r="I83" s="93">
        <v>8.25</v>
      </c>
      <c r="K83" s="93">
        <v>13588.41</v>
      </c>
    </row>
    <row r="84" spans="3:11" x14ac:dyDescent="0.2">
      <c r="C84" s="97" t="s">
        <v>644</v>
      </c>
      <c r="D84" s="96">
        <v>44202</v>
      </c>
      <c r="E84" s="95" t="s">
        <v>643</v>
      </c>
      <c r="I84" s="93">
        <v>16.760000000000002</v>
      </c>
      <c r="K84" s="93">
        <v>13605.17</v>
      </c>
    </row>
    <row r="85" spans="3:11" x14ac:dyDescent="0.2">
      <c r="C85" s="97" t="s">
        <v>642</v>
      </c>
      <c r="D85" s="96">
        <v>44202</v>
      </c>
      <c r="E85" s="95" t="s">
        <v>641</v>
      </c>
      <c r="I85" s="93">
        <v>11.01</v>
      </c>
      <c r="K85" s="93">
        <v>13616.18</v>
      </c>
    </row>
    <row r="86" spans="3:11" x14ac:dyDescent="0.2">
      <c r="C86" s="97" t="s">
        <v>640</v>
      </c>
      <c r="D86" s="96">
        <v>44203</v>
      </c>
      <c r="E86" s="95" t="s">
        <v>639</v>
      </c>
      <c r="I86" s="93">
        <v>1.83</v>
      </c>
      <c r="K86" s="93">
        <v>13618.01</v>
      </c>
    </row>
    <row r="87" spans="3:11" x14ac:dyDescent="0.2">
      <c r="C87" s="97" t="s">
        <v>638</v>
      </c>
      <c r="D87" s="96">
        <v>44203</v>
      </c>
      <c r="E87" s="95" t="s">
        <v>637</v>
      </c>
      <c r="I87" s="93">
        <v>7.53</v>
      </c>
      <c r="K87" s="93">
        <v>13625.54</v>
      </c>
    </row>
    <row r="88" spans="3:11" x14ac:dyDescent="0.2">
      <c r="C88" s="97" t="s">
        <v>636</v>
      </c>
      <c r="D88" s="96">
        <v>44203</v>
      </c>
      <c r="E88" s="95" t="s">
        <v>635</v>
      </c>
      <c r="I88" s="93">
        <v>5.21</v>
      </c>
      <c r="K88" s="93">
        <v>13630.75</v>
      </c>
    </row>
    <row r="89" spans="3:11" x14ac:dyDescent="0.2">
      <c r="C89" s="97" t="s">
        <v>634</v>
      </c>
      <c r="D89" s="96">
        <v>44203</v>
      </c>
      <c r="E89" s="95" t="s">
        <v>633</v>
      </c>
      <c r="I89" s="93">
        <v>1.74</v>
      </c>
      <c r="K89" s="93">
        <v>13632.49</v>
      </c>
    </row>
    <row r="90" spans="3:11" x14ac:dyDescent="0.2">
      <c r="C90" s="97" t="s">
        <v>632</v>
      </c>
      <c r="D90" s="96">
        <v>44203</v>
      </c>
      <c r="E90" s="95" t="s">
        <v>631</v>
      </c>
      <c r="I90" s="93">
        <v>69.33</v>
      </c>
      <c r="K90" s="93">
        <v>13701.82</v>
      </c>
    </row>
    <row r="91" spans="3:11" x14ac:dyDescent="0.2">
      <c r="C91" s="97" t="s">
        <v>630</v>
      </c>
      <c r="D91" s="96">
        <v>44203</v>
      </c>
      <c r="E91" s="95" t="s">
        <v>629</v>
      </c>
      <c r="I91" s="93">
        <v>13.44</v>
      </c>
      <c r="K91" s="93">
        <v>13715.26</v>
      </c>
    </row>
    <row r="92" spans="3:11" x14ac:dyDescent="0.2">
      <c r="C92" s="97" t="s">
        <v>628</v>
      </c>
      <c r="D92" s="96">
        <v>44203</v>
      </c>
      <c r="E92" s="95" t="s">
        <v>627</v>
      </c>
      <c r="I92" s="93">
        <v>0.02</v>
      </c>
      <c r="K92" s="93">
        <v>13715.28</v>
      </c>
    </row>
    <row r="93" spans="3:11" x14ac:dyDescent="0.2">
      <c r="C93" s="97" t="s">
        <v>626</v>
      </c>
      <c r="D93" s="96">
        <v>44203</v>
      </c>
      <c r="E93" s="95" t="s">
        <v>625</v>
      </c>
      <c r="I93" s="93">
        <v>6.78</v>
      </c>
      <c r="K93" s="93">
        <v>13722.06</v>
      </c>
    </row>
    <row r="94" spans="3:11" x14ac:dyDescent="0.2">
      <c r="C94" s="97" t="s">
        <v>624</v>
      </c>
      <c r="D94" s="96">
        <v>44203</v>
      </c>
      <c r="E94" s="95" t="s">
        <v>623</v>
      </c>
      <c r="I94" s="93">
        <v>1.68</v>
      </c>
      <c r="K94" s="93">
        <v>13723.74</v>
      </c>
    </row>
    <row r="95" spans="3:11" x14ac:dyDescent="0.2">
      <c r="C95" s="97" t="s">
        <v>622</v>
      </c>
      <c r="D95" s="96">
        <v>44203</v>
      </c>
      <c r="E95" s="95" t="s">
        <v>621</v>
      </c>
      <c r="I95" s="93">
        <v>0.25</v>
      </c>
      <c r="K95" s="93">
        <v>13723.99</v>
      </c>
    </row>
    <row r="96" spans="3:11" x14ac:dyDescent="0.2">
      <c r="C96" s="97" t="s">
        <v>620</v>
      </c>
      <c r="D96" s="96">
        <v>44203</v>
      </c>
      <c r="E96" s="95" t="s">
        <v>619</v>
      </c>
      <c r="I96" s="93">
        <v>56.93</v>
      </c>
      <c r="K96" s="93">
        <v>13780.92</v>
      </c>
    </row>
    <row r="97" spans="3:11" x14ac:dyDescent="0.2">
      <c r="C97" s="97" t="s">
        <v>618</v>
      </c>
      <c r="D97" s="96">
        <v>44203</v>
      </c>
      <c r="E97" s="95" t="s">
        <v>617</v>
      </c>
      <c r="I97" s="93">
        <v>2.23</v>
      </c>
      <c r="K97" s="93">
        <v>13783.15</v>
      </c>
    </row>
    <row r="98" spans="3:11" x14ac:dyDescent="0.2">
      <c r="C98" s="97" t="s">
        <v>616</v>
      </c>
      <c r="D98" s="96">
        <v>44203</v>
      </c>
      <c r="E98" s="95" t="s">
        <v>615</v>
      </c>
      <c r="I98" s="93">
        <v>6.27</v>
      </c>
      <c r="K98" s="93">
        <v>13789.42</v>
      </c>
    </row>
    <row r="99" spans="3:11" x14ac:dyDescent="0.2">
      <c r="C99" s="97" t="s">
        <v>614</v>
      </c>
      <c r="D99" s="96">
        <v>44203</v>
      </c>
      <c r="E99" s="95" t="s">
        <v>613</v>
      </c>
      <c r="I99" s="93">
        <v>3.57</v>
      </c>
      <c r="K99" s="93">
        <v>13792.99</v>
      </c>
    </row>
    <row r="100" spans="3:11" x14ac:dyDescent="0.2">
      <c r="C100" s="97" t="s">
        <v>612</v>
      </c>
      <c r="D100" s="96">
        <v>44203</v>
      </c>
      <c r="E100" s="95" t="s">
        <v>611</v>
      </c>
      <c r="I100" s="93">
        <v>1.1399999999999999</v>
      </c>
      <c r="K100" s="93">
        <v>13794.13</v>
      </c>
    </row>
    <row r="101" spans="3:11" x14ac:dyDescent="0.2">
      <c r="C101" s="97" t="s">
        <v>610</v>
      </c>
      <c r="D101" s="96">
        <v>44203</v>
      </c>
      <c r="E101" s="95" t="s">
        <v>609</v>
      </c>
      <c r="I101" s="93">
        <v>2.83</v>
      </c>
      <c r="K101" s="93">
        <v>13796.96</v>
      </c>
    </row>
    <row r="102" spans="3:11" x14ac:dyDescent="0.2">
      <c r="C102" s="97" t="s">
        <v>608</v>
      </c>
      <c r="D102" s="96">
        <v>44203</v>
      </c>
      <c r="E102" s="95" t="s">
        <v>607</v>
      </c>
      <c r="I102" s="93">
        <v>1.96</v>
      </c>
      <c r="K102" s="93">
        <v>13798.92</v>
      </c>
    </row>
    <row r="103" spans="3:11" x14ac:dyDescent="0.2">
      <c r="C103" s="97" t="s">
        <v>606</v>
      </c>
      <c r="D103" s="96">
        <v>44203</v>
      </c>
      <c r="E103" s="95" t="s">
        <v>605</v>
      </c>
      <c r="I103" s="93">
        <v>1.68</v>
      </c>
      <c r="K103" s="93">
        <v>13800.6</v>
      </c>
    </row>
    <row r="104" spans="3:11" x14ac:dyDescent="0.2">
      <c r="C104" s="97" t="s">
        <v>604</v>
      </c>
      <c r="D104" s="96">
        <v>44203</v>
      </c>
      <c r="E104" s="95" t="s">
        <v>603</v>
      </c>
      <c r="I104" s="93">
        <v>8.3800000000000008</v>
      </c>
      <c r="K104" s="93">
        <v>13808.98</v>
      </c>
    </row>
    <row r="105" spans="3:11" x14ac:dyDescent="0.2">
      <c r="C105" s="97" t="s">
        <v>602</v>
      </c>
      <c r="D105" s="96">
        <v>44203</v>
      </c>
      <c r="E105" s="95" t="s">
        <v>601</v>
      </c>
      <c r="I105" s="93">
        <v>3.1</v>
      </c>
      <c r="K105" s="93">
        <v>13812.08</v>
      </c>
    </row>
    <row r="106" spans="3:11" x14ac:dyDescent="0.2">
      <c r="C106" s="97" t="s">
        <v>600</v>
      </c>
      <c r="D106" s="96">
        <v>44203</v>
      </c>
      <c r="E106" s="95" t="s">
        <v>599</v>
      </c>
      <c r="I106" s="93">
        <v>15.3</v>
      </c>
      <c r="K106" s="93">
        <v>13827.38</v>
      </c>
    </row>
    <row r="107" spans="3:11" x14ac:dyDescent="0.2">
      <c r="C107" s="97" t="s">
        <v>598</v>
      </c>
      <c r="D107" s="96">
        <v>44203</v>
      </c>
      <c r="E107" s="95" t="s">
        <v>597</v>
      </c>
      <c r="I107" s="93">
        <v>4.1900000000000004</v>
      </c>
      <c r="K107" s="93">
        <v>13831.57</v>
      </c>
    </row>
    <row r="108" spans="3:11" x14ac:dyDescent="0.2">
      <c r="C108" s="97" t="s">
        <v>596</v>
      </c>
      <c r="D108" s="96">
        <v>44203</v>
      </c>
      <c r="E108" s="95" t="s">
        <v>595</v>
      </c>
      <c r="I108" s="93">
        <v>4.96</v>
      </c>
      <c r="K108" s="93">
        <v>13836.53</v>
      </c>
    </row>
    <row r="109" spans="3:11" x14ac:dyDescent="0.2">
      <c r="C109" s="97" t="s">
        <v>594</v>
      </c>
      <c r="D109" s="96">
        <v>44203</v>
      </c>
      <c r="E109" s="95" t="s">
        <v>593</v>
      </c>
      <c r="I109" s="93">
        <v>1.68</v>
      </c>
      <c r="K109" s="93">
        <v>13838.21</v>
      </c>
    </row>
    <row r="110" spans="3:11" x14ac:dyDescent="0.2">
      <c r="C110" s="97" t="s">
        <v>592</v>
      </c>
      <c r="D110" s="96">
        <v>44203</v>
      </c>
      <c r="E110" s="95" t="s">
        <v>591</v>
      </c>
      <c r="I110" s="93">
        <v>56.22</v>
      </c>
      <c r="K110" s="93">
        <v>13894.43</v>
      </c>
    </row>
    <row r="111" spans="3:11" x14ac:dyDescent="0.2">
      <c r="C111" s="97" t="s">
        <v>590</v>
      </c>
      <c r="D111" s="96">
        <v>44203</v>
      </c>
      <c r="E111" s="95" t="s">
        <v>589</v>
      </c>
      <c r="I111" s="93">
        <v>6.94</v>
      </c>
      <c r="K111" s="93">
        <v>13901.37</v>
      </c>
    </row>
    <row r="112" spans="3:11" x14ac:dyDescent="0.2">
      <c r="C112" s="97" t="s">
        <v>588</v>
      </c>
      <c r="D112" s="96">
        <v>44203</v>
      </c>
      <c r="E112" s="95" t="s">
        <v>587</v>
      </c>
      <c r="I112" s="93">
        <v>2.2000000000000002</v>
      </c>
      <c r="K112" s="93">
        <v>13903.57</v>
      </c>
    </row>
    <row r="113" spans="3:11" x14ac:dyDescent="0.2">
      <c r="C113" s="97" t="s">
        <v>586</v>
      </c>
      <c r="D113" s="96">
        <v>44203</v>
      </c>
      <c r="E113" s="95" t="s">
        <v>585</v>
      </c>
      <c r="I113" s="93">
        <v>1.68</v>
      </c>
      <c r="K113" s="93">
        <v>13905.25</v>
      </c>
    </row>
    <row r="114" spans="3:11" x14ac:dyDescent="0.2">
      <c r="C114" s="97" t="s">
        <v>584</v>
      </c>
      <c r="D114" s="96">
        <v>44203</v>
      </c>
      <c r="E114" s="95" t="s">
        <v>583</v>
      </c>
      <c r="I114" s="93">
        <v>1.95</v>
      </c>
      <c r="K114" s="93">
        <v>13907.2</v>
      </c>
    </row>
    <row r="115" spans="3:11" x14ac:dyDescent="0.2">
      <c r="C115" s="97" t="s">
        <v>582</v>
      </c>
      <c r="D115" s="96">
        <v>44203</v>
      </c>
      <c r="E115" s="95" t="s">
        <v>581</v>
      </c>
      <c r="I115" s="93">
        <v>2.21</v>
      </c>
      <c r="K115" s="93">
        <v>13909.41</v>
      </c>
    </row>
    <row r="116" spans="3:11" x14ac:dyDescent="0.2">
      <c r="C116" s="97" t="s">
        <v>580</v>
      </c>
      <c r="D116" s="96">
        <v>44203</v>
      </c>
      <c r="E116" s="95" t="s">
        <v>579</v>
      </c>
      <c r="I116" s="93">
        <v>1.1599999999999999</v>
      </c>
      <c r="K116" s="93">
        <v>13910.57</v>
      </c>
    </row>
    <row r="117" spans="3:11" x14ac:dyDescent="0.2">
      <c r="C117" s="97" t="s">
        <v>578</v>
      </c>
      <c r="D117" s="96">
        <v>44203</v>
      </c>
      <c r="E117" s="95" t="s">
        <v>577</v>
      </c>
      <c r="I117" s="93">
        <v>16.62</v>
      </c>
      <c r="K117" s="93">
        <v>13927.19</v>
      </c>
    </row>
    <row r="118" spans="3:11" x14ac:dyDescent="0.2">
      <c r="C118" s="97" t="s">
        <v>576</v>
      </c>
      <c r="D118" s="96">
        <v>44203</v>
      </c>
      <c r="E118" s="95" t="s">
        <v>575</v>
      </c>
      <c r="I118" s="93">
        <v>0.93</v>
      </c>
      <c r="K118" s="93">
        <v>13928.12</v>
      </c>
    </row>
    <row r="119" spans="3:11" x14ac:dyDescent="0.2">
      <c r="C119" s="97" t="s">
        <v>574</v>
      </c>
      <c r="D119" s="96">
        <v>44203</v>
      </c>
      <c r="E119" s="95" t="s">
        <v>573</v>
      </c>
      <c r="I119" s="93">
        <v>3.91</v>
      </c>
      <c r="K119" s="93">
        <v>13932.03</v>
      </c>
    </row>
    <row r="120" spans="3:11" x14ac:dyDescent="0.2">
      <c r="C120" s="97" t="s">
        <v>572</v>
      </c>
      <c r="D120" s="96">
        <v>44203</v>
      </c>
      <c r="E120" s="95" t="s">
        <v>571</v>
      </c>
      <c r="I120" s="93">
        <v>0.66</v>
      </c>
      <c r="K120" s="93">
        <v>13932.69</v>
      </c>
    </row>
    <row r="121" spans="3:11" x14ac:dyDescent="0.2">
      <c r="C121" s="97" t="s">
        <v>570</v>
      </c>
      <c r="D121" s="96">
        <v>44203</v>
      </c>
      <c r="E121" s="95" t="s">
        <v>569</v>
      </c>
      <c r="I121" s="93">
        <v>0.31</v>
      </c>
      <c r="K121" s="93">
        <v>13933</v>
      </c>
    </row>
    <row r="122" spans="3:11" x14ac:dyDescent="0.2">
      <c r="C122" s="97" t="s">
        <v>568</v>
      </c>
      <c r="D122" s="96">
        <v>44203</v>
      </c>
      <c r="E122" s="95" t="s">
        <v>567</v>
      </c>
      <c r="I122" s="93">
        <v>4.41</v>
      </c>
      <c r="K122" s="93">
        <v>13937.41</v>
      </c>
    </row>
    <row r="123" spans="3:11" x14ac:dyDescent="0.2">
      <c r="C123" s="97" t="s">
        <v>566</v>
      </c>
      <c r="D123" s="96">
        <v>44203</v>
      </c>
      <c r="E123" s="95" t="s">
        <v>565</v>
      </c>
      <c r="I123" s="93">
        <v>1.27</v>
      </c>
      <c r="K123" s="93">
        <v>13938.68</v>
      </c>
    </row>
    <row r="124" spans="3:11" x14ac:dyDescent="0.2">
      <c r="C124" s="97" t="s">
        <v>564</v>
      </c>
      <c r="D124" s="96">
        <v>44203</v>
      </c>
      <c r="E124" s="95" t="s">
        <v>563</v>
      </c>
      <c r="I124" s="93">
        <v>0.25</v>
      </c>
      <c r="K124" s="93">
        <v>13938.93</v>
      </c>
    </row>
    <row r="125" spans="3:11" x14ac:dyDescent="0.2">
      <c r="C125" s="97" t="s">
        <v>562</v>
      </c>
      <c r="D125" s="96">
        <v>44203</v>
      </c>
      <c r="E125" s="95" t="s">
        <v>561</v>
      </c>
      <c r="I125" s="93">
        <v>2.12</v>
      </c>
      <c r="K125" s="93">
        <v>13941.05</v>
      </c>
    </row>
    <row r="126" spans="3:11" x14ac:dyDescent="0.2">
      <c r="C126" s="97" t="s">
        <v>560</v>
      </c>
      <c r="D126" s="96">
        <v>44203</v>
      </c>
      <c r="E126" s="95" t="s">
        <v>559</v>
      </c>
      <c r="I126" s="93">
        <v>29.5</v>
      </c>
      <c r="K126" s="93">
        <v>13970.55</v>
      </c>
    </row>
    <row r="127" spans="3:11" x14ac:dyDescent="0.2">
      <c r="C127" s="97" t="s">
        <v>558</v>
      </c>
      <c r="D127" s="96">
        <v>44203</v>
      </c>
      <c r="E127" s="95" t="s">
        <v>557</v>
      </c>
      <c r="I127" s="93">
        <v>8.3800000000000008</v>
      </c>
      <c r="K127" s="93">
        <v>13978.93</v>
      </c>
    </row>
    <row r="128" spans="3:11" x14ac:dyDescent="0.2">
      <c r="C128" s="97" t="s">
        <v>556</v>
      </c>
      <c r="D128" s="96">
        <v>44203</v>
      </c>
      <c r="E128" s="95" t="s">
        <v>555</v>
      </c>
      <c r="I128" s="93">
        <v>12.28</v>
      </c>
      <c r="K128" s="93">
        <v>13991.21</v>
      </c>
    </row>
    <row r="129" spans="3:11" x14ac:dyDescent="0.2">
      <c r="C129" s="97" t="s">
        <v>554</v>
      </c>
      <c r="D129" s="96">
        <v>44203</v>
      </c>
      <c r="E129" s="95" t="s">
        <v>553</v>
      </c>
      <c r="I129" s="93">
        <v>7.82</v>
      </c>
      <c r="K129" s="93">
        <v>13999.03</v>
      </c>
    </row>
    <row r="130" spans="3:11" x14ac:dyDescent="0.2">
      <c r="C130" s="97" t="s">
        <v>552</v>
      </c>
      <c r="D130" s="96">
        <v>44203</v>
      </c>
      <c r="E130" s="95" t="s">
        <v>551</v>
      </c>
      <c r="I130" s="93">
        <v>8.3800000000000008</v>
      </c>
      <c r="K130" s="93">
        <v>14007.41</v>
      </c>
    </row>
    <row r="131" spans="3:11" x14ac:dyDescent="0.2">
      <c r="C131" s="97" t="s">
        <v>550</v>
      </c>
      <c r="D131" s="96">
        <v>44203</v>
      </c>
      <c r="E131" s="95" t="s">
        <v>549</v>
      </c>
      <c r="I131" s="93">
        <v>8.3800000000000008</v>
      </c>
      <c r="K131" s="93">
        <v>14015.79</v>
      </c>
    </row>
    <row r="132" spans="3:11" x14ac:dyDescent="0.2">
      <c r="C132" s="97" t="s">
        <v>548</v>
      </c>
      <c r="D132" s="96">
        <v>44203</v>
      </c>
      <c r="E132" s="95" t="s">
        <v>547</v>
      </c>
      <c r="I132" s="93">
        <v>8.3800000000000008</v>
      </c>
      <c r="K132" s="93">
        <v>14024.17</v>
      </c>
    </row>
    <row r="133" spans="3:11" x14ac:dyDescent="0.2">
      <c r="C133" s="97" t="s">
        <v>546</v>
      </c>
      <c r="D133" s="96">
        <v>44203</v>
      </c>
      <c r="E133" s="95" t="s">
        <v>545</v>
      </c>
      <c r="I133" s="93">
        <v>4.1900000000000004</v>
      </c>
      <c r="K133" s="93">
        <v>14028.36</v>
      </c>
    </row>
    <row r="134" spans="3:11" x14ac:dyDescent="0.2">
      <c r="C134" s="97" t="s">
        <v>544</v>
      </c>
      <c r="D134" s="96">
        <v>44204</v>
      </c>
      <c r="E134" s="95" t="s">
        <v>543</v>
      </c>
      <c r="I134" s="93">
        <v>10.85</v>
      </c>
      <c r="K134" s="93">
        <v>14039.21</v>
      </c>
    </row>
    <row r="135" spans="3:11" x14ac:dyDescent="0.2">
      <c r="C135" s="97" t="s">
        <v>542</v>
      </c>
      <c r="D135" s="96">
        <v>44204</v>
      </c>
      <c r="E135" s="95" t="s">
        <v>541</v>
      </c>
      <c r="I135" s="93">
        <v>2.17</v>
      </c>
      <c r="K135" s="93">
        <v>14041.38</v>
      </c>
    </row>
    <row r="136" spans="3:11" x14ac:dyDescent="0.2">
      <c r="C136" s="97" t="s">
        <v>540</v>
      </c>
      <c r="D136" s="96">
        <v>44204</v>
      </c>
      <c r="E136" s="95" t="s">
        <v>539</v>
      </c>
      <c r="I136" s="93">
        <v>2.09</v>
      </c>
      <c r="K136" s="93">
        <v>14043.47</v>
      </c>
    </row>
    <row r="137" spans="3:11" x14ac:dyDescent="0.2">
      <c r="C137" s="97" t="s">
        <v>538</v>
      </c>
      <c r="D137" s="96">
        <v>44204</v>
      </c>
      <c r="E137" s="95" t="s">
        <v>537</v>
      </c>
      <c r="I137" s="93">
        <v>2.77</v>
      </c>
      <c r="K137" s="93">
        <v>14046.24</v>
      </c>
    </row>
    <row r="138" spans="3:11" x14ac:dyDescent="0.2">
      <c r="C138" s="97" t="s">
        <v>536</v>
      </c>
      <c r="D138" s="96">
        <v>44204</v>
      </c>
      <c r="E138" s="95" t="s">
        <v>535</v>
      </c>
      <c r="I138" s="93">
        <v>12.5</v>
      </c>
      <c r="K138" s="93">
        <v>14058.74</v>
      </c>
    </row>
    <row r="139" spans="3:11" x14ac:dyDescent="0.2">
      <c r="C139" s="97" t="s">
        <v>534</v>
      </c>
      <c r="D139" s="96">
        <v>44204</v>
      </c>
      <c r="E139" s="95" t="s">
        <v>533</v>
      </c>
      <c r="I139" s="93">
        <v>3.38</v>
      </c>
      <c r="K139" s="93">
        <v>14062.12</v>
      </c>
    </row>
    <row r="140" spans="3:11" x14ac:dyDescent="0.2">
      <c r="C140" s="97" t="s">
        <v>532</v>
      </c>
      <c r="D140" s="96">
        <v>44204</v>
      </c>
      <c r="E140" s="95" t="s">
        <v>531</v>
      </c>
      <c r="I140" s="93">
        <v>4.38</v>
      </c>
      <c r="K140" s="93">
        <v>14066.5</v>
      </c>
    </row>
    <row r="141" spans="3:11" x14ac:dyDescent="0.2">
      <c r="C141" s="97" t="s">
        <v>530</v>
      </c>
      <c r="D141" s="96">
        <v>44204</v>
      </c>
      <c r="E141" s="95" t="s">
        <v>529</v>
      </c>
      <c r="I141" s="93">
        <v>5.25</v>
      </c>
      <c r="K141" s="93">
        <v>14071.75</v>
      </c>
    </row>
    <row r="142" spans="3:11" x14ac:dyDescent="0.2">
      <c r="C142" s="97" t="s">
        <v>528</v>
      </c>
      <c r="D142" s="96">
        <v>44204</v>
      </c>
      <c r="E142" s="95" t="s">
        <v>527</v>
      </c>
      <c r="I142" s="93">
        <v>3.06</v>
      </c>
      <c r="K142" s="93">
        <v>14074.81</v>
      </c>
    </row>
    <row r="143" spans="3:11" x14ac:dyDescent="0.2">
      <c r="C143" s="97" t="s">
        <v>526</v>
      </c>
      <c r="D143" s="96">
        <v>44205</v>
      </c>
      <c r="E143" s="95" t="s">
        <v>525</v>
      </c>
      <c r="I143" s="93">
        <v>4.68</v>
      </c>
      <c r="K143" s="93">
        <v>14079.49</v>
      </c>
    </row>
    <row r="144" spans="3:11" x14ac:dyDescent="0.2">
      <c r="C144" s="97" t="s">
        <v>524</v>
      </c>
      <c r="D144" s="96">
        <v>44205</v>
      </c>
      <c r="E144" s="95" t="s">
        <v>523</v>
      </c>
      <c r="I144" s="93">
        <v>19.07</v>
      </c>
      <c r="K144" s="93">
        <v>14098.56</v>
      </c>
    </row>
    <row r="145" spans="3:11" x14ac:dyDescent="0.2">
      <c r="C145" s="97" t="s">
        <v>522</v>
      </c>
      <c r="D145" s="96">
        <v>44205</v>
      </c>
      <c r="E145" s="95" t="s">
        <v>521</v>
      </c>
      <c r="I145" s="93">
        <v>1.68</v>
      </c>
      <c r="K145" s="93">
        <v>14100.24</v>
      </c>
    </row>
    <row r="146" spans="3:11" x14ac:dyDescent="0.2">
      <c r="C146" s="97" t="s">
        <v>520</v>
      </c>
      <c r="D146" s="96">
        <v>44206</v>
      </c>
      <c r="E146" s="95" t="s">
        <v>519</v>
      </c>
      <c r="I146" s="93">
        <v>3.99</v>
      </c>
      <c r="K146" s="93">
        <v>14104.23</v>
      </c>
    </row>
    <row r="147" spans="3:11" x14ac:dyDescent="0.2">
      <c r="C147" s="97" t="s">
        <v>518</v>
      </c>
      <c r="D147" s="96">
        <v>44206</v>
      </c>
      <c r="E147" s="95" t="s">
        <v>517</v>
      </c>
      <c r="I147" s="93">
        <v>1.68</v>
      </c>
      <c r="K147" s="93">
        <v>14105.91</v>
      </c>
    </row>
    <row r="148" spans="3:11" x14ac:dyDescent="0.2">
      <c r="C148" s="97" t="s">
        <v>516</v>
      </c>
      <c r="D148" s="96">
        <v>44207</v>
      </c>
      <c r="E148" s="95" t="s">
        <v>515</v>
      </c>
      <c r="I148" s="93">
        <v>1.68</v>
      </c>
      <c r="K148" s="93">
        <v>14107.59</v>
      </c>
    </row>
    <row r="149" spans="3:11" x14ac:dyDescent="0.2">
      <c r="C149" s="97" t="s">
        <v>514</v>
      </c>
      <c r="D149" s="96">
        <v>44207</v>
      </c>
      <c r="E149" s="95" t="s">
        <v>513</v>
      </c>
      <c r="I149" s="93">
        <v>10</v>
      </c>
      <c r="K149" s="93">
        <v>14117.59</v>
      </c>
    </row>
    <row r="150" spans="3:11" x14ac:dyDescent="0.2">
      <c r="C150" s="97" t="s">
        <v>512</v>
      </c>
      <c r="D150" s="96">
        <v>44207</v>
      </c>
      <c r="E150" s="95" t="s">
        <v>511</v>
      </c>
      <c r="I150" s="93">
        <v>11.63</v>
      </c>
      <c r="K150" s="93">
        <v>14129.22</v>
      </c>
    </row>
    <row r="151" spans="3:11" x14ac:dyDescent="0.2">
      <c r="C151" s="97" t="s">
        <v>510</v>
      </c>
      <c r="D151" s="96">
        <v>44207</v>
      </c>
      <c r="E151" s="95" t="s">
        <v>509</v>
      </c>
      <c r="I151" s="93">
        <v>83.5</v>
      </c>
      <c r="K151" s="93">
        <v>14212.72</v>
      </c>
    </row>
    <row r="152" spans="3:11" x14ac:dyDescent="0.2">
      <c r="C152" s="97" t="s">
        <v>508</v>
      </c>
      <c r="D152" s="96">
        <v>44207</v>
      </c>
      <c r="E152" s="95" t="s">
        <v>507</v>
      </c>
      <c r="I152" s="93">
        <v>1.68</v>
      </c>
      <c r="K152" s="93">
        <v>14214.4</v>
      </c>
    </row>
    <row r="153" spans="3:11" x14ac:dyDescent="0.2">
      <c r="C153" s="97" t="s">
        <v>506</v>
      </c>
      <c r="D153" s="96">
        <v>44207</v>
      </c>
      <c r="E153" s="95" t="s">
        <v>505</v>
      </c>
      <c r="I153" s="93">
        <v>4.01</v>
      </c>
      <c r="K153" s="93">
        <v>14218.41</v>
      </c>
    </row>
    <row r="154" spans="3:11" x14ac:dyDescent="0.2">
      <c r="C154" s="97" t="s">
        <v>504</v>
      </c>
      <c r="D154" s="96">
        <v>44207</v>
      </c>
      <c r="E154" s="95" t="s">
        <v>503</v>
      </c>
      <c r="I154" s="93">
        <v>1.78</v>
      </c>
      <c r="K154" s="93">
        <v>14220.19</v>
      </c>
    </row>
    <row r="155" spans="3:11" x14ac:dyDescent="0.2">
      <c r="C155" s="97" t="s">
        <v>502</v>
      </c>
      <c r="D155" s="96">
        <v>44207</v>
      </c>
      <c r="E155" s="95" t="s">
        <v>501</v>
      </c>
      <c r="I155" s="93">
        <v>42.51</v>
      </c>
      <c r="K155" s="93">
        <v>14262.7</v>
      </c>
    </row>
    <row r="156" spans="3:11" x14ac:dyDescent="0.2">
      <c r="C156" s="97" t="s">
        <v>500</v>
      </c>
      <c r="D156" s="96">
        <v>44207</v>
      </c>
      <c r="E156" s="95" t="s">
        <v>499</v>
      </c>
      <c r="I156" s="93">
        <v>2.15</v>
      </c>
      <c r="K156" s="93">
        <v>14264.85</v>
      </c>
    </row>
    <row r="157" spans="3:11" x14ac:dyDescent="0.2">
      <c r="C157" s="97" t="s">
        <v>498</v>
      </c>
      <c r="D157" s="96">
        <v>44207</v>
      </c>
      <c r="E157" s="95" t="s">
        <v>497</v>
      </c>
      <c r="I157" s="93">
        <v>12.25</v>
      </c>
      <c r="K157" s="93">
        <v>14277.1</v>
      </c>
    </row>
    <row r="158" spans="3:11" x14ac:dyDescent="0.2">
      <c r="C158" s="97" t="s">
        <v>496</v>
      </c>
      <c r="D158" s="96">
        <v>44207</v>
      </c>
      <c r="E158" s="95" t="s">
        <v>495</v>
      </c>
      <c r="I158" s="93">
        <v>12.3</v>
      </c>
      <c r="K158" s="93">
        <v>14289.4</v>
      </c>
    </row>
    <row r="159" spans="3:11" x14ac:dyDescent="0.2">
      <c r="C159" s="97" t="s">
        <v>494</v>
      </c>
      <c r="D159" s="96">
        <v>44207</v>
      </c>
      <c r="E159" s="95" t="s">
        <v>493</v>
      </c>
      <c r="I159" s="93">
        <v>17</v>
      </c>
      <c r="K159" s="93">
        <v>14306.4</v>
      </c>
    </row>
    <row r="160" spans="3:11" x14ac:dyDescent="0.2">
      <c r="C160" s="97" t="s">
        <v>492</v>
      </c>
      <c r="D160" s="96">
        <v>44207</v>
      </c>
      <c r="E160" s="95" t="s">
        <v>491</v>
      </c>
      <c r="I160" s="93">
        <v>36.9</v>
      </c>
      <c r="K160" s="93">
        <v>14343.3</v>
      </c>
    </row>
    <row r="161" spans="3:11" x14ac:dyDescent="0.2">
      <c r="C161" s="97" t="s">
        <v>490</v>
      </c>
      <c r="D161" s="96">
        <v>44207</v>
      </c>
      <c r="E161" s="95" t="s">
        <v>489</v>
      </c>
      <c r="I161" s="93">
        <v>2.4300000000000002</v>
      </c>
      <c r="K161" s="93">
        <v>14345.73</v>
      </c>
    </row>
    <row r="162" spans="3:11" x14ac:dyDescent="0.2">
      <c r="C162" s="97" t="s">
        <v>488</v>
      </c>
      <c r="D162" s="96">
        <v>44208</v>
      </c>
      <c r="E162" s="95" t="s">
        <v>487</v>
      </c>
      <c r="I162" s="93">
        <v>13.82</v>
      </c>
      <c r="K162" s="93">
        <v>14359.55</v>
      </c>
    </row>
    <row r="163" spans="3:11" x14ac:dyDescent="0.2">
      <c r="C163" s="97" t="s">
        <v>486</v>
      </c>
      <c r="D163" s="96">
        <v>44208</v>
      </c>
      <c r="E163" s="95" t="s">
        <v>485</v>
      </c>
      <c r="I163" s="93">
        <v>8.3800000000000008</v>
      </c>
      <c r="K163" s="93">
        <v>14367.93</v>
      </c>
    </row>
    <row r="164" spans="3:11" x14ac:dyDescent="0.2">
      <c r="C164" s="97" t="s">
        <v>484</v>
      </c>
      <c r="D164" s="96">
        <v>44208</v>
      </c>
      <c r="E164" s="95" t="s">
        <v>483</v>
      </c>
      <c r="I164" s="93">
        <v>17.96</v>
      </c>
      <c r="K164" s="93">
        <v>14385.89</v>
      </c>
    </row>
    <row r="165" spans="3:11" x14ac:dyDescent="0.2">
      <c r="C165" s="97" t="s">
        <v>482</v>
      </c>
      <c r="D165" s="96">
        <v>44208</v>
      </c>
      <c r="E165" s="95" t="s">
        <v>481</v>
      </c>
      <c r="I165" s="93">
        <v>50.29</v>
      </c>
      <c r="K165" s="93">
        <v>14436.18</v>
      </c>
    </row>
    <row r="166" spans="3:11" x14ac:dyDescent="0.2">
      <c r="C166" s="97" t="s">
        <v>480</v>
      </c>
      <c r="D166" s="96">
        <v>44209</v>
      </c>
      <c r="E166" s="95" t="s">
        <v>479</v>
      </c>
      <c r="I166" s="93">
        <v>1.96</v>
      </c>
      <c r="K166" s="93">
        <v>14438.14</v>
      </c>
    </row>
    <row r="167" spans="3:11" x14ac:dyDescent="0.2">
      <c r="C167" s="97" t="s">
        <v>478</v>
      </c>
      <c r="D167" s="96">
        <v>44209</v>
      </c>
      <c r="E167" s="95" t="s">
        <v>477</v>
      </c>
      <c r="I167" s="93">
        <v>16.760000000000002</v>
      </c>
      <c r="K167" s="93">
        <v>14454.9</v>
      </c>
    </row>
    <row r="168" spans="3:11" x14ac:dyDescent="0.2">
      <c r="C168" s="97" t="s">
        <v>476</v>
      </c>
      <c r="D168" s="96">
        <v>44209</v>
      </c>
      <c r="E168" s="95" t="s">
        <v>475</v>
      </c>
      <c r="I168" s="93">
        <v>8.84</v>
      </c>
      <c r="K168" s="93">
        <v>14463.74</v>
      </c>
    </row>
    <row r="169" spans="3:11" x14ac:dyDescent="0.2">
      <c r="C169" s="97" t="s">
        <v>474</v>
      </c>
      <c r="D169" s="96">
        <v>44209</v>
      </c>
      <c r="E169" s="95" t="s">
        <v>473</v>
      </c>
      <c r="I169" s="93">
        <v>3.99</v>
      </c>
      <c r="K169" s="93">
        <v>14467.73</v>
      </c>
    </row>
    <row r="170" spans="3:11" x14ac:dyDescent="0.2">
      <c r="C170" s="97" t="s">
        <v>472</v>
      </c>
      <c r="D170" s="96">
        <v>44209</v>
      </c>
      <c r="E170" s="95" t="s">
        <v>471</v>
      </c>
      <c r="I170" s="93">
        <v>8.57</v>
      </c>
      <c r="K170" s="93">
        <v>14476.3</v>
      </c>
    </row>
    <row r="171" spans="3:11" x14ac:dyDescent="0.2">
      <c r="C171" s="97" t="s">
        <v>470</v>
      </c>
      <c r="D171" s="96">
        <v>44209</v>
      </c>
      <c r="E171" s="95" t="s">
        <v>469</v>
      </c>
      <c r="I171" s="93">
        <v>3.7</v>
      </c>
      <c r="K171" s="93">
        <v>14480</v>
      </c>
    </row>
    <row r="172" spans="3:11" x14ac:dyDescent="0.2">
      <c r="C172" s="97" t="s">
        <v>468</v>
      </c>
      <c r="D172" s="96">
        <v>44209</v>
      </c>
      <c r="E172" s="95" t="s">
        <v>467</v>
      </c>
      <c r="I172" s="93">
        <v>10.91</v>
      </c>
      <c r="K172" s="93">
        <v>14490.91</v>
      </c>
    </row>
    <row r="173" spans="3:11" x14ac:dyDescent="0.2">
      <c r="C173" s="97" t="s">
        <v>466</v>
      </c>
      <c r="D173" s="96">
        <v>44209</v>
      </c>
      <c r="E173" s="95" t="s">
        <v>465</v>
      </c>
      <c r="I173" s="93">
        <v>3.09</v>
      </c>
      <c r="K173" s="93">
        <v>14494</v>
      </c>
    </row>
    <row r="174" spans="3:11" x14ac:dyDescent="0.2">
      <c r="C174" s="97" t="s">
        <v>464</v>
      </c>
      <c r="D174" s="96">
        <v>44209</v>
      </c>
      <c r="E174" s="95" t="s">
        <v>463</v>
      </c>
      <c r="I174" s="93">
        <v>8.3800000000000008</v>
      </c>
      <c r="K174" s="93">
        <v>14502.38</v>
      </c>
    </row>
    <row r="175" spans="3:11" x14ac:dyDescent="0.2">
      <c r="C175" s="97" t="s">
        <v>462</v>
      </c>
      <c r="D175" s="96">
        <v>44209</v>
      </c>
      <c r="E175" s="95" t="s">
        <v>461</v>
      </c>
      <c r="I175" s="93">
        <v>5.29</v>
      </c>
      <c r="K175" s="93">
        <v>14507.67</v>
      </c>
    </row>
    <row r="176" spans="3:11" x14ac:dyDescent="0.2">
      <c r="C176" s="97" t="s">
        <v>460</v>
      </c>
      <c r="D176" s="96">
        <v>44210</v>
      </c>
      <c r="E176" s="95" t="s">
        <v>459</v>
      </c>
      <c r="I176" s="93">
        <v>16.760000000000002</v>
      </c>
      <c r="K176" s="93">
        <v>14524.43</v>
      </c>
    </row>
    <row r="177" spans="3:11" x14ac:dyDescent="0.2">
      <c r="C177" s="97" t="s">
        <v>458</v>
      </c>
      <c r="D177" s="96">
        <v>44210</v>
      </c>
      <c r="E177" s="95" t="s">
        <v>457</v>
      </c>
      <c r="I177" s="93">
        <v>4.09</v>
      </c>
      <c r="K177" s="93">
        <v>14528.52</v>
      </c>
    </row>
    <row r="178" spans="3:11" x14ac:dyDescent="0.2">
      <c r="C178" s="97" t="s">
        <v>456</v>
      </c>
      <c r="D178" s="96">
        <v>44210</v>
      </c>
      <c r="E178" s="95" t="s">
        <v>455</v>
      </c>
      <c r="I178" s="93">
        <v>3.76</v>
      </c>
      <c r="K178" s="93">
        <v>14532.28</v>
      </c>
    </row>
    <row r="179" spans="3:11" x14ac:dyDescent="0.2">
      <c r="C179" s="97" t="s">
        <v>454</v>
      </c>
      <c r="D179" s="96">
        <v>44210</v>
      </c>
      <c r="E179" s="95" t="s">
        <v>453</v>
      </c>
      <c r="I179" s="93">
        <v>2.14</v>
      </c>
      <c r="K179" s="93">
        <v>14534.42</v>
      </c>
    </row>
    <row r="180" spans="3:11" x14ac:dyDescent="0.2">
      <c r="C180" s="97" t="s">
        <v>452</v>
      </c>
      <c r="D180" s="96">
        <v>44210</v>
      </c>
      <c r="E180" s="95" t="s">
        <v>451</v>
      </c>
      <c r="I180" s="93">
        <v>1.68</v>
      </c>
      <c r="K180" s="93">
        <v>14536.1</v>
      </c>
    </row>
    <row r="181" spans="3:11" x14ac:dyDescent="0.2">
      <c r="C181" s="97" t="s">
        <v>450</v>
      </c>
      <c r="D181" s="96">
        <v>44210</v>
      </c>
      <c r="E181" s="95" t="s">
        <v>449</v>
      </c>
      <c r="I181" s="93">
        <v>3.88</v>
      </c>
      <c r="K181" s="93">
        <v>14539.98</v>
      </c>
    </row>
    <row r="182" spans="3:11" x14ac:dyDescent="0.2">
      <c r="C182" s="97" t="s">
        <v>448</v>
      </c>
      <c r="D182" s="96">
        <v>44210</v>
      </c>
      <c r="E182" s="95" t="s">
        <v>447</v>
      </c>
      <c r="I182" s="93">
        <v>33.520000000000003</v>
      </c>
      <c r="K182" s="93">
        <v>14573.5</v>
      </c>
    </row>
    <row r="183" spans="3:11" x14ac:dyDescent="0.2">
      <c r="C183" s="97" t="s">
        <v>446</v>
      </c>
      <c r="D183" s="96">
        <v>44211</v>
      </c>
      <c r="E183" s="95" t="s">
        <v>445</v>
      </c>
      <c r="I183" s="93">
        <v>3</v>
      </c>
      <c r="K183" s="93">
        <v>14576.5</v>
      </c>
    </row>
    <row r="184" spans="3:11" x14ac:dyDescent="0.2">
      <c r="C184" s="97" t="s">
        <v>444</v>
      </c>
      <c r="D184" s="96">
        <v>44211</v>
      </c>
      <c r="E184" s="95" t="s">
        <v>443</v>
      </c>
      <c r="I184" s="93">
        <v>4.92</v>
      </c>
      <c r="K184" s="93">
        <v>14581.42</v>
      </c>
    </row>
    <row r="185" spans="3:11" x14ac:dyDescent="0.2">
      <c r="C185" s="97" t="s">
        <v>442</v>
      </c>
      <c r="D185" s="96">
        <v>44211</v>
      </c>
      <c r="E185" s="95" t="s">
        <v>441</v>
      </c>
      <c r="I185" s="93">
        <v>5.76</v>
      </c>
      <c r="K185" s="93">
        <v>14587.18</v>
      </c>
    </row>
    <row r="186" spans="3:11" x14ac:dyDescent="0.2">
      <c r="C186" s="97" t="s">
        <v>440</v>
      </c>
      <c r="D186" s="96">
        <v>44211</v>
      </c>
      <c r="E186" s="95" t="s">
        <v>439</v>
      </c>
      <c r="I186" s="93">
        <v>8.3800000000000008</v>
      </c>
      <c r="K186" s="93">
        <v>14595.56</v>
      </c>
    </row>
    <row r="187" spans="3:11" x14ac:dyDescent="0.2">
      <c r="C187" s="97" t="s">
        <v>438</v>
      </c>
      <c r="D187" s="96">
        <v>44211</v>
      </c>
      <c r="E187" s="95" t="s">
        <v>437</v>
      </c>
      <c r="I187" s="93">
        <v>5.77</v>
      </c>
      <c r="K187" s="93">
        <v>14601.33</v>
      </c>
    </row>
    <row r="188" spans="3:11" x14ac:dyDescent="0.2">
      <c r="C188" s="97" t="s">
        <v>436</v>
      </c>
      <c r="D188" s="96">
        <v>44211</v>
      </c>
      <c r="E188" s="95" t="s">
        <v>435</v>
      </c>
      <c r="I188" s="93">
        <v>3.02</v>
      </c>
      <c r="K188" s="93">
        <v>14604.35</v>
      </c>
    </row>
    <row r="189" spans="3:11" x14ac:dyDescent="0.2">
      <c r="C189" s="97" t="s">
        <v>434</v>
      </c>
      <c r="D189" s="96">
        <v>44211</v>
      </c>
      <c r="E189" s="95" t="s">
        <v>433</v>
      </c>
      <c r="I189" s="93">
        <v>2.36</v>
      </c>
      <c r="K189" s="93">
        <v>14606.71</v>
      </c>
    </row>
    <row r="190" spans="3:11" x14ac:dyDescent="0.2">
      <c r="C190" s="97" t="s">
        <v>432</v>
      </c>
      <c r="D190" s="96">
        <v>44211</v>
      </c>
      <c r="E190" s="95" t="s">
        <v>431</v>
      </c>
      <c r="I190" s="93">
        <v>8.58</v>
      </c>
      <c r="K190" s="93">
        <v>14615.29</v>
      </c>
    </row>
    <row r="191" spans="3:11" x14ac:dyDescent="0.2">
      <c r="C191" s="97" t="s">
        <v>430</v>
      </c>
      <c r="D191" s="96">
        <v>44211</v>
      </c>
      <c r="E191" s="95" t="s">
        <v>429</v>
      </c>
      <c r="I191" s="93">
        <v>1.8</v>
      </c>
      <c r="K191" s="93">
        <v>14617.09</v>
      </c>
    </row>
    <row r="192" spans="3:11" x14ac:dyDescent="0.2">
      <c r="C192" s="97" t="s">
        <v>428</v>
      </c>
      <c r="D192" s="96">
        <v>44211</v>
      </c>
      <c r="E192" s="95" t="s">
        <v>427</v>
      </c>
      <c r="I192" s="93">
        <v>17.63</v>
      </c>
      <c r="K192" s="93">
        <v>14634.72</v>
      </c>
    </row>
    <row r="193" spans="3:11" x14ac:dyDescent="0.2">
      <c r="C193" s="97" t="s">
        <v>426</v>
      </c>
      <c r="D193" s="96">
        <v>44212</v>
      </c>
      <c r="E193" s="95" t="s">
        <v>425</v>
      </c>
      <c r="I193" s="93">
        <v>8.3800000000000008</v>
      </c>
      <c r="K193" s="93">
        <v>14643.1</v>
      </c>
    </row>
    <row r="194" spans="3:11" x14ac:dyDescent="0.2">
      <c r="C194" s="97" t="s">
        <v>424</v>
      </c>
      <c r="D194" s="96">
        <v>44213</v>
      </c>
      <c r="E194" s="95" t="s">
        <v>423</v>
      </c>
      <c r="I194" s="93">
        <v>8.3800000000000008</v>
      </c>
      <c r="K194" s="93">
        <v>14651.48</v>
      </c>
    </row>
    <row r="195" spans="3:11" x14ac:dyDescent="0.2">
      <c r="C195" s="97" t="s">
        <v>422</v>
      </c>
      <c r="D195" s="96">
        <v>44213</v>
      </c>
      <c r="E195" s="95" t="s">
        <v>421</v>
      </c>
      <c r="I195" s="93">
        <v>53.7</v>
      </c>
      <c r="K195" s="93">
        <v>14705.18</v>
      </c>
    </row>
    <row r="196" spans="3:11" x14ac:dyDescent="0.2">
      <c r="C196" s="97" t="s">
        <v>420</v>
      </c>
      <c r="D196" s="96">
        <v>44214</v>
      </c>
      <c r="E196" s="95" t="s">
        <v>419</v>
      </c>
      <c r="I196" s="93">
        <v>1.5</v>
      </c>
      <c r="K196" s="93">
        <v>14706.68</v>
      </c>
    </row>
    <row r="197" spans="3:11" x14ac:dyDescent="0.2">
      <c r="C197" s="97" t="s">
        <v>418</v>
      </c>
      <c r="D197" s="96">
        <v>44214</v>
      </c>
      <c r="E197" s="95" t="s">
        <v>417</v>
      </c>
      <c r="I197" s="93">
        <v>4.5</v>
      </c>
      <c r="K197" s="93">
        <v>14711.18</v>
      </c>
    </row>
    <row r="198" spans="3:11" x14ac:dyDescent="0.2">
      <c r="C198" s="97" t="s">
        <v>416</v>
      </c>
      <c r="D198" s="96">
        <v>44214</v>
      </c>
      <c r="E198" s="95" t="s">
        <v>415</v>
      </c>
      <c r="I198" s="93">
        <v>2.5</v>
      </c>
      <c r="K198" s="93">
        <v>14713.68</v>
      </c>
    </row>
    <row r="199" spans="3:11" x14ac:dyDescent="0.2">
      <c r="C199" s="97" t="s">
        <v>414</v>
      </c>
      <c r="D199" s="96">
        <v>44214</v>
      </c>
      <c r="E199" s="95" t="s">
        <v>413</v>
      </c>
      <c r="I199" s="93">
        <v>1.72</v>
      </c>
      <c r="K199" s="93">
        <v>14715.4</v>
      </c>
    </row>
    <row r="200" spans="3:11" x14ac:dyDescent="0.2">
      <c r="C200" s="97" t="s">
        <v>412</v>
      </c>
      <c r="D200" s="96">
        <v>44214</v>
      </c>
      <c r="E200" s="95" t="s">
        <v>411</v>
      </c>
      <c r="I200" s="93">
        <v>16.760000000000002</v>
      </c>
      <c r="K200" s="93">
        <v>14732.16</v>
      </c>
    </row>
    <row r="201" spans="3:11" x14ac:dyDescent="0.2">
      <c r="C201" s="97" t="s">
        <v>410</v>
      </c>
      <c r="D201" s="96">
        <v>44214</v>
      </c>
      <c r="E201" s="95" t="s">
        <v>409</v>
      </c>
      <c r="I201" s="93">
        <v>3.36</v>
      </c>
      <c r="K201" s="93">
        <v>14735.52</v>
      </c>
    </row>
    <row r="202" spans="3:11" x14ac:dyDescent="0.2">
      <c r="C202" s="97" t="s">
        <v>408</v>
      </c>
      <c r="D202" s="96">
        <v>44214</v>
      </c>
      <c r="E202" s="95" t="s">
        <v>407</v>
      </c>
      <c r="I202" s="93">
        <v>3.29</v>
      </c>
      <c r="K202" s="93">
        <v>14738.81</v>
      </c>
    </row>
    <row r="203" spans="3:11" x14ac:dyDescent="0.2">
      <c r="C203" s="97" t="s">
        <v>406</v>
      </c>
      <c r="D203" s="96">
        <v>44214</v>
      </c>
      <c r="E203" s="95" t="s">
        <v>405</v>
      </c>
      <c r="I203" s="93">
        <v>69.14</v>
      </c>
      <c r="K203" s="93">
        <v>14807.95</v>
      </c>
    </row>
    <row r="204" spans="3:11" x14ac:dyDescent="0.2">
      <c r="C204" s="97" t="s">
        <v>404</v>
      </c>
      <c r="D204" s="96">
        <v>44215</v>
      </c>
      <c r="E204" s="95" t="s">
        <v>403</v>
      </c>
      <c r="I204" s="93">
        <v>8.3800000000000008</v>
      </c>
      <c r="K204" s="93">
        <v>14816.33</v>
      </c>
    </row>
    <row r="205" spans="3:11" x14ac:dyDescent="0.2">
      <c r="C205" s="97" t="s">
        <v>402</v>
      </c>
      <c r="D205" s="96">
        <v>44215</v>
      </c>
      <c r="E205" s="95" t="s">
        <v>401</v>
      </c>
      <c r="I205" s="93">
        <v>1.81</v>
      </c>
      <c r="K205" s="93">
        <v>14818.14</v>
      </c>
    </row>
    <row r="206" spans="3:11" x14ac:dyDescent="0.2">
      <c r="C206" s="97" t="s">
        <v>400</v>
      </c>
      <c r="D206" s="96">
        <v>44215</v>
      </c>
      <c r="E206" s="95" t="s">
        <v>399</v>
      </c>
      <c r="I206" s="93">
        <v>57.36</v>
      </c>
      <c r="K206" s="93">
        <v>14875.5</v>
      </c>
    </row>
    <row r="207" spans="3:11" x14ac:dyDescent="0.2">
      <c r="C207" s="97" t="s">
        <v>398</v>
      </c>
      <c r="D207" s="96">
        <v>44215</v>
      </c>
      <c r="E207" s="95" t="s">
        <v>397</v>
      </c>
      <c r="I207" s="93">
        <v>7.25</v>
      </c>
      <c r="K207" s="93">
        <v>14882.75</v>
      </c>
    </row>
    <row r="208" spans="3:11" x14ac:dyDescent="0.2">
      <c r="C208" s="97" t="s">
        <v>396</v>
      </c>
      <c r="D208" s="96">
        <v>44215</v>
      </c>
      <c r="E208" s="95" t="s">
        <v>395</v>
      </c>
      <c r="I208" s="93">
        <v>15.77</v>
      </c>
      <c r="K208" s="93">
        <v>14898.52</v>
      </c>
    </row>
    <row r="209" spans="3:11" x14ac:dyDescent="0.2">
      <c r="C209" s="97" t="s">
        <v>394</v>
      </c>
      <c r="D209" s="96">
        <v>44216</v>
      </c>
      <c r="E209" s="95" t="s">
        <v>393</v>
      </c>
      <c r="I209" s="93">
        <v>300.45</v>
      </c>
      <c r="K209" s="93">
        <v>15198.97</v>
      </c>
    </row>
    <row r="210" spans="3:11" x14ac:dyDescent="0.2">
      <c r="C210" s="97" t="s">
        <v>392</v>
      </c>
      <c r="D210" s="96">
        <v>44216</v>
      </c>
      <c r="E210" s="95" t="s">
        <v>391</v>
      </c>
      <c r="I210" s="93">
        <v>25.28</v>
      </c>
      <c r="K210" s="93">
        <v>15224.25</v>
      </c>
    </row>
    <row r="211" spans="3:11" x14ac:dyDescent="0.2">
      <c r="C211" s="97" t="s">
        <v>390</v>
      </c>
      <c r="D211" s="96">
        <v>44216</v>
      </c>
      <c r="E211" s="95" t="s">
        <v>389</v>
      </c>
      <c r="I211" s="93">
        <v>8.3800000000000008</v>
      </c>
      <c r="K211" s="93">
        <v>15232.63</v>
      </c>
    </row>
    <row r="212" spans="3:11" x14ac:dyDescent="0.2">
      <c r="C212" s="97" t="s">
        <v>388</v>
      </c>
      <c r="D212" s="96">
        <v>44216</v>
      </c>
      <c r="E212" s="95" t="s">
        <v>387</v>
      </c>
      <c r="I212" s="93">
        <v>1.79</v>
      </c>
      <c r="K212" s="93">
        <v>15234.42</v>
      </c>
    </row>
    <row r="213" spans="3:11" x14ac:dyDescent="0.2">
      <c r="C213" s="97" t="s">
        <v>386</v>
      </c>
      <c r="D213" s="96">
        <v>44216</v>
      </c>
      <c r="E213" s="95" t="s">
        <v>385</v>
      </c>
      <c r="I213" s="93">
        <v>4.55</v>
      </c>
      <c r="K213" s="93">
        <v>15238.97</v>
      </c>
    </row>
    <row r="214" spans="3:11" x14ac:dyDescent="0.2">
      <c r="C214" s="97" t="s">
        <v>384</v>
      </c>
      <c r="D214" s="96">
        <v>44216</v>
      </c>
      <c r="E214" s="95" t="s">
        <v>383</v>
      </c>
      <c r="I214" s="93">
        <v>1.71</v>
      </c>
      <c r="K214" s="93">
        <v>15240.68</v>
      </c>
    </row>
    <row r="215" spans="3:11" x14ac:dyDescent="0.2">
      <c r="C215" s="97" t="s">
        <v>382</v>
      </c>
      <c r="D215" s="96">
        <v>44216</v>
      </c>
      <c r="E215" s="95" t="s">
        <v>381</v>
      </c>
      <c r="I215" s="93">
        <v>27.65</v>
      </c>
      <c r="K215" s="93">
        <v>15268.33</v>
      </c>
    </row>
    <row r="216" spans="3:11" x14ac:dyDescent="0.2">
      <c r="C216" s="97" t="s">
        <v>380</v>
      </c>
      <c r="D216" s="96">
        <v>44217</v>
      </c>
      <c r="E216" s="95" t="s">
        <v>379</v>
      </c>
      <c r="I216" s="93">
        <v>1.0900000000000001</v>
      </c>
      <c r="K216" s="93">
        <v>15269.42</v>
      </c>
    </row>
    <row r="217" spans="3:11" x14ac:dyDescent="0.2">
      <c r="C217" s="97" t="s">
        <v>378</v>
      </c>
      <c r="D217" s="96">
        <v>44217</v>
      </c>
      <c r="E217" s="95" t="s">
        <v>377</v>
      </c>
      <c r="I217" s="93">
        <v>4</v>
      </c>
      <c r="K217" s="93">
        <v>15273.42</v>
      </c>
    </row>
    <row r="218" spans="3:11" x14ac:dyDescent="0.2">
      <c r="C218" s="97" t="s">
        <v>376</v>
      </c>
      <c r="D218" s="96">
        <v>44217</v>
      </c>
      <c r="E218" s="95" t="s">
        <v>375</v>
      </c>
      <c r="I218" s="93">
        <v>8.3800000000000008</v>
      </c>
      <c r="K218" s="93">
        <v>15281.8</v>
      </c>
    </row>
    <row r="219" spans="3:11" x14ac:dyDescent="0.2">
      <c r="C219" s="97" t="s">
        <v>374</v>
      </c>
      <c r="D219" s="96">
        <v>44217</v>
      </c>
      <c r="E219" s="95" t="s">
        <v>373</v>
      </c>
      <c r="I219" s="93">
        <v>6.8</v>
      </c>
      <c r="K219" s="93">
        <v>15288.6</v>
      </c>
    </row>
    <row r="220" spans="3:11" x14ac:dyDescent="0.2">
      <c r="C220" s="97" t="s">
        <v>372</v>
      </c>
      <c r="D220" s="96">
        <v>44217</v>
      </c>
      <c r="E220" s="95" t="s">
        <v>371</v>
      </c>
      <c r="I220" s="93">
        <v>5</v>
      </c>
      <c r="K220" s="93">
        <v>15293.6</v>
      </c>
    </row>
    <row r="221" spans="3:11" x14ac:dyDescent="0.2">
      <c r="C221" s="97" t="s">
        <v>370</v>
      </c>
      <c r="D221" s="96">
        <v>44217</v>
      </c>
      <c r="E221" s="95" t="s">
        <v>369</v>
      </c>
      <c r="I221" s="93">
        <v>0.08</v>
      </c>
      <c r="K221" s="93">
        <v>15293.68</v>
      </c>
    </row>
    <row r="222" spans="3:11" x14ac:dyDescent="0.2">
      <c r="C222" s="97" t="s">
        <v>368</v>
      </c>
      <c r="D222" s="96">
        <v>44217</v>
      </c>
      <c r="E222" s="95" t="s">
        <v>367</v>
      </c>
      <c r="I222" s="93">
        <v>3.05</v>
      </c>
      <c r="K222" s="93">
        <v>15296.73</v>
      </c>
    </row>
    <row r="223" spans="3:11" x14ac:dyDescent="0.2">
      <c r="C223" s="97" t="s">
        <v>366</v>
      </c>
      <c r="D223" s="96">
        <v>44217</v>
      </c>
      <c r="E223" s="95" t="s">
        <v>365</v>
      </c>
      <c r="I223" s="93">
        <v>24.6</v>
      </c>
      <c r="K223" s="93">
        <v>15321.33</v>
      </c>
    </row>
    <row r="224" spans="3:11" x14ac:dyDescent="0.2">
      <c r="C224" s="97" t="s">
        <v>364</v>
      </c>
      <c r="D224" s="96">
        <v>44217</v>
      </c>
      <c r="E224" s="95" t="s">
        <v>363</v>
      </c>
      <c r="I224" s="93">
        <v>55.93</v>
      </c>
      <c r="K224" s="93">
        <v>15377.26</v>
      </c>
    </row>
    <row r="225" spans="3:11" x14ac:dyDescent="0.2">
      <c r="C225" s="97" t="s">
        <v>362</v>
      </c>
      <c r="D225" s="96">
        <v>44218</v>
      </c>
      <c r="E225" s="95" t="s">
        <v>361</v>
      </c>
      <c r="I225" s="93">
        <v>27.65</v>
      </c>
      <c r="K225" s="93">
        <v>15404.91</v>
      </c>
    </row>
    <row r="226" spans="3:11" x14ac:dyDescent="0.2">
      <c r="C226" s="97" t="s">
        <v>360</v>
      </c>
      <c r="D226" s="96">
        <v>44218</v>
      </c>
      <c r="E226" s="95" t="s">
        <v>359</v>
      </c>
      <c r="I226" s="93">
        <v>10</v>
      </c>
      <c r="K226" s="93">
        <v>15414.91</v>
      </c>
    </row>
    <row r="227" spans="3:11" x14ac:dyDescent="0.2">
      <c r="C227" s="97" t="s">
        <v>358</v>
      </c>
      <c r="D227" s="96">
        <v>44221</v>
      </c>
      <c r="E227" s="95" t="s">
        <v>357</v>
      </c>
      <c r="I227" s="93">
        <v>6</v>
      </c>
      <c r="K227" s="93">
        <v>15420.91</v>
      </c>
    </row>
    <row r="228" spans="3:11" x14ac:dyDescent="0.2">
      <c r="C228" s="97" t="s">
        <v>356</v>
      </c>
      <c r="D228" s="96">
        <v>44221</v>
      </c>
      <c r="E228" s="95" t="s">
        <v>355</v>
      </c>
      <c r="I228" s="93">
        <v>4.08</v>
      </c>
      <c r="K228" s="93">
        <v>15424.99</v>
      </c>
    </row>
    <row r="229" spans="3:11" x14ac:dyDescent="0.2">
      <c r="C229" s="97" t="s">
        <v>354</v>
      </c>
      <c r="D229" s="96">
        <v>44221</v>
      </c>
      <c r="E229" s="95" t="s">
        <v>353</v>
      </c>
      <c r="I229" s="93">
        <v>9.5</v>
      </c>
      <c r="K229" s="93">
        <v>15434.49</v>
      </c>
    </row>
    <row r="230" spans="3:11" x14ac:dyDescent="0.2">
      <c r="C230" s="97" t="s">
        <v>352</v>
      </c>
      <c r="D230" s="96">
        <v>44221</v>
      </c>
      <c r="E230" s="95" t="s">
        <v>351</v>
      </c>
      <c r="I230" s="93">
        <v>5</v>
      </c>
      <c r="K230" s="93">
        <v>15439.49</v>
      </c>
    </row>
    <row r="231" spans="3:11" x14ac:dyDescent="0.2">
      <c r="C231" s="97" t="s">
        <v>350</v>
      </c>
      <c r="D231" s="96">
        <v>44221</v>
      </c>
      <c r="E231" s="95" t="s">
        <v>349</v>
      </c>
      <c r="I231" s="93">
        <v>1.68</v>
      </c>
      <c r="K231" s="93">
        <v>15441.17</v>
      </c>
    </row>
    <row r="232" spans="3:11" x14ac:dyDescent="0.2">
      <c r="C232" s="97" t="s">
        <v>348</v>
      </c>
      <c r="D232" s="96">
        <v>44221</v>
      </c>
      <c r="E232" s="95" t="s">
        <v>347</v>
      </c>
      <c r="I232" s="93">
        <v>4.5</v>
      </c>
      <c r="K232" s="93">
        <v>15445.67</v>
      </c>
    </row>
    <row r="233" spans="3:11" x14ac:dyDescent="0.2">
      <c r="C233" s="97" t="s">
        <v>346</v>
      </c>
      <c r="D233" s="96">
        <v>44221</v>
      </c>
      <c r="E233" s="95" t="s">
        <v>345</v>
      </c>
      <c r="I233" s="93">
        <v>5</v>
      </c>
      <c r="K233" s="93">
        <v>15450.67</v>
      </c>
    </row>
    <row r="234" spans="3:11" x14ac:dyDescent="0.2">
      <c r="C234" s="97" t="s">
        <v>344</v>
      </c>
      <c r="D234" s="96">
        <v>44221</v>
      </c>
      <c r="E234" s="95" t="s">
        <v>343</v>
      </c>
      <c r="I234" s="93">
        <v>4.38</v>
      </c>
      <c r="K234" s="93">
        <v>15455.05</v>
      </c>
    </row>
    <row r="235" spans="3:11" x14ac:dyDescent="0.2">
      <c r="C235" s="97" t="s">
        <v>342</v>
      </c>
      <c r="D235" s="96">
        <v>44221</v>
      </c>
      <c r="E235" s="95" t="s">
        <v>341</v>
      </c>
      <c r="I235" s="93">
        <v>12.32</v>
      </c>
      <c r="K235" s="93">
        <v>15467.37</v>
      </c>
    </row>
    <row r="236" spans="3:11" x14ac:dyDescent="0.2">
      <c r="C236" s="97" t="s">
        <v>340</v>
      </c>
      <c r="D236" s="96">
        <v>44221</v>
      </c>
      <c r="E236" s="95" t="s">
        <v>339</v>
      </c>
      <c r="I236" s="93">
        <v>1.98</v>
      </c>
      <c r="K236" s="93">
        <v>15469.35</v>
      </c>
    </row>
    <row r="237" spans="3:11" x14ac:dyDescent="0.2">
      <c r="C237" s="97" t="s">
        <v>338</v>
      </c>
      <c r="D237" s="96">
        <v>44221</v>
      </c>
      <c r="E237" s="95" t="s">
        <v>337</v>
      </c>
      <c r="I237" s="93">
        <v>3.46</v>
      </c>
      <c r="K237" s="93">
        <v>15472.81</v>
      </c>
    </row>
    <row r="238" spans="3:11" x14ac:dyDescent="0.2">
      <c r="C238" s="97" t="s">
        <v>336</v>
      </c>
      <c r="D238" s="96">
        <v>44221</v>
      </c>
      <c r="E238" s="95" t="s">
        <v>335</v>
      </c>
      <c r="I238" s="93">
        <v>1.68</v>
      </c>
      <c r="K238" s="93">
        <v>15474.49</v>
      </c>
    </row>
    <row r="239" spans="3:11" x14ac:dyDescent="0.2">
      <c r="C239" s="97" t="s">
        <v>334</v>
      </c>
      <c r="D239" s="96">
        <v>44221</v>
      </c>
      <c r="E239" s="95" t="s">
        <v>333</v>
      </c>
      <c r="I239" s="93">
        <v>3.36</v>
      </c>
      <c r="K239" s="93">
        <v>15477.85</v>
      </c>
    </row>
    <row r="240" spans="3:11" x14ac:dyDescent="0.2">
      <c r="C240" s="97" t="s">
        <v>332</v>
      </c>
      <c r="D240" s="96">
        <v>44221</v>
      </c>
      <c r="E240" s="95" t="s">
        <v>331</v>
      </c>
      <c r="I240" s="93">
        <v>6.91</v>
      </c>
      <c r="K240" s="93">
        <v>15484.76</v>
      </c>
    </row>
    <row r="241" spans="3:11" x14ac:dyDescent="0.2">
      <c r="C241" s="97" t="s">
        <v>330</v>
      </c>
      <c r="D241" s="96">
        <v>44221</v>
      </c>
      <c r="E241" s="95" t="s">
        <v>329</v>
      </c>
      <c r="I241" s="93">
        <v>1.69</v>
      </c>
      <c r="K241" s="93">
        <v>15486.45</v>
      </c>
    </row>
    <row r="242" spans="3:11" x14ac:dyDescent="0.2">
      <c r="C242" s="97" t="s">
        <v>328</v>
      </c>
      <c r="D242" s="96">
        <v>44221</v>
      </c>
      <c r="E242" s="95" t="s">
        <v>327</v>
      </c>
      <c r="I242" s="93">
        <v>1.68</v>
      </c>
      <c r="K242" s="93">
        <v>15488.13</v>
      </c>
    </row>
    <row r="243" spans="3:11" x14ac:dyDescent="0.2">
      <c r="C243" s="97" t="s">
        <v>326</v>
      </c>
      <c r="D243" s="96">
        <v>44221</v>
      </c>
      <c r="E243" s="95" t="s">
        <v>325</v>
      </c>
      <c r="I243" s="93">
        <v>16.760000000000002</v>
      </c>
      <c r="K243" s="93">
        <v>15504.89</v>
      </c>
    </row>
    <row r="244" spans="3:11" x14ac:dyDescent="0.2">
      <c r="C244" s="97" t="s">
        <v>324</v>
      </c>
      <c r="D244" s="96">
        <v>44221</v>
      </c>
      <c r="E244" s="95" t="s">
        <v>323</v>
      </c>
      <c r="I244" s="93">
        <v>8.3800000000000008</v>
      </c>
      <c r="K244" s="93">
        <v>15513.27</v>
      </c>
    </row>
    <row r="245" spans="3:11" x14ac:dyDescent="0.2">
      <c r="C245" s="97" t="s">
        <v>322</v>
      </c>
      <c r="D245" s="96">
        <v>44222</v>
      </c>
      <c r="E245" s="95" t="s">
        <v>321</v>
      </c>
      <c r="I245" s="93">
        <v>7.5</v>
      </c>
      <c r="K245" s="93">
        <v>15520.77</v>
      </c>
    </row>
    <row r="246" spans="3:11" x14ac:dyDescent="0.2">
      <c r="C246" s="97" t="s">
        <v>320</v>
      </c>
      <c r="D246" s="96">
        <v>44222</v>
      </c>
      <c r="E246" s="95" t="s">
        <v>319</v>
      </c>
      <c r="I246" s="93">
        <v>25</v>
      </c>
      <c r="K246" s="93">
        <v>15545.77</v>
      </c>
    </row>
    <row r="247" spans="3:11" x14ac:dyDescent="0.2">
      <c r="C247" s="97" t="s">
        <v>318</v>
      </c>
      <c r="D247" s="96">
        <v>44222</v>
      </c>
      <c r="E247" s="95" t="s">
        <v>317</v>
      </c>
      <c r="I247" s="93">
        <v>0.7</v>
      </c>
      <c r="K247" s="93">
        <v>15546.47</v>
      </c>
    </row>
    <row r="248" spans="3:11" x14ac:dyDescent="0.2">
      <c r="C248" s="97" t="s">
        <v>316</v>
      </c>
      <c r="D248" s="96">
        <v>44222</v>
      </c>
      <c r="E248" s="95" t="s">
        <v>315</v>
      </c>
      <c r="I248" s="93">
        <v>4</v>
      </c>
      <c r="K248" s="93">
        <v>15550.47</v>
      </c>
    </row>
    <row r="249" spans="3:11" x14ac:dyDescent="0.2">
      <c r="C249" s="97" t="s">
        <v>314</v>
      </c>
      <c r="D249" s="96">
        <v>44222</v>
      </c>
      <c r="E249" s="95" t="s">
        <v>313</v>
      </c>
      <c r="I249" s="93">
        <v>3.05</v>
      </c>
      <c r="K249" s="93">
        <v>15553.52</v>
      </c>
    </row>
    <row r="250" spans="3:11" x14ac:dyDescent="0.2">
      <c r="C250" s="97" t="s">
        <v>312</v>
      </c>
      <c r="D250" s="96">
        <v>44222</v>
      </c>
      <c r="E250" s="95" t="s">
        <v>311</v>
      </c>
      <c r="I250" s="93">
        <v>16.760000000000002</v>
      </c>
      <c r="K250" s="93">
        <v>15570.28</v>
      </c>
    </row>
    <row r="251" spans="3:11" x14ac:dyDescent="0.2">
      <c r="C251" s="97" t="s">
        <v>310</v>
      </c>
      <c r="D251" s="96">
        <v>44222</v>
      </c>
      <c r="E251" s="95" t="s">
        <v>309</v>
      </c>
      <c r="I251" s="93">
        <v>4.87</v>
      </c>
      <c r="K251" s="93">
        <v>15575.15</v>
      </c>
    </row>
    <row r="252" spans="3:11" x14ac:dyDescent="0.2">
      <c r="C252" s="97" t="s">
        <v>308</v>
      </c>
      <c r="D252" s="96">
        <v>44222</v>
      </c>
      <c r="E252" s="95" t="s">
        <v>307</v>
      </c>
      <c r="I252" s="93">
        <v>7.82</v>
      </c>
      <c r="K252" s="93">
        <v>15582.97</v>
      </c>
    </row>
    <row r="253" spans="3:11" x14ac:dyDescent="0.2">
      <c r="C253" s="97" t="s">
        <v>306</v>
      </c>
      <c r="D253" s="96">
        <v>44222</v>
      </c>
      <c r="E253" s="95" t="s">
        <v>305</v>
      </c>
      <c r="I253" s="93">
        <v>2.4300000000000002</v>
      </c>
      <c r="K253" s="93">
        <v>15585.4</v>
      </c>
    </row>
    <row r="254" spans="3:11" x14ac:dyDescent="0.2">
      <c r="C254" s="97" t="s">
        <v>304</v>
      </c>
      <c r="D254" s="96">
        <v>44222</v>
      </c>
      <c r="E254" s="95" t="s">
        <v>303</v>
      </c>
      <c r="I254" s="93">
        <v>15.3</v>
      </c>
      <c r="K254" s="93">
        <v>15600.7</v>
      </c>
    </row>
    <row r="255" spans="3:11" x14ac:dyDescent="0.2">
      <c r="C255" s="97" t="s">
        <v>302</v>
      </c>
      <c r="D255" s="96">
        <v>44222</v>
      </c>
      <c r="E255" s="95" t="s">
        <v>301</v>
      </c>
      <c r="I255" s="93">
        <v>15.3</v>
      </c>
      <c r="K255" s="93">
        <v>15616</v>
      </c>
    </row>
    <row r="256" spans="3:11" x14ac:dyDescent="0.2">
      <c r="C256" s="97" t="s">
        <v>300</v>
      </c>
      <c r="D256" s="96">
        <v>44222</v>
      </c>
      <c r="E256" s="95" t="s">
        <v>299</v>
      </c>
      <c r="I256" s="93">
        <v>19.510000000000002</v>
      </c>
      <c r="K256" s="93">
        <v>15635.51</v>
      </c>
    </row>
    <row r="257" spans="3:11" x14ac:dyDescent="0.2">
      <c r="C257" s="97" t="s">
        <v>298</v>
      </c>
      <c r="D257" s="96">
        <v>44222</v>
      </c>
      <c r="E257" s="95" t="s">
        <v>297</v>
      </c>
      <c r="I257" s="93">
        <v>8.3800000000000008</v>
      </c>
      <c r="K257" s="93">
        <v>15643.89</v>
      </c>
    </row>
    <row r="258" spans="3:11" x14ac:dyDescent="0.2">
      <c r="C258" s="97" t="s">
        <v>296</v>
      </c>
      <c r="D258" s="96">
        <v>44222</v>
      </c>
      <c r="E258" s="95" t="s">
        <v>295</v>
      </c>
      <c r="I258" s="93">
        <v>4.25</v>
      </c>
      <c r="K258" s="93">
        <v>15648.14</v>
      </c>
    </row>
    <row r="259" spans="3:11" x14ac:dyDescent="0.2">
      <c r="C259" s="97" t="s">
        <v>294</v>
      </c>
      <c r="D259" s="96">
        <v>44222</v>
      </c>
      <c r="E259" s="95" t="s">
        <v>293</v>
      </c>
      <c r="I259" s="93">
        <v>2.25</v>
      </c>
      <c r="K259" s="93">
        <v>15650.39</v>
      </c>
    </row>
    <row r="260" spans="3:11" x14ac:dyDescent="0.2">
      <c r="C260" s="97" t="s">
        <v>292</v>
      </c>
      <c r="D260" s="96">
        <v>44222</v>
      </c>
      <c r="E260" s="95" t="s">
        <v>291</v>
      </c>
      <c r="I260" s="93">
        <v>1.68</v>
      </c>
      <c r="K260" s="93">
        <v>15652.07</v>
      </c>
    </row>
    <row r="261" spans="3:11" x14ac:dyDescent="0.2">
      <c r="C261" s="97" t="s">
        <v>290</v>
      </c>
      <c r="D261" s="96">
        <v>44222</v>
      </c>
      <c r="E261" s="95" t="s">
        <v>289</v>
      </c>
      <c r="I261" s="93">
        <v>4.18</v>
      </c>
      <c r="K261" s="93">
        <v>15656.25</v>
      </c>
    </row>
    <row r="262" spans="3:11" x14ac:dyDescent="0.2">
      <c r="C262" s="97" t="s">
        <v>288</v>
      </c>
      <c r="D262" s="96">
        <v>44222</v>
      </c>
      <c r="E262" s="95" t="s">
        <v>287</v>
      </c>
      <c r="I262" s="93">
        <v>1.78</v>
      </c>
      <c r="K262" s="93">
        <v>15658.03</v>
      </c>
    </row>
    <row r="263" spans="3:11" x14ac:dyDescent="0.2">
      <c r="C263" s="97" t="s">
        <v>286</v>
      </c>
      <c r="D263" s="96">
        <v>44222</v>
      </c>
      <c r="E263" s="95" t="s">
        <v>285</v>
      </c>
      <c r="I263" s="93">
        <v>7.54</v>
      </c>
      <c r="K263" s="93">
        <v>15665.57</v>
      </c>
    </row>
    <row r="264" spans="3:11" x14ac:dyDescent="0.2">
      <c r="C264" s="97" t="s">
        <v>284</v>
      </c>
      <c r="D264" s="96">
        <v>44222</v>
      </c>
      <c r="E264" s="95" t="s">
        <v>283</v>
      </c>
      <c r="I264" s="93">
        <v>3.66</v>
      </c>
      <c r="K264" s="93">
        <v>15669.23</v>
      </c>
    </row>
    <row r="265" spans="3:11" x14ac:dyDescent="0.2">
      <c r="C265" s="97" t="s">
        <v>282</v>
      </c>
      <c r="D265" s="96">
        <v>44223</v>
      </c>
      <c r="E265" s="95" t="s">
        <v>281</v>
      </c>
      <c r="I265" s="93">
        <v>8.16</v>
      </c>
      <c r="K265" s="93">
        <v>15677.39</v>
      </c>
    </row>
    <row r="266" spans="3:11" x14ac:dyDescent="0.2">
      <c r="C266" s="97" t="s">
        <v>280</v>
      </c>
      <c r="D266" s="96">
        <v>44223</v>
      </c>
      <c r="E266" s="95" t="s">
        <v>279</v>
      </c>
      <c r="I266" s="93">
        <v>8.3800000000000008</v>
      </c>
      <c r="K266" s="93">
        <v>15685.77</v>
      </c>
    </row>
    <row r="267" spans="3:11" x14ac:dyDescent="0.2">
      <c r="C267" s="97" t="s">
        <v>278</v>
      </c>
      <c r="D267" s="96">
        <v>44223</v>
      </c>
      <c r="E267" s="95" t="s">
        <v>277</v>
      </c>
      <c r="I267" s="93">
        <v>4.08</v>
      </c>
      <c r="K267" s="93">
        <v>15689.85</v>
      </c>
    </row>
    <row r="268" spans="3:11" x14ac:dyDescent="0.2">
      <c r="C268" s="97" t="s">
        <v>276</v>
      </c>
      <c r="D268" s="96">
        <v>44223</v>
      </c>
      <c r="E268" s="95" t="s">
        <v>275</v>
      </c>
      <c r="I268" s="93">
        <v>1.68</v>
      </c>
      <c r="K268" s="93">
        <v>15691.53</v>
      </c>
    </row>
    <row r="269" spans="3:11" x14ac:dyDescent="0.2">
      <c r="C269" s="97" t="s">
        <v>274</v>
      </c>
      <c r="D269" s="96">
        <v>44223</v>
      </c>
      <c r="E269" s="95" t="s">
        <v>273</v>
      </c>
      <c r="I269" s="93">
        <v>3.58</v>
      </c>
      <c r="K269" s="93">
        <v>15695.11</v>
      </c>
    </row>
    <row r="270" spans="3:11" x14ac:dyDescent="0.2">
      <c r="C270" s="97" t="s">
        <v>272</v>
      </c>
      <c r="D270" s="96">
        <v>44223</v>
      </c>
      <c r="E270" s="95" t="s">
        <v>271</v>
      </c>
      <c r="I270" s="93">
        <v>15.93</v>
      </c>
      <c r="K270" s="93">
        <v>15711.04</v>
      </c>
    </row>
    <row r="271" spans="3:11" x14ac:dyDescent="0.2">
      <c r="C271" s="97" t="s">
        <v>270</v>
      </c>
      <c r="D271" s="96">
        <v>44223</v>
      </c>
      <c r="E271" s="95" t="s">
        <v>269</v>
      </c>
      <c r="I271" s="93">
        <v>1.8</v>
      </c>
      <c r="K271" s="93">
        <v>15712.84</v>
      </c>
    </row>
    <row r="272" spans="3:11" x14ac:dyDescent="0.2">
      <c r="C272" s="97" t="s">
        <v>268</v>
      </c>
      <c r="D272" s="96">
        <v>44223</v>
      </c>
      <c r="E272" s="95" t="s">
        <v>267</v>
      </c>
      <c r="I272" s="93">
        <v>4.75</v>
      </c>
      <c r="K272" s="93">
        <v>15717.59</v>
      </c>
    </row>
    <row r="273" spans="3:11" x14ac:dyDescent="0.2">
      <c r="C273" s="97" t="s">
        <v>266</v>
      </c>
      <c r="D273" s="96">
        <v>44223</v>
      </c>
      <c r="E273" s="95" t="s">
        <v>265</v>
      </c>
      <c r="I273" s="93">
        <v>66.97</v>
      </c>
      <c r="K273" s="93">
        <v>15784.56</v>
      </c>
    </row>
    <row r="274" spans="3:11" x14ac:dyDescent="0.2">
      <c r="C274" s="97" t="s">
        <v>264</v>
      </c>
      <c r="D274" s="96">
        <v>44224</v>
      </c>
      <c r="E274" s="95" t="s">
        <v>263</v>
      </c>
      <c r="I274" s="93">
        <v>2.5</v>
      </c>
      <c r="K274" s="93">
        <v>15787.06</v>
      </c>
    </row>
    <row r="275" spans="3:11" x14ac:dyDescent="0.2">
      <c r="C275" s="97" t="s">
        <v>262</v>
      </c>
      <c r="D275" s="96">
        <v>44224</v>
      </c>
      <c r="E275" s="95" t="s">
        <v>261</v>
      </c>
      <c r="I275" s="93">
        <v>5.82</v>
      </c>
      <c r="K275" s="93">
        <v>15792.88</v>
      </c>
    </row>
    <row r="276" spans="3:11" x14ac:dyDescent="0.2">
      <c r="C276" s="97" t="s">
        <v>260</v>
      </c>
      <c r="D276" s="96">
        <v>44224</v>
      </c>
      <c r="E276" s="95" t="s">
        <v>259</v>
      </c>
      <c r="I276" s="93">
        <v>3.12</v>
      </c>
      <c r="K276" s="93">
        <v>15796</v>
      </c>
    </row>
    <row r="277" spans="3:11" x14ac:dyDescent="0.2">
      <c r="C277" s="97" t="s">
        <v>258</v>
      </c>
      <c r="D277" s="96">
        <v>44224</v>
      </c>
      <c r="E277" s="95" t="s">
        <v>257</v>
      </c>
      <c r="I277" s="93">
        <v>1.81</v>
      </c>
      <c r="K277" s="93">
        <v>15797.81</v>
      </c>
    </row>
    <row r="278" spans="3:11" x14ac:dyDescent="0.2">
      <c r="C278" s="97" t="s">
        <v>256</v>
      </c>
      <c r="D278" s="96">
        <v>44224</v>
      </c>
      <c r="E278" s="95" t="s">
        <v>255</v>
      </c>
      <c r="I278" s="93">
        <v>19.53</v>
      </c>
      <c r="K278" s="93">
        <v>15817.34</v>
      </c>
    </row>
    <row r="279" spans="3:11" x14ac:dyDescent="0.2">
      <c r="C279" s="97" t="s">
        <v>254</v>
      </c>
      <c r="D279" s="96">
        <v>44224</v>
      </c>
      <c r="E279" s="95" t="s">
        <v>253</v>
      </c>
      <c r="I279" s="93">
        <v>1.65</v>
      </c>
      <c r="K279" s="93">
        <v>15818.99</v>
      </c>
    </row>
    <row r="280" spans="3:11" x14ac:dyDescent="0.2">
      <c r="C280" s="97" t="s">
        <v>252</v>
      </c>
      <c r="D280" s="96">
        <v>44224</v>
      </c>
      <c r="E280" s="95" t="s">
        <v>251</v>
      </c>
      <c r="I280" s="93">
        <v>1.72</v>
      </c>
      <c r="K280" s="93">
        <v>15820.71</v>
      </c>
    </row>
    <row r="281" spans="3:11" x14ac:dyDescent="0.2">
      <c r="C281" s="97" t="s">
        <v>250</v>
      </c>
      <c r="D281" s="96">
        <v>44224</v>
      </c>
      <c r="E281" s="95" t="s">
        <v>249</v>
      </c>
      <c r="I281" s="93">
        <v>10.16</v>
      </c>
      <c r="K281" s="93">
        <v>15830.87</v>
      </c>
    </row>
    <row r="282" spans="3:11" x14ac:dyDescent="0.2">
      <c r="C282" s="97" t="s">
        <v>248</v>
      </c>
      <c r="D282" s="96">
        <v>44224</v>
      </c>
      <c r="E282" s="95" t="s">
        <v>247</v>
      </c>
      <c r="I282" s="93">
        <v>4.0999999999999996</v>
      </c>
      <c r="K282" s="93">
        <v>15834.97</v>
      </c>
    </row>
    <row r="283" spans="3:11" x14ac:dyDescent="0.2">
      <c r="C283" s="97" t="s">
        <v>246</v>
      </c>
      <c r="D283" s="96">
        <v>44224</v>
      </c>
      <c r="E283" s="95" t="s">
        <v>245</v>
      </c>
      <c r="I283" s="93">
        <v>3.36</v>
      </c>
      <c r="K283" s="93">
        <v>15838.33</v>
      </c>
    </row>
    <row r="284" spans="3:11" x14ac:dyDescent="0.2">
      <c r="C284" s="97" t="s">
        <v>244</v>
      </c>
      <c r="D284" s="96">
        <v>44224</v>
      </c>
      <c r="E284" s="95" t="s">
        <v>243</v>
      </c>
      <c r="I284" s="93">
        <v>4.8899999999999997</v>
      </c>
      <c r="K284" s="93">
        <v>15843.22</v>
      </c>
    </row>
    <row r="285" spans="3:11" x14ac:dyDescent="0.2">
      <c r="C285" s="97" t="s">
        <v>242</v>
      </c>
      <c r="D285" s="96">
        <v>44224</v>
      </c>
      <c r="E285" s="95" t="s">
        <v>241</v>
      </c>
      <c r="I285" s="93">
        <v>21.18</v>
      </c>
      <c r="K285" s="93">
        <v>15864.4</v>
      </c>
    </row>
    <row r="286" spans="3:11" x14ac:dyDescent="0.2">
      <c r="C286" s="97" t="s">
        <v>240</v>
      </c>
      <c r="D286" s="96">
        <v>44225</v>
      </c>
      <c r="E286" s="95" t="s">
        <v>239</v>
      </c>
      <c r="I286" s="93">
        <v>8.3800000000000008</v>
      </c>
      <c r="K286" s="93">
        <v>15872.78</v>
      </c>
    </row>
    <row r="287" spans="3:11" x14ac:dyDescent="0.2">
      <c r="C287" s="97" t="s">
        <v>238</v>
      </c>
      <c r="D287" s="96">
        <v>44225</v>
      </c>
      <c r="E287" s="95" t="s">
        <v>237</v>
      </c>
      <c r="I287" s="93">
        <v>2.2400000000000002</v>
      </c>
      <c r="K287" s="93">
        <v>15875.02</v>
      </c>
    </row>
    <row r="288" spans="3:11" x14ac:dyDescent="0.2">
      <c r="C288" s="97" t="s">
        <v>236</v>
      </c>
      <c r="D288" s="96">
        <v>44225</v>
      </c>
      <c r="E288" s="95" t="s">
        <v>235</v>
      </c>
      <c r="I288" s="93">
        <v>6.12</v>
      </c>
      <c r="K288" s="93">
        <v>15881.14</v>
      </c>
    </row>
    <row r="289" spans="3:11" x14ac:dyDescent="0.2">
      <c r="C289" s="97" t="s">
        <v>234</v>
      </c>
      <c r="D289" s="96">
        <v>44225</v>
      </c>
      <c r="E289" s="95" t="s">
        <v>233</v>
      </c>
      <c r="I289" s="93">
        <v>6.53</v>
      </c>
      <c r="K289" s="93">
        <v>15887.67</v>
      </c>
    </row>
    <row r="290" spans="3:11" x14ac:dyDescent="0.2">
      <c r="C290" s="97" t="s">
        <v>232</v>
      </c>
      <c r="D290" s="96">
        <v>44225</v>
      </c>
      <c r="E290" s="95" t="s">
        <v>231</v>
      </c>
      <c r="I290" s="93">
        <v>5.35</v>
      </c>
      <c r="K290" s="93">
        <v>15893.02</v>
      </c>
    </row>
    <row r="291" spans="3:11" x14ac:dyDescent="0.2">
      <c r="C291" s="97" t="s">
        <v>230</v>
      </c>
      <c r="D291" s="96">
        <v>44225</v>
      </c>
      <c r="E291" s="95" t="s">
        <v>229</v>
      </c>
      <c r="I291" s="93">
        <v>2.41</v>
      </c>
      <c r="K291" s="93">
        <v>15895.43</v>
      </c>
    </row>
    <row r="292" spans="3:11" x14ac:dyDescent="0.2">
      <c r="C292" s="97" t="s">
        <v>228</v>
      </c>
      <c r="D292" s="96">
        <v>44225</v>
      </c>
      <c r="E292" s="95" t="s">
        <v>227</v>
      </c>
      <c r="I292" s="93">
        <v>1.68</v>
      </c>
      <c r="K292" s="93">
        <v>15897.11</v>
      </c>
    </row>
    <row r="293" spans="3:11" x14ac:dyDescent="0.2">
      <c r="C293" s="97" t="s">
        <v>226</v>
      </c>
      <c r="D293" s="96">
        <v>44225</v>
      </c>
      <c r="E293" s="95" t="s">
        <v>225</v>
      </c>
      <c r="I293" s="93">
        <v>3.8</v>
      </c>
      <c r="K293" s="93">
        <v>15900.91</v>
      </c>
    </row>
    <row r="294" spans="3:11" x14ac:dyDescent="0.2">
      <c r="C294" s="97" t="s">
        <v>52</v>
      </c>
      <c r="D294" s="96">
        <v>44225</v>
      </c>
      <c r="E294" s="95" t="s">
        <v>51</v>
      </c>
      <c r="I294" s="93">
        <v>35.799999999999997</v>
      </c>
      <c r="K294" s="93">
        <v>15936.71</v>
      </c>
    </row>
    <row r="295" spans="3:11" x14ac:dyDescent="0.2">
      <c r="C295" s="97" t="s">
        <v>54</v>
      </c>
      <c r="D295" s="96">
        <v>44225</v>
      </c>
      <c r="E295" s="95" t="s">
        <v>53</v>
      </c>
      <c r="I295" s="93">
        <v>8.3800000000000008</v>
      </c>
      <c r="K295" s="93">
        <v>15945.09</v>
      </c>
    </row>
    <row r="296" spans="3:11" x14ac:dyDescent="0.2">
      <c r="C296" s="97" t="s">
        <v>56</v>
      </c>
      <c r="D296" s="96">
        <v>44225</v>
      </c>
      <c r="E296" s="95" t="s">
        <v>55</v>
      </c>
      <c r="I296" s="93">
        <v>2.4500000000000002</v>
      </c>
      <c r="K296" s="93">
        <v>15947.54</v>
      </c>
    </row>
    <row r="297" spans="3:11" x14ac:dyDescent="0.2">
      <c r="C297" s="97" t="s">
        <v>58</v>
      </c>
      <c r="D297" s="96">
        <v>44225</v>
      </c>
      <c r="E297" s="95" t="s">
        <v>57</v>
      </c>
      <c r="I297" s="93">
        <v>1.9</v>
      </c>
      <c r="K297" s="93">
        <v>15949.44</v>
      </c>
    </row>
    <row r="298" spans="3:11" x14ac:dyDescent="0.2">
      <c r="C298" s="97" t="s">
        <v>60</v>
      </c>
      <c r="D298" s="96">
        <v>44226</v>
      </c>
      <c r="E298" s="95" t="s">
        <v>59</v>
      </c>
      <c r="I298" s="93">
        <v>1.68</v>
      </c>
      <c r="K298" s="93">
        <v>15951.12</v>
      </c>
    </row>
    <row r="299" spans="3:11" x14ac:dyDescent="0.2">
      <c r="C299" s="97" t="s">
        <v>62</v>
      </c>
      <c r="D299" s="96">
        <v>44226</v>
      </c>
      <c r="E299" s="95" t="s">
        <v>61</v>
      </c>
      <c r="I299" s="93">
        <v>1.68</v>
      </c>
      <c r="K299" s="93">
        <v>15952.8</v>
      </c>
    </row>
    <row r="300" spans="3:11" x14ac:dyDescent="0.2">
      <c r="C300" s="97" t="s">
        <v>64</v>
      </c>
      <c r="D300" s="96">
        <v>44226</v>
      </c>
      <c r="E300" s="95" t="s">
        <v>63</v>
      </c>
      <c r="I300" s="93">
        <v>2.99</v>
      </c>
      <c r="K300" s="93">
        <v>15955.79</v>
      </c>
    </row>
    <row r="301" spans="3:11" x14ac:dyDescent="0.2">
      <c r="C301" s="97" t="s">
        <v>66</v>
      </c>
      <c r="D301" s="96">
        <v>44226</v>
      </c>
      <c r="E301" s="95" t="s">
        <v>65</v>
      </c>
      <c r="I301" s="93">
        <v>1.68</v>
      </c>
      <c r="K301" s="93">
        <v>15957.47</v>
      </c>
    </row>
    <row r="302" spans="3:11" x14ac:dyDescent="0.2">
      <c r="C302" s="97" t="s">
        <v>68</v>
      </c>
      <c r="D302" s="96">
        <v>44227</v>
      </c>
      <c r="E302" s="95" t="s">
        <v>67</v>
      </c>
      <c r="I302" s="93">
        <v>1.68</v>
      </c>
      <c r="K302" s="93">
        <v>15959.15</v>
      </c>
    </row>
    <row r="303" spans="3:11" x14ac:dyDescent="0.2">
      <c r="C303" s="97" t="s">
        <v>70</v>
      </c>
      <c r="D303" s="96">
        <v>44227</v>
      </c>
      <c r="E303" s="95" t="s">
        <v>69</v>
      </c>
      <c r="I303" s="93">
        <v>8.3800000000000008</v>
      </c>
      <c r="K303" s="93">
        <v>15967.53</v>
      </c>
    </row>
    <row r="304" spans="3:11" x14ac:dyDescent="0.2">
      <c r="C304" s="97" t="s">
        <v>72</v>
      </c>
      <c r="D304" s="96">
        <v>44227</v>
      </c>
      <c r="E304" s="95" t="s">
        <v>71</v>
      </c>
      <c r="I304" s="93">
        <v>12.99</v>
      </c>
      <c r="K304" s="93">
        <v>15980.52</v>
      </c>
    </row>
    <row r="305" spans="3:11" x14ac:dyDescent="0.2">
      <c r="C305" s="97" t="s">
        <v>74</v>
      </c>
      <c r="D305" s="96">
        <v>44227</v>
      </c>
      <c r="E305" s="95" t="s">
        <v>73</v>
      </c>
      <c r="I305" s="93">
        <v>1.68</v>
      </c>
      <c r="K305" s="93">
        <v>15982.2</v>
      </c>
    </row>
    <row r="306" spans="3:11" x14ac:dyDescent="0.2">
      <c r="C306" s="97" t="s">
        <v>224</v>
      </c>
      <c r="D306" s="96">
        <v>44227</v>
      </c>
      <c r="E306" s="95" t="s">
        <v>223</v>
      </c>
      <c r="J306" s="94">
        <v>122.86</v>
      </c>
      <c r="K306" s="93">
        <v>15859.34</v>
      </c>
    </row>
    <row r="307" spans="3:11" x14ac:dyDescent="0.2">
      <c r="C307" s="92" t="s">
        <v>222</v>
      </c>
      <c r="D307" s="91">
        <v>13072.77</v>
      </c>
      <c r="E307" s="92" t="s">
        <v>221</v>
      </c>
      <c r="F307" s="91">
        <v>2909.43</v>
      </c>
      <c r="G307" s="92" t="s">
        <v>220</v>
      </c>
      <c r="H307" s="91">
        <v>122.86</v>
      </c>
      <c r="J307" s="92" t="s">
        <v>219</v>
      </c>
      <c r="K307" s="91">
        <v>15859.34</v>
      </c>
    </row>
    <row r="310" spans="3:11" x14ac:dyDescent="0.2">
      <c r="E310" s="90" t="s">
        <v>218</v>
      </c>
      <c r="K310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8BB-3B6F-4D45-9CEB-FC5DD8997E04}">
  <sheetPr>
    <pageSetUpPr fitToPage="1"/>
  </sheetPr>
  <dimension ref="A1:L209"/>
  <sheetViews>
    <sheetView workbookViewId="0">
      <selection activeCell="B20" sqref="B20"/>
    </sheetView>
  </sheetViews>
  <sheetFormatPr baseColWidth="10" defaultRowHeight="12.75" x14ac:dyDescent="0.2"/>
  <cols>
    <col min="1" max="1" width="11.42578125" style="108"/>
    <col min="2" max="2" width="40" style="108" customWidth="1"/>
    <col min="3" max="3" width="11.42578125" style="108"/>
    <col min="4" max="5" width="0" style="108" hidden="1" customWidth="1"/>
    <col min="6" max="6" width="11.42578125" style="108"/>
    <col min="7" max="9" width="0" style="108" hidden="1" customWidth="1"/>
    <col min="10" max="16384" width="11.42578125" style="108"/>
  </cols>
  <sheetData>
    <row r="1" spans="1:12" x14ac:dyDescent="0.2">
      <c r="A1" s="119" t="s">
        <v>966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3" spans="1:12" x14ac:dyDescent="0.2">
      <c r="A3" s="111" t="s">
        <v>965</v>
      </c>
      <c r="B3" s="111" t="str">
        <f t="shared" ref="B3:B19" si="0">MID(A3,20,39)</f>
        <v xml:space="preserve">EDUARDO MARTINEZ BARACALDO             </v>
      </c>
      <c r="C3" s="111" t="str">
        <f t="shared" ref="C3:C20" si="1">MID(A3,12,8)</f>
        <v>43903730</v>
      </c>
      <c r="D3" s="111" t="str">
        <f t="shared" ref="D3:D20" si="2">MID(A3,125,4)</f>
        <v>0007</v>
      </c>
      <c r="E3" s="111" t="str">
        <f t="shared" ref="E3:E20" si="3">MID(A3,129,2)</f>
        <v>82</v>
      </c>
      <c r="F3" s="111">
        <v>7.82</v>
      </c>
      <c r="G3" s="111" t="str">
        <f t="shared" ref="G3:G19" si="4">MID(A3,131,4)</f>
        <v>2020</v>
      </c>
      <c r="H3" s="111" t="str">
        <f t="shared" ref="H3:H19" si="5">MID(A3,135,2)</f>
        <v>12</v>
      </c>
      <c r="I3" s="111" t="str">
        <f t="shared" ref="I3:I19" si="6">MID(A3,137,2)</f>
        <v>30</v>
      </c>
      <c r="J3" s="111" t="str">
        <f t="shared" ref="J3:J19" si="7">CONCATENATE(G3,"-",H3,"-",I3)</f>
        <v>2020-12-30</v>
      </c>
      <c r="K3" s="111" t="str">
        <f t="shared" ref="K3:K19" si="8">MID(A3,163,3)</f>
        <v>BMP</v>
      </c>
      <c r="L3" s="111">
        <v>15648</v>
      </c>
    </row>
    <row r="4" spans="1:12" x14ac:dyDescent="0.2">
      <c r="A4" s="111" t="s">
        <v>964</v>
      </c>
      <c r="B4" s="111" t="str">
        <f t="shared" si="0"/>
        <v xml:space="preserve">LUIS ALBERTO BRAVO GUERRERO            </v>
      </c>
      <c r="C4" s="111" t="str">
        <f t="shared" si="1"/>
        <v>43909872</v>
      </c>
      <c r="D4" s="111" t="str">
        <f t="shared" si="2"/>
        <v>0001</v>
      </c>
      <c r="E4" s="111" t="str">
        <f t="shared" si="3"/>
        <v>68</v>
      </c>
      <c r="F4" s="111">
        <v>1.68</v>
      </c>
      <c r="G4" s="111" t="str">
        <f t="shared" si="4"/>
        <v>2020</v>
      </c>
      <c r="H4" s="111" t="str">
        <f t="shared" si="5"/>
        <v>12</v>
      </c>
      <c r="I4" s="111" t="str">
        <f t="shared" si="6"/>
        <v>31</v>
      </c>
      <c r="J4" s="111" t="str">
        <f t="shared" si="7"/>
        <v>2020-12-31</v>
      </c>
      <c r="K4" s="111" t="str">
        <f t="shared" si="8"/>
        <v>BMP</v>
      </c>
      <c r="L4" s="111">
        <v>15649</v>
      </c>
    </row>
    <row r="5" spans="1:12" x14ac:dyDescent="0.2">
      <c r="A5" s="111" t="s">
        <v>963</v>
      </c>
      <c r="B5" s="111" t="str">
        <f t="shared" si="0"/>
        <v xml:space="preserve">BARRERA GALLEGOS MIGUEL LEONAR         </v>
      </c>
      <c r="C5" s="111" t="str">
        <f t="shared" si="1"/>
        <v>43930230</v>
      </c>
      <c r="D5" s="111" t="str">
        <f t="shared" si="2"/>
        <v>0002</v>
      </c>
      <c r="E5" s="111" t="str">
        <f t="shared" si="3"/>
        <v>81</v>
      </c>
      <c r="F5" s="111">
        <v>2.81</v>
      </c>
      <c r="G5" s="111" t="str">
        <f t="shared" si="4"/>
        <v>2020</v>
      </c>
      <c r="H5" s="111" t="str">
        <f t="shared" si="5"/>
        <v>12</v>
      </c>
      <c r="I5" s="111" t="str">
        <f t="shared" si="6"/>
        <v>31</v>
      </c>
      <c r="J5" s="111" t="str">
        <f t="shared" si="7"/>
        <v>2020-12-31</v>
      </c>
      <c r="K5" s="111" t="str">
        <f t="shared" si="8"/>
        <v>BMP</v>
      </c>
      <c r="L5" s="111">
        <v>15650</v>
      </c>
    </row>
    <row r="6" spans="1:12" x14ac:dyDescent="0.2">
      <c r="A6" s="111" t="s">
        <v>962</v>
      </c>
      <c r="B6" s="111" t="str">
        <f t="shared" si="0"/>
        <v xml:space="preserve">JESSICA RUIZ ANDRADE                   </v>
      </c>
      <c r="C6" s="111" t="str">
        <f t="shared" si="1"/>
        <v>43908888</v>
      </c>
      <c r="D6" s="111" t="str">
        <f t="shared" si="2"/>
        <v>0001</v>
      </c>
      <c r="E6" s="111" t="str">
        <f t="shared" si="3"/>
        <v>94</v>
      </c>
      <c r="F6" s="111">
        <v>1.94</v>
      </c>
      <c r="G6" s="111" t="str">
        <f t="shared" si="4"/>
        <v>2020</v>
      </c>
      <c r="H6" s="111" t="str">
        <f t="shared" si="5"/>
        <v>12</v>
      </c>
      <c r="I6" s="111" t="str">
        <f t="shared" si="6"/>
        <v>31</v>
      </c>
      <c r="J6" s="111" t="str">
        <f t="shared" si="7"/>
        <v>2020-12-31</v>
      </c>
      <c r="K6" s="111" t="str">
        <f t="shared" si="8"/>
        <v>BMP</v>
      </c>
      <c r="L6" s="111">
        <v>15651</v>
      </c>
    </row>
    <row r="7" spans="1:12" x14ac:dyDescent="0.2">
      <c r="A7" s="111" t="s">
        <v>961</v>
      </c>
      <c r="B7" s="111" t="str">
        <f t="shared" si="0"/>
        <v xml:space="preserve">WILSON GUILLERMO PINCAY CARPIO         </v>
      </c>
      <c r="C7" s="111" t="str">
        <f t="shared" si="1"/>
        <v>43902661</v>
      </c>
      <c r="D7" s="111" t="str">
        <f t="shared" si="2"/>
        <v>0006</v>
      </c>
      <c r="E7" s="111" t="str">
        <f t="shared" si="3"/>
        <v>51</v>
      </c>
      <c r="F7" s="111">
        <v>6.51</v>
      </c>
      <c r="G7" s="111" t="str">
        <f t="shared" si="4"/>
        <v>2020</v>
      </c>
      <c r="H7" s="111" t="str">
        <f t="shared" si="5"/>
        <v>12</v>
      </c>
      <c r="I7" s="111" t="str">
        <f t="shared" si="6"/>
        <v>31</v>
      </c>
      <c r="J7" s="111" t="str">
        <f t="shared" si="7"/>
        <v>2020-12-31</v>
      </c>
      <c r="K7" s="111" t="str">
        <f t="shared" si="8"/>
        <v>BVP</v>
      </c>
      <c r="L7" s="111">
        <v>15652</v>
      </c>
    </row>
    <row r="8" spans="1:12" x14ac:dyDescent="0.2">
      <c r="A8" s="111" t="s">
        <v>960</v>
      </c>
      <c r="B8" s="111" t="str">
        <f t="shared" si="0"/>
        <v xml:space="preserve">LOPEZ PISCOCAMA FREDDY ARMANDO         </v>
      </c>
      <c r="C8" s="111" t="str">
        <f t="shared" si="1"/>
        <v>43900408</v>
      </c>
      <c r="D8" s="111" t="str">
        <f t="shared" si="2"/>
        <v>0005</v>
      </c>
      <c r="E8" s="111" t="str">
        <f t="shared" si="3"/>
        <v>20</v>
      </c>
      <c r="F8" s="111">
        <v>5.2</v>
      </c>
      <c r="G8" s="111" t="str">
        <f t="shared" si="4"/>
        <v>2020</v>
      </c>
      <c r="H8" s="111" t="str">
        <f t="shared" si="5"/>
        <v>12</v>
      </c>
      <c r="I8" s="111" t="str">
        <f t="shared" si="6"/>
        <v>31</v>
      </c>
      <c r="J8" s="111" t="str">
        <f t="shared" si="7"/>
        <v>2020-12-31</v>
      </c>
      <c r="K8" s="111" t="str">
        <f t="shared" si="8"/>
        <v>BMP</v>
      </c>
      <c r="L8" s="111">
        <v>15654</v>
      </c>
    </row>
    <row r="9" spans="1:12" x14ac:dyDescent="0.2">
      <c r="A9" s="111" t="s">
        <v>959</v>
      </c>
      <c r="B9" s="111" t="str">
        <f t="shared" si="0"/>
        <v xml:space="preserve">ARIANA ELIZABETH GOMEZ SALAZAR         </v>
      </c>
      <c r="C9" s="111" t="str">
        <f t="shared" si="1"/>
        <v>43907517</v>
      </c>
      <c r="D9" s="111" t="str">
        <f t="shared" si="2"/>
        <v>0003</v>
      </c>
      <c r="E9" s="111" t="str">
        <f t="shared" si="3"/>
        <v>50</v>
      </c>
      <c r="F9" s="111">
        <v>3.5</v>
      </c>
      <c r="G9" s="111" t="str">
        <f t="shared" si="4"/>
        <v>2020</v>
      </c>
      <c r="H9" s="111" t="str">
        <f t="shared" si="5"/>
        <v>12</v>
      </c>
      <c r="I9" s="111" t="str">
        <f t="shared" si="6"/>
        <v>31</v>
      </c>
      <c r="J9" s="111" t="str">
        <f t="shared" si="7"/>
        <v>2020-12-31</v>
      </c>
      <c r="K9" s="111" t="str">
        <f t="shared" si="8"/>
        <v>BMP</v>
      </c>
      <c r="L9" s="111">
        <v>15653</v>
      </c>
    </row>
    <row r="10" spans="1:12" x14ac:dyDescent="0.2">
      <c r="A10" s="111" t="s">
        <v>958</v>
      </c>
      <c r="B10" s="111" t="str">
        <f t="shared" si="0"/>
        <v xml:space="preserve">CARLOS ENRIQUE PEREZ REYES             </v>
      </c>
      <c r="C10" s="111" t="str">
        <f t="shared" si="1"/>
        <v>43909926</v>
      </c>
      <c r="D10" s="111" t="str">
        <f t="shared" si="2"/>
        <v>0002</v>
      </c>
      <c r="E10" s="111" t="str">
        <f t="shared" si="3"/>
        <v>31</v>
      </c>
      <c r="F10" s="111">
        <v>2.31</v>
      </c>
      <c r="G10" s="111" t="str">
        <f t="shared" si="4"/>
        <v>2021</v>
      </c>
      <c r="H10" s="111" t="str">
        <f t="shared" si="5"/>
        <v>01</v>
      </c>
      <c r="I10" s="111" t="str">
        <f t="shared" si="6"/>
        <v>01</v>
      </c>
      <c r="J10" s="111" t="str">
        <f t="shared" si="7"/>
        <v>2021-01-01</v>
      </c>
      <c r="K10" s="111" t="str">
        <f t="shared" si="8"/>
        <v>BMP</v>
      </c>
      <c r="L10" s="111">
        <v>37</v>
      </c>
    </row>
    <row r="11" spans="1:12" x14ac:dyDescent="0.2">
      <c r="A11" s="111" t="s">
        <v>957</v>
      </c>
      <c r="B11" s="111" t="str">
        <f t="shared" si="0"/>
        <v xml:space="preserve">CLEMENTE ANTONIO  CALDERON LOZ         </v>
      </c>
      <c r="C11" s="111" t="str">
        <f t="shared" si="1"/>
        <v>43903425</v>
      </c>
      <c r="D11" s="111" t="str">
        <f t="shared" si="2"/>
        <v>0011</v>
      </c>
      <c r="E11" s="111" t="str">
        <f t="shared" si="3"/>
        <v>98</v>
      </c>
      <c r="F11" s="111">
        <v>11.98</v>
      </c>
      <c r="G11" s="111" t="str">
        <f t="shared" si="4"/>
        <v>2021</v>
      </c>
      <c r="H11" s="111" t="str">
        <f t="shared" si="5"/>
        <v>01</v>
      </c>
      <c r="I11" s="111" t="str">
        <f t="shared" si="6"/>
        <v>01</v>
      </c>
      <c r="J11" s="111" t="str">
        <f t="shared" si="7"/>
        <v>2021-01-01</v>
      </c>
      <c r="K11" s="111" t="str">
        <f t="shared" si="8"/>
        <v>BMP</v>
      </c>
      <c r="L11" s="111">
        <v>38</v>
      </c>
    </row>
    <row r="12" spans="1:12" x14ac:dyDescent="0.2">
      <c r="A12" s="111" t="s">
        <v>956</v>
      </c>
      <c r="B12" s="111" t="str">
        <f t="shared" si="0"/>
        <v xml:space="preserve">ZAMBRANO IZQUIERDO CATALINA MA         </v>
      </c>
      <c r="C12" s="111" t="str">
        <f t="shared" si="1"/>
        <v>43902421</v>
      </c>
      <c r="D12" s="111" t="str">
        <f t="shared" si="2"/>
        <v>0001</v>
      </c>
      <c r="E12" s="111" t="str">
        <f t="shared" si="3"/>
        <v>78</v>
      </c>
      <c r="F12" s="111">
        <v>1.78</v>
      </c>
      <c r="G12" s="111" t="str">
        <f t="shared" si="4"/>
        <v>2021</v>
      </c>
      <c r="H12" s="111" t="str">
        <f t="shared" si="5"/>
        <v>01</v>
      </c>
      <c r="I12" s="111" t="str">
        <f t="shared" si="6"/>
        <v>01</v>
      </c>
      <c r="J12" s="111" t="str">
        <f t="shared" si="7"/>
        <v>2021-01-01</v>
      </c>
      <c r="K12" s="111" t="str">
        <f t="shared" si="8"/>
        <v>BMP</v>
      </c>
      <c r="L12" s="111">
        <v>39</v>
      </c>
    </row>
    <row r="13" spans="1:12" x14ac:dyDescent="0.2">
      <c r="A13" s="111" t="s">
        <v>955</v>
      </c>
      <c r="B13" s="111" t="str">
        <f t="shared" si="0"/>
        <v xml:space="preserve">GARCIA ADUM SANDRA VERONICA            </v>
      </c>
      <c r="C13" s="111" t="str">
        <f t="shared" si="1"/>
        <v>43930263</v>
      </c>
      <c r="D13" s="111" t="str">
        <f t="shared" si="2"/>
        <v>0006</v>
      </c>
      <c r="E13" s="111" t="str">
        <f t="shared" si="3"/>
        <v>92</v>
      </c>
      <c r="F13" s="111">
        <v>6.92</v>
      </c>
      <c r="G13" s="111" t="str">
        <f t="shared" si="4"/>
        <v>2021</v>
      </c>
      <c r="H13" s="111" t="str">
        <f t="shared" si="5"/>
        <v>01</v>
      </c>
      <c r="I13" s="111" t="str">
        <f t="shared" si="6"/>
        <v>01</v>
      </c>
      <c r="J13" s="111" t="str">
        <f t="shared" si="7"/>
        <v>2021-01-01</v>
      </c>
      <c r="K13" s="111" t="str">
        <f t="shared" si="8"/>
        <v>BMP</v>
      </c>
      <c r="L13" s="111">
        <v>46</v>
      </c>
    </row>
    <row r="14" spans="1:12" x14ac:dyDescent="0.2">
      <c r="A14" s="111" t="s">
        <v>954</v>
      </c>
      <c r="B14" s="111" t="str">
        <f t="shared" si="0"/>
        <v xml:space="preserve">FAYTONG MOREIRA SANDRA MARIA           </v>
      </c>
      <c r="C14" s="111" t="str">
        <f t="shared" si="1"/>
        <v>43945311</v>
      </c>
      <c r="D14" s="111" t="str">
        <f t="shared" si="2"/>
        <v>0008</v>
      </c>
      <c r="E14" s="111" t="str">
        <f t="shared" si="3"/>
        <v>38</v>
      </c>
      <c r="F14" s="111">
        <v>8.3800000000000008</v>
      </c>
      <c r="G14" s="111" t="str">
        <f t="shared" si="4"/>
        <v>2021</v>
      </c>
      <c r="H14" s="111" t="str">
        <f t="shared" si="5"/>
        <v>01</v>
      </c>
      <c r="I14" s="111" t="str">
        <f t="shared" si="6"/>
        <v>03</v>
      </c>
      <c r="J14" s="111" t="str">
        <f t="shared" si="7"/>
        <v>2021-01-03</v>
      </c>
      <c r="K14" s="111" t="str">
        <f t="shared" si="8"/>
        <v>BMP</v>
      </c>
      <c r="L14" s="111">
        <v>40</v>
      </c>
    </row>
    <row r="15" spans="1:12" x14ac:dyDescent="0.2">
      <c r="A15" s="111" t="s">
        <v>953</v>
      </c>
      <c r="B15" s="111" t="str">
        <f t="shared" si="0"/>
        <v xml:space="preserve">CRUZ NAVARRETE HENRY GABRIEL           </v>
      </c>
      <c r="C15" s="111" t="str">
        <f t="shared" si="1"/>
        <v>43903593</v>
      </c>
      <c r="D15" s="111" t="str">
        <f t="shared" si="2"/>
        <v>0005</v>
      </c>
      <c r="E15" s="111" t="str">
        <f t="shared" si="3"/>
        <v>04</v>
      </c>
      <c r="F15" s="111">
        <v>5.04</v>
      </c>
      <c r="G15" s="111" t="str">
        <f t="shared" si="4"/>
        <v>2021</v>
      </c>
      <c r="H15" s="111" t="str">
        <f t="shared" si="5"/>
        <v>01</v>
      </c>
      <c r="I15" s="111" t="str">
        <f t="shared" si="6"/>
        <v>02</v>
      </c>
      <c r="J15" s="111" t="str">
        <f t="shared" si="7"/>
        <v>2021-01-02</v>
      </c>
      <c r="K15" s="111" t="str">
        <f t="shared" si="8"/>
        <v>BMP</v>
      </c>
      <c r="L15" s="111">
        <v>41</v>
      </c>
    </row>
    <row r="16" spans="1:12" x14ac:dyDescent="0.2">
      <c r="A16" s="111" t="s">
        <v>952</v>
      </c>
      <c r="B16" s="111" t="str">
        <f t="shared" si="0"/>
        <v xml:space="preserve">CHOEZ SANTANA EUDOMAR AQUILES          </v>
      </c>
      <c r="C16" s="111" t="str">
        <f t="shared" si="1"/>
        <v>43901705</v>
      </c>
      <c r="D16" s="111" t="str">
        <f t="shared" si="2"/>
        <v>0005</v>
      </c>
      <c r="E16" s="111" t="str">
        <f t="shared" si="3"/>
        <v>34</v>
      </c>
      <c r="F16" s="111">
        <v>5.34</v>
      </c>
      <c r="G16" s="111" t="str">
        <f t="shared" si="4"/>
        <v>2021</v>
      </c>
      <c r="H16" s="111" t="str">
        <f t="shared" si="5"/>
        <v>01</v>
      </c>
      <c r="I16" s="111" t="str">
        <f t="shared" si="6"/>
        <v>03</v>
      </c>
      <c r="J16" s="111" t="str">
        <f t="shared" si="7"/>
        <v>2021-01-03</v>
      </c>
      <c r="K16" s="111" t="str">
        <f t="shared" si="8"/>
        <v>BMP</v>
      </c>
      <c r="L16" s="111">
        <v>42</v>
      </c>
    </row>
    <row r="17" spans="1:12" x14ac:dyDescent="0.2">
      <c r="A17" s="111" t="s">
        <v>951</v>
      </c>
      <c r="B17" s="111" t="str">
        <f t="shared" si="0"/>
        <v xml:space="preserve">CHOEZ SANTANA EUDOMAR AQUILES          </v>
      </c>
      <c r="C17" s="111" t="str">
        <f t="shared" si="1"/>
        <v>43901625</v>
      </c>
      <c r="D17" s="111" t="str">
        <f t="shared" si="2"/>
        <v>0001</v>
      </c>
      <c r="E17" s="111" t="str">
        <f t="shared" si="3"/>
        <v>68</v>
      </c>
      <c r="F17" s="111">
        <v>1.68</v>
      </c>
      <c r="G17" s="111" t="str">
        <f t="shared" si="4"/>
        <v>2021</v>
      </c>
      <c r="H17" s="111" t="str">
        <f t="shared" si="5"/>
        <v>01</v>
      </c>
      <c r="I17" s="111" t="str">
        <f t="shared" si="6"/>
        <v>03</v>
      </c>
      <c r="J17" s="111" t="str">
        <f t="shared" si="7"/>
        <v>2021-01-03</v>
      </c>
      <c r="K17" s="111" t="str">
        <f t="shared" si="8"/>
        <v>BMP</v>
      </c>
      <c r="L17" s="111">
        <v>43</v>
      </c>
    </row>
    <row r="18" spans="1:12" x14ac:dyDescent="0.2">
      <c r="A18" s="111" t="s">
        <v>950</v>
      </c>
      <c r="B18" s="111" t="str">
        <f t="shared" si="0"/>
        <v xml:space="preserve">MARIA ROBERTA MORENO DIAZ              </v>
      </c>
      <c r="C18" s="111" t="str">
        <f t="shared" si="1"/>
        <v>43903233</v>
      </c>
      <c r="D18" s="111" t="str">
        <f t="shared" si="2"/>
        <v>0002</v>
      </c>
      <c r="E18" s="111" t="str">
        <f t="shared" si="3"/>
        <v>35</v>
      </c>
      <c r="F18" s="111">
        <v>2.35</v>
      </c>
      <c r="G18" s="111" t="str">
        <f t="shared" si="4"/>
        <v>2021</v>
      </c>
      <c r="H18" s="111" t="str">
        <f t="shared" si="5"/>
        <v>01</v>
      </c>
      <c r="I18" s="111" t="str">
        <f t="shared" si="6"/>
        <v>03</v>
      </c>
      <c r="J18" s="111" t="str">
        <f t="shared" si="7"/>
        <v>2021-01-03</v>
      </c>
      <c r="K18" s="111" t="str">
        <f t="shared" si="8"/>
        <v>BVP</v>
      </c>
      <c r="L18" s="111">
        <v>44</v>
      </c>
    </row>
    <row r="19" spans="1:12" x14ac:dyDescent="0.2">
      <c r="A19" s="111" t="s">
        <v>949</v>
      </c>
      <c r="B19" s="111" t="str">
        <f t="shared" si="0"/>
        <v xml:space="preserve">ANDRADE ECHEVERRIA ANA CECILIA         </v>
      </c>
      <c r="C19" s="111" t="str">
        <f t="shared" si="1"/>
        <v>43902677</v>
      </c>
      <c r="D19" s="111" t="str">
        <f t="shared" si="2"/>
        <v>0001</v>
      </c>
      <c r="E19" s="111" t="str">
        <f t="shared" si="3"/>
        <v>68</v>
      </c>
      <c r="F19" s="111">
        <v>1.68</v>
      </c>
      <c r="G19" s="111" t="str">
        <f t="shared" si="4"/>
        <v>2021</v>
      </c>
      <c r="H19" s="111" t="str">
        <f t="shared" si="5"/>
        <v>01</v>
      </c>
      <c r="I19" s="111" t="str">
        <f t="shared" si="6"/>
        <v>03</v>
      </c>
      <c r="J19" s="111" t="str">
        <f t="shared" si="7"/>
        <v>2021-01-03</v>
      </c>
      <c r="K19" s="111" t="str">
        <f t="shared" si="8"/>
        <v>BMP</v>
      </c>
      <c r="L19" s="111">
        <v>45</v>
      </c>
    </row>
    <row r="20" spans="1:12" x14ac:dyDescent="0.2">
      <c r="A20" s="111"/>
      <c r="B20" s="113">
        <v>1</v>
      </c>
      <c r="C20" s="113" t="str">
        <f t="shared" si="1"/>
        <v/>
      </c>
      <c r="D20" s="113" t="str">
        <f t="shared" si="2"/>
        <v/>
      </c>
      <c r="E20" s="113" t="str">
        <f t="shared" si="3"/>
        <v/>
      </c>
      <c r="F20" s="112">
        <f>SUM(F3:F19)</f>
        <v>76.920000000000016</v>
      </c>
      <c r="G20" s="111"/>
      <c r="H20" s="111"/>
      <c r="I20" s="111"/>
      <c r="J20" s="111"/>
      <c r="K20" s="111"/>
      <c r="L20" s="111"/>
    </row>
    <row r="21" spans="1:12" x14ac:dyDescent="0.2">
      <c r="B21" s="118"/>
      <c r="C21" s="118"/>
      <c r="D21" s="118"/>
      <c r="E21" s="118"/>
      <c r="F21" s="117"/>
    </row>
    <row r="22" spans="1:12" x14ac:dyDescent="0.2">
      <c r="A22" s="111" t="s">
        <v>948</v>
      </c>
      <c r="B22" s="111" t="str">
        <f t="shared" ref="B22:B43" si="9">MID(A22,20,39)</f>
        <v xml:space="preserve">TIXILIMA CARANQUI MARIO ROBERT         </v>
      </c>
      <c r="C22" s="111" t="str">
        <f t="shared" ref="C22:C44" si="10">MID(A22,12,8)</f>
        <v>23923202</v>
      </c>
      <c r="D22" s="111" t="str">
        <f t="shared" ref="D22:D44" si="11">MID(A22,125,4)</f>
        <v>0002</v>
      </c>
      <c r="E22" s="111" t="str">
        <f t="shared" ref="E22:E44" si="12">MID(A22,129,2)</f>
        <v>88</v>
      </c>
      <c r="F22" s="111">
        <v>2.88</v>
      </c>
      <c r="G22" s="111" t="str">
        <f t="shared" ref="G22:G43" si="13">MID(A22,131,4)</f>
        <v>2021</v>
      </c>
      <c r="H22" s="111" t="str">
        <f t="shared" ref="H22:H43" si="14">MID(A22,135,2)</f>
        <v>01</v>
      </c>
      <c r="I22" s="111" t="str">
        <f t="shared" ref="I22:I43" si="15">MID(A22,137,2)</f>
        <v>04</v>
      </c>
      <c r="J22" s="111" t="str">
        <f t="shared" ref="J22:J43" si="16">CONCATENATE(G22,"-",H22,"-",I22)</f>
        <v>2021-01-04</v>
      </c>
      <c r="K22" s="111" t="str">
        <f t="shared" ref="K22:K44" si="17">MID(A22,163,3)</f>
        <v>BVP</v>
      </c>
      <c r="L22" s="111">
        <v>376</v>
      </c>
    </row>
    <row r="23" spans="1:12" x14ac:dyDescent="0.2">
      <c r="A23" s="111" t="s">
        <v>947</v>
      </c>
      <c r="B23" s="111" t="str">
        <f t="shared" si="9"/>
        <v xml:space="preserve">CALLE LOFFREDO LUIS DANIEL             </v>
      </c>
      <c r="C23" s="111" t="str">
        <f t="shared" si="10"/>
        <v>43903607</v>
      </c>
      <c r="D23" s="111" t="str">
        <f t="shared" si="11"/>
        <v>0003</v>
      </c>
      <c r="E23" s="111" t="str">
        <f t="shared" si="12"/>
        <v>69</v>
      </c>
      <c r="F23" s="111">
        <v>3.69</v>
      </c>
      <c r="G23" s="111" t="str">
        <f t="shared" si="13"/>
        <v>2021</v>
      </c>
      <c r="H23" s="111" t="str">
        <f t="shared" si="14"/>
        <v>01</v>
      </c>
      <c r="I23" s="111" t="str">
        <f t="shared" si="15"/>
        <v>04</v>
      </c>
      <c r="J23" s="111" t="str">
        <f t="shared" si="16"/>
        <v>2021-01-04</v>
      </c>
      <c r="K23" s="111" t="str">
        <f t="shared" si="17"/>
        <v>BVP</v>
      </c>
      <c r="L23" s="111">
        <v>147</v>
      </c>
    </row>
    <row r="24" spans="1:12" x14ac:dyDescent="0.2">
      <c r="A24" s="111" t="s">
        <v>946</v>
      </c>
      <c r="B24" s="111" t="str">
        <f t="shared" si="9"/>
        <v xml:space="preserve">BURBANO VARGAS LUIS ALEJANDRO          </v>
      </c>
      <c r="C24" s="111" t="str">
        <f t="shared" si="10"/>
        <v>43903898</v>
      </c>
      <c r="D24" s="111" t="str">
        <f t="shared" si="11"/>
        <v>0018</v>
      </c>
      <c r="E24" s="111" t="str">
        <f t="shared" si="12"/>
        <v>11</v>
      </c>
      <c r="F24" s="111">
        <v>18.11</v>
      </c>
      <c r="G24" s="111" t="str">
        <f t="shared" si="13"/>
        <v>2021</v>
      </c>
      <c r="H24" s="111" t="str">
        <f t="shared" si="14"/>
        <v>01</v>
      </c>
      <c r="I24" s="111" t="str">
        <f t="shared" si="15"/>
        <v>04</v>
      </c>
      <c r="J24" s="111" t="str">
        <f t="shared" si="16"/>
        <v>2021-01-04</v>
      </c>
      <c r="K24" s="111" t="str">
        <f t="shared" si="17"/>
        <v>BVP</v>
      </c>
      <c r="L24" s="111">
        <v>148</v>
      </c>
    </row>
    <row r="25" spans="1:12" x14ac:dyDescent="0.2">
      <c r="A25" s="111" t="s">
        <v>945</v>
      </c>
      <c r="B25" s="111" t="str">
        <f t="shared" si="9"/>
        <v xml:space="preserve">VARGAS HERRERA LUIS DANIEL             </v>
      </c>
      <c r="C25" s="111" t="str">
        <f t="shared" si="10"/>
        <v>43902956</v>
      </c>
      <c r="D25" s="111" t="str">
        <f t="shared" si="11"/>
        <v>0003</v>
      </c>
      <c r="E25" s="111" t="str">
        <f t="shared" si="12"/>
        <v>37</v>
      </c>
      <c r="F25" s="111">
        <v>3.37</v>
      </c>
      <c r="G25" s="111" t="str">
        <f t="shared" si="13"/>
        <v>2021</v>
      </c>
      <c r="H25" s="111" t="str">
        <f t="shared" si="14"/>
        <v>01</v>
      </c>
      <c r="I25" s="111" t="str">
        <f t="shared" si="15"/>
        <v>05</v>
      </c>
      <c r="J25" s="111" t="str">
        <f t="shared" si="16"/>
        <v>2021-01-05</v>
      </c>
      <c r="K25" s="111" t="str">
        <f t="shared" si="17"/>
        <v>DPR</v>
      </c>
      <c r="L25" s="111">
        <v>149</v>
      </c>
    </row>
    <row r="26" spans="1:12" x14ac:dyDescent="0.2">
      <c r="A26" s="111" t="s">
        <v>944</v>
      </c>
      <c r="B26" s="111" t="str">
        <f t="shared" si="9"/>
        <v xml:space="preserve">VARGAS HERRERA LUIS DANIEL             </v>
      </c>
      <c r="C26" s="111" t="str">
        <f t="shared" si="10"/>
        <v>43907507</v>
      </c>
      <c r="D26" s="111" t="str">
        <f t="shared" si="11"/>
        <v>0001</v>
      </c>
      <c r="E26" s="111" t="str">
        <f t="shared" si="12"/>
        <v>68</v>
      </c>
      <c r="F26" s="111">
        <v>1.68</v>
      </c>
      <c r="G26" s="111" t="str">
        <f t="shared" si="13"/>
        <v>2021</v>
      </c>
      <c r="H26" s="111" t="str">
        <f t="shared" si="14"/>
        <v>01</v>
      </c>
      <c r="I26" s="111" t="str">
        <f t="shared" si="15"/>
        <v>05</v>
      </c>
      <c r="J26" s="111" t="str">
        <f t="shared" si="16"/>
        <v>2021-01-05</v>
      </c>
      <c r="K26" s="111" t="str">
        <f t="shared" si="17"/>
        <v>DPR</v>
      </c>
      <c r="L26" s="111">
        <v>150</v>
      </c>
    </row>
    <row r="27" spans="1:12" x14ac:dyDescent="0.2">
      <c r="A27" s="111" t="s">
        <v>943</v>
      </c>
      <c r="B27" s="111" t="str">
        <f t="shared" si="9"/>
        <v xml:space="preserve">MUNOZ ESPIN GINA ALICIA                </v>
      </c>
      <c r="C27" s="111" t="str">
        <f t="shared" si="10"/>
        <v>43945894</v>
      </c>
      <c r="D27" s="111" t="str">
        <f t="shared" si="11"/>
        <v>0008</v>
      </c>
      <c r="E27" s="111" t="str">
        <f t="shared" si="12"/>
        <v>38</v>
      </c>
      <c r="F27" s="111">
        <v>8.3800000000000008</v>
      </c>
      <c r="G27" s="111" t="str">
        <f t="shared" si="13"/>
        <v>2021</v>
      </c>
      <c r="H27" s="111" t="str">
        <f t="shared" si="14"/>
        <v>01</v>
      </c>
      <c r="I27" s="111" t="str">
        <f t="shared" si="15"/>
        <v>05</v>
      </c>
      <c r="J27" s="111" t="str">
        <f t="shared" si="16"/>
        <v>2021-01-05</v>
      </c>
      <c r="K27" s="111" t="str">
        <f t="shared" si="17"/>
        <v>BMP</v>
      </c>
      <c r="L27" s="111">
        <v>151</v>
      </c>
    </row>
    <row r="28" spans="1:12" x14ac:dyDescent="0.2">
      <c r="A28" s="111" t="s">
        <v>942</v>
      </c>
      <c r="B28" s="111" t="str">
        <f t="shared" si="9"/>
        <v xml:space="preserve">ESPINOSA VELARDE ALMA MARIA            </v>
      </c>
      <c r="C28" s="111" t="str">
        <f t="shared" si="10"/>
        <v>43907962</v>
      </c>
      <c r="D28" s="111" t="str">
        <f t="shared" si="11"/>
        <v>0007</v>
      </c>
      <c r="E28" s="111" t="str">
        <f t="shared" si="12"/>
        <v>13</v>
      </c>
      <c r="F28" s="111">
        <v>7.13</v>
      </c>
      <c r="G28" s="111" t="str">
        <f t="shared" si="13"/>
        <v>2021</v>
      </c>
      <c r="H28" s="111" t="str">
        <f t="shared" si="14"/>
        <v>01</v>
      </c>
      <c r="I28" s="111" t="str">
        <f t="shared" si="15"/>
        <v>05</v>
      </c>
      <c r="J28" s="111" t="str">
        <f t="shared" si="16"/>
        <v>2021-01-05</v>
      </c>
      <c r="K28" s="111" t="str">
        <f t="shared" si="17"/>
        <v>BVP</v>
      </c>
      <c r="L28" s="111">
        <v>152</v>
      </c>
    </row>
    <row r="29" spans="1:12" x14ac:dyDescent="0.2">
      <c r="A29" s="111" t="s">
        <v>941</v>
      </c>
      <c r="B29" s="111" t="str">
        <f t="shared" si="9"/>
        <v xml:space="preserve">MONICA TORO                            </v>
      </c>
      <c r="C29" s="111" t="str">
        <f t="shared" si="10"/>
        <v>43902609</v>
      </c>
      <c r="D29" s="111" t="str">
        <f t="shared" si="11"/>
        <v>0001</v>
      </c>
      <c r="E29" s="111" t="str">
        <f t="shared" si="12"/>
        <v>68</v>
      </c>
      <c r="F29" s="111">
        <v>1.68</v>
      </c>
      <c r="G29" s="111" t="str">
        <f t="shared" si="13"/>
        <v>2021</v>
      </c>
      <c r="H29" s="111" t="str">
        <f t="shared" si="14"/>
        <v>01</v>
      </c>
      <c r="I29" s="111" t="str">
        <f t="shared" si="15"/>
        <v>05</v>
      </c>
      <c r="J29" s="111" t="str">
        <f t="shared" si="16"/>
        <v>2021-01-05</v>
      </c>
      <c r="K29" s="111" t="str">
        <f t="shared" si="17"/>
        <v>DPR</v>
      </c>
      <c r="L29" s="111">
        <v>153</v>
      </c>
    </row>
    <row r="30" spans="1:12" x14ac:dyDescent="0.2">
      <c r="A30" s="111" t="s">
        <v>940</v>
      </c>
      <c r="B30" s="111" t="str">
        <f t="shared" si="9"/>
        <v xml:space="preserve">LUIS ALFONSO OLANO MACHANO             </v>
      </c>
      <c r="C30" s="111" t="str">
        <f t="shared" si="10"/>
        <v>43908696</v>
      </c>
      <c r="D30" s="111" t="str">
        <f t="shared" si="11"/>
        <v>0001</v>
      </c>
      <c r="E30" s="111" t="str">
        <f t="shared" si="12"/>
        <v>68</v>
      </c>
      <c r="F30" s="111">
        <v>1.68</v>
      </c>
      <c r="G30" s="111" t="str">
        <f t="shared" si="13"/>
        <v>2021</v>
      </c>
      <c r="H30" s="111" t="str">
        <f t="shared" si="14"/>
        <v>01</v>
      </c>
      <c r="I30" s="111" t="str">
        <f t="shared" si="15"/>
        <v>05</v>
      </c>
      <c r="J30" s="111" t="str">
        <f t="shared" si="16"/>
        <v>2021-01-05</v>
      </c>
      <c r="K30" s="111" t="str">
        <f t="shared" si="17"/>
        <v>DPR</v>
      </c>
      <c r="L30" s="111">
        <v>154</v>
      </c>
    </row>
    <row r="31" spans="1:12" x14ac:dyDescent="0.2">
      <c r="A31" s="111" t="s">
        <v>939</v>
      </c>
      <c r="B31" s="111" t="str">
        <f t="shared" si="9"/>
        <v xml:space="preserve">ARAUJO FIGUEROA WASHINGTON SAL         </v>
      </c>
      <c r="C31" s="111" t="str">
        <f t="shared" si="10"/>
        <v>43908140</v>
      </c>
      <c r="D31" s="111" t="str">
        <f t="shared" si="11"/>
        <v>0007</v>
      </c>
      <c r="E31" s="111" t="str">
        <f t="shared" si="12"/>
        <v>12</v>
      </c>
      <c r="F31" s="111">
        <v>7.12</v>
      </c>
      <c r="G31" s="111" t="str">
        <f t="shared" si="13"/>
        <v>2021</v>
      </c>
      <c r="H31" s="111" t="str">
        <f t="shared" si="14"/>
        <v>01</v>
      </c>
      <c r="I31" s="111" t="str">
        <f t="shared" si="15"/>
        <v>05</v>
      </c>
      <c r="J31" s="111" t="str">
        <f t="shared" si="16"/>
        <v>2021-01-05</v>
      </c>
      <c r="K31" s="111" t="str">
        <f t="shared" si="17"/>
        <v>BVP</v>
      </c>
      <c r="L31" s="111">
        <v>155</v>
      </c>
    </row>
    <row r="32" spans="1:12" x14ac:dyDescent="0.2">
      <c r="A32" s="111" t="s">
        <v>938</v>
      </c>
      <c r="B32" s="111" t="str">
        <f t="shared" si="9"/>
        <v xml:space="preserve">ASOCIACION DE PROPIETARIOS DE          </v>
      </c>
      <c r="C32" s="111" t="str">
        <f t="shared" si="10"/>
        <v>43907144</v>
      </c>
      <c r="D32" s="111" t="str">
        <f t="shared" si="11"/>
        <v>0026</v>
      </c>
      <c r="E32" s="111" t="str">
        <f t="shared" si="12"/>
        <v>29</v>
      </c>
      <c r="F32" s="111">
        <v>26.29</v>
      </c>
      <c r="G32" s="111" t="str">
        <f t="shared" si="13"/>
        <v>2021</v>
      </c>
      <c r="H32" s="111" t="str">
        <f t="shared" si="14"/>
        <v>01</v>
      </c>
      <c r="I32" s="111" t="str">
        <f t="shared" si="15"/>
        <v>05</v>
      </c>
      <c r="J32" s="111" t="str">
        <f t="shared" si="16"/>
        <v>2021-01-05</v>
      </c>
      <c r="K32" s="111" t="str">
        <f t="shared" si="17"/>
        <v>VEN</v>
      </c>
      <c r="L32" s="111">
        <v>156</v>
      </c>
    </row>
    <row r="33" spans="1:12" x14ac:dyDescent="0.2">
      <c r="A33" s="111" t="s">
        <v>937</v>
      </c>
      <c r="B33" s="111" t="str">
        <f t="shared" si="9"/>
        <v xml:space="preserve">MARIA KARINA FIGUEROA CANARTE          </v>
      </c>
      <c r="C33" s="111" t="str">
        <f t="shared" si="10"/>
        <v>43907828</v>
      </c>
      <c r="D33" s="111" t="str">
        <f t="shared" si="11"/>
        <v>0001</v>
      </c>
      <c r="E33" s="111" t="str">
        <f t="shared" si="12"/>
        <v>69</v>
      </c>
      <c r="F33" s="111">
        <v>1.69</v>
      </c>
      <c r="G33" s="111" t="str">
        <f t="shared" si="13"/>
        <v>2021</v>
      </c>
      <c r="H33" s="111" t="str">
        <f t="shared" si="14"/>
        <v>01</v>
      </c>
      <c r="I33" s="111" t="str">
        <f t="shared" si="15"/>
        <v>05</v>
      </c>
      <c r="J33" s="111" t="str">
        <f t="shared" si="16"/>
        <v>2021-01-05</v>
      </c>
      <c r="K33" s="111" t="str">
        <f t="shared" si="17"/>
        <v>BVI</v>
      </c>
      <c r="L33" s="111">
        <v>157</v>
      </c>
    </row>
    <row r="34" spans="1:12" x14ac:dyDescent="0.2">
      <c r="A34" s="111" t="s">
        <v>936</v>
      </c>
      <c r="B34" s="111" t="str">
        <f t="shared" si="9"/>
        <v xml:space="preserve">ETHERIA SA                             </v>
      </c>
      <c r="C34" s="111" t="str">
        <f t="shared" si="10"/>
        <v>43908079</v>
      </c>
      <c r="D34" s="111" t="str">
        <f t="shared" si="11"/>
        <v>0009</v>
      </c>
      <c r="E34" s="111" t="str">
        <f t="shared" si="12"/>
        <v>60</v>
      </c>
      <c r="F34" s="111">
        <v>9.6</v>
      </c>
      <c r="G34" s="111" t="str">
        <f t="shared" si="13"/>
        <v>2021</v>
      </c>
      <c r="H34" s="111" t="str">
        <f t="shared" si="14"/>
        <v>01</v>
      </c>
      <c r="I34" s="111" t="str">
        <f t="shared" si="15"/>
        <v>05</v>
      </c>
      <c r="J34" s="111" t="str">
        <f t="shared" si="16"/>
        <v>2021-01-05</v>
      </c>
      <c r="K34" s="111" t="str">
        <f t="shared" si="17"/>
        <v>VEN</v>
      </c>
      <c r="L34" s="111">
        <v>377</v>
      </c>
    </row>
    <row r="35" spans="1:12" x14ac:dyDescent="0.2">
      <c r="A35" s="111" t="s">
        <v>935</v>
      </c>
      <c r="B35" s="111" t="str">
        <f t="shared" si="9"/>
        <v xml:space="preserve">GUSTAVO ALBERTO CASTILLO SALTO         </v>
      </c>
      <c r="C35" s="111" t="str">
        <f t="shared" si="10"/>
        <v>43908917</v>
      </c>
      <c r="D35" s="111" t="str">
        <f t="shared" si="11"/>
        <v>0006</v>
      </c>
      <c r="E35" s="111" t="str">
        <f t="shared" si="12"/>
        <v>49</v>
      </c>
      <c r="F35" s="111">
        <v>6.49</v>
      </c>
      <c r="G35" s="111" t="str">
        <f t="shared" si="13"/>
        <v>2021</v>
      </c>
      <c r="H35" s="111" t="str">
        <f t="shared" si="14"/>
        <v>01</v>
      </c>
      <c r="I35" s="111" t="str">
        <f t="shared" si="15"/>
        <v>05</v>
      </c>
      <c r="J35" s="111" t="str">
        <f t="shared" si="16"/>
        <v>2021-01-05</v>
      </c>
      <c r="K35" s="111" t="str">
        <f t="shared" si="17"/>
        <v>VEN</v>
      </c>
      <c r="L35" s="111">
        <v>158</v>
      </c>
    </row>
    <row r="36" spans="1:12" x14ac:dyDescent="0.2">
      <c r="A36" s="111" t="s">
        <v>934</v>
      </c>
      <c r="B36" s="111" t="str">
        <f t="shared" si="9"/>
        <v xml:space="preserve">CESAR AUGUSTO  RADA AGUIRRE            </v>
      </c>
      <c r="C36" s="111" t="str">
        <f t="shared" si="10"/>
        <v>43960345</v>
      </c>
      <c r="D36" s="111" t="str">
        <f t="shared" si="11"/>
        <v>0016</v>
      </c>
      <c r="E36" s="111" t="str">
        <f t="shared" si="12"/>
        <v>76</v>
      </c>
      <c r="F36" s="111">
        <v>16.760000000000002</v>
      </c>
      <c r="G36" s="111" t="str">
        <f t="shared" si="13"/>
        <v>2021</v>
      </c>
      <c r="H36" s="111" t="str">
        <f t="shared" si="14"/>
        <v>01</v>
      </c>
      <c r="I36" s="111" t="str">
        <f t="shared" si="15"/>
        <v>05</v>
      </c>
      <c r="J36" s="111" t="str">
        <f t="shared" si="16"/>
        <v>2021-01-05</v>
      </c>
      <c r="K36" s="111" t="str">
        <f t="shared" si="17"/>
        <v>BMP</v>
      </c>
      <c r="L36" s="111">
        <v>159</v>
      </c>
    </row>
    <row r="37" spans="1:12" x14ac:dyDescent="0.2">
      <c r="A37" s="111" t="s">
        <v>933</v>
      </c>
      <c r="B37" s="111" t="str">
        <f t="shared" si="9"/>
        <v xml:space="preserve">SORNOZA MARQUEZ ROLANDO CLAUDI         </v>
      </c>
      <c r="C37" s="111" t="str">
        <f t="shared" si="10"/>
        <v>43903491</v>
      </c>
      <c r="D37" s="111" t="str">
        <f t="shared" si="11"/>
        <v>0009</v>
      </c>
      <c r="E37" s="111" t="str">
        <f t="shared" si="12"/>
        <v>36</v>
      </c>
      <c r="F37" s="111">
        <v>9.36</v>
      </c>
      <c r="G37" s="111" t="str">
        <f t="shared" si="13"/>
        <v>2021</v>
      </c>
      <c r="H37" s="111" t="str">
        <f t="shared" si="14"/>
        <v>01</v>
      </c>
      <c r="I37" s="111" t="str">
        <f t="shared" si="15"/>
        <v>05</v>
      </c>
      <c r="J37" s="111" t="str">
        <f t="shared" si="16"/>
        <v>2021-01-05</v>
      </c>
      <c r="K37" s="111" t="str">
        <f t="shared" si="17"/>
        <v>BMP</v>
      </c>
      <c r="L37" s="111">
        <v>160</v>
      </c>
    </row>
    <row r="38" spans="1:12" x14ac:dyDescent="0.2">
      <c r="A38" s="111" t="s">
        <v>932</v>
      </c>
      <c r="B38" s="111" t="str">
        <f t="shared" si="9"/>
        <v xml:space="preserve">JURADO VELEZ JONNY EUGENIO             </v>
      </c>
      <c r="C38" s="111" t="str">
        <f t="shared" si="10"/>
        <v>43900938</v>
      </c>
      <c r="D38" s="111" t="str">
        <f t="shared" si="11"/>
        <v>0003</v>
      </c>
      <c r="E38" s="111" t="str">
        <f t="shared" si="12"/>
        <v>36</v>
      </c>
      <c r="F38" s="111">
        <v>3.36</v>
      </c>
      <c r="G38" s="111" t="str">
        <f t="shared" si="13"/>
        <v>2021</v>
      </c>
      <c r="H38" s="111" t="str">
        <f t="shared" si="14"/>
        <v>01</v>
      </c>
      <c r="I38" s="111" t="str">
        <f t="shared" si="15"/>
        <v>05</v>
      </c>
      <c r="J38" s="111" t="str">
        <f t="shared" si="16"/>
        <v>2021-01-05</v>
      </c>
      <c r="K38" s="111" t="str">
        <f t="shared" si="17"/>
        <v>VEN</v>
      </c>
      <c r="L38" s="111">
        <v>161</v>
      </c>
    </row>
    <row r="39" spans="1:12" x14ac:dyDescent="0.2">
      <c r="A39" s="111" t="s">
        <v>931</v>
      </c>
      <c r="B39" s="111" t="str">
        <f t="shared" si="9"/>
        <v xml:space="preserve">GARCIA BAJANA NAYITH ALEJANDRO         </v>
      </c>
      <c r="C39" s="111" t="str">
        <f t="shared" si="10"/>
        <v>43907415</v>
      </c>
      <c r="D39" s="111" t="str">
        <f t="shared" si="11"/>
        <v>0000</v>
      </c>
      <c r="E39" s="111" t="str">
        <f t="shared" si="12"/>
        <v>17</v>
      </c>
      <c r="F39" s="111">
        <v>0.17</v>
      </c>
      <c r="G39" s="111" t="str">
        <f t="shared" si="13"/>
        <v>2021</v>
      </c>
      <c r="H39" s="111" t="str">
        <f t="shared" si="14"/>
        <v>01</v>
      </c>
      <c r="I39" s="111" t="str">
        <f t="shared" si="15"/>
        <v>05</v>
      </c>
      <c r="J39" s="111" t="str">
        <f t="shared" si="16"/>
        <v>2021-01-05</v>
      </c>
      <c r="K39" s="111" t="str">
        <f t="shared" si="17"/>
        <v>BMP</v>
      </c>
      <c r="L39" s="111">
        <v>162</v>
      </c>
    </row>
    <row r="40" spans="1:12" x14ac:dyDescent="0.2">
      <c r="A40" s="111" t="s">
        <v>930</v>
      </c>
      <c r="B40" s="111" t="str">
        <f t="shared" si="9"/>
        <v xml:space="preserve">GARCIA BAJANA NAYITH ALEJANDRO         </v>
      </c>
      <c r="C40" s="111" t="str">
        <f t="shared" si="10"/>
        <v>43900321</v>
      </c>
      <c r="D40" s="111" t="str">
        <f t="shared" si="11"/>
        <v>0015</v>
      </c>
      <c r="E40" s="111" t="str">
        <f t="shared" si="12"/>
        <v>84</v>
      </c>
      <c r="F40" s="111">
        <v>15.84</v>
      </c>
      <c r="G40" s="111" t="str">
        <f t="shared" si="13"/>
        <v>2021</v>
      </c>
      <c r="H40" s="111" t="str">
        <f t="shared" si="14"/>
        <v>01</v>
      </c>
      <c r="I40" s="111" t="str">
        <f t="shared" si="15"/>
        <v>05</v>
      </c>
      <c r="J40" s="111" t="str">
        <f t="shared" si="16"/>
        <v>2021-01-05</v>
      </c>
      <c r="K40" s="111" t="str">
        <f t="shared" si="17"/>
        <v>BMP</v>
      </c>
      <c r="L40" s="111">
        <v>163</v>
      </c>
    </row>
    <row r="41" spans="1:12" x14ac:dyDescent="0.2">
      <c r="A41" s="111" t="s">
        <v>929</v>
      </c>
      <c r="B41" s="111" t="str">
        <f t="shared" si="9"/>
        <v xml:space="preserve">ANGEL ALEX PASHMA GUADALUPE            </v>
      </c>
      <c r="C41" s="111" t="str">
        <f t="shared" si="10"/>
        <v>43908860</v>
      </c>
      <c r="D41" s="111" t="str">
        <f t="shared" si="11"/>
        <v>0005</v>
      </c>
      <c r="E41" s="111" t="str">
        <f t="shared" si="12"/>
        <v>04</v>
      </c>
      <c r="F41" s="111">
        <v>5.04</v>
      </c>
      <c r="G41" s="111" t="str">
        <f t="shared" si="13"/>
        <v>2021</v>
      </c>
      <c r="H41" s="111" t="str">
        <f t="shared" si="14"/>
        <v>01</v>
      </c>
      <c r="I41" s="111" t="str">
        <f t="shared" si="15"/>
        <v>05</v>
      </c>
      <c r="J41" s="111" t="str">
        <f t="shared" si="16"/>
        <v>2021-01-05</v>
      </c>
      <c r="K41" s="111" t="str">
        <f t="shared" si="17"/>
        <v>VEN</v>
      </c>
      <c r="L41" s="111">
        <v>378</v>
      </c>
    </row>
    <row r="42" spans="1:12" x14ac:dyDescent="0.2">
      <c r="A42" s="111" t="s">
        <v>928</v>
      </c>
      <c r="B42" s="111" t="str">
        <f t="shared" si="9"/>
        <v xml:space="preserve">DAVID GONZALO BENAVIDES LOPEZ          </v>
      </c>
      <c r="C42" s="111" t="str">
        <f t="shared" si="10"/>
        <v>43908812</v>
      </c>
      <c r="D42" s="111" t="str">
        <f t="shared" si="11"/>
        <v>0001</v>
      </c>
      <c r="E42" s="111" t="str">
        <f t="shared" si="12"/>
        <v>68</v>
      </c>
      <c r="F42" s="111">
        <v>1.68</v>
      </c>
      <c r="G42" s="111" t="str">
        <f t="shared" si="13"/>
        <v>2021</v>
      </c>
      <c r="H42" s="111" t="str">
        <f t="shared" si="14"/>
        <v>01</v>
      </c>
      <c r="I42" s="111" t="str">
        <f t="shared" si="15"/>
        <v>05</v>
      </c>
      <c r="J42" s="111" t="str">
        <f t="shared" si="16"/>
        <v>2021-01-05</v>
      </c>
      <c r="K42" s="111" t="str">
        <f t="shared" si="17"/>
        <v>BVP</v>
      </c>
      <c r="L42" s="111">
        <v>164</v>
      </c>
    </row>
    <row r="43" spans="1:12" x14ac:dyDescent="0.2">
      <c r="A43" s="111" t="s">
        <v>927</v>
      </c>
      <c r="B43" s="111" t="str">
        <f t="shared" si="9"/>
        <v xml:space="preserve">ZAMBRANO GARCIA FRANZ BADIH            </v>
      </c>
      <c r="C43" s="111" t="str">
        <f t="shared" si="10"/>
        <v>43909118</v>
      </c>
      <c r="D43" s="111" t="str">
        <f t="shared" si="11"/>
        <v>0005</v>
      </c>
      <c r="E43" s="111" t="str">
        <f t="shared" si="12"/>
        <v>70</v>
      </c>
      <c r="F43" s="111">
        <v>5.7</v>
      </c>
      <c r="G43" s="111" t="str">
        <f t="shared" si="13"/>
        <v>2021</v>
      </c>
      <c r="H43" s="111" t="str">
        <f t="shared" si="14"/>
        <v>01</v>
      </c>
      <c r="I43" s="111" t="str">
        <f t="shared" si="15"/>
        <v>05</v>
      </c>
      <c r="J43" s="111" t="str">
        <f t="shared" si="16"/>
        <v>2021-01-05</v>
      </c>
      <c r="K43" s="111" t="str">
        <f t="shared" si="17"/>
        <v>BMP</v>
      </c>
      <c r="L43" s="111">
        <v>379</v>
      </c>
    </row>
    <row r="44" spans="1:12" x14ac:dyDescent="0.2">
      <c r="A44" s="111"/>
      <c r="B44" s="113">
        <v>2</v>
      </c>
      <c r="C44" s="113" t="str">
        <f t="shared" si="10"/>
        <v/>
      </c>
      <c r="D44" s="113" t="str">
        <f t="shared" si="11"/>
        <v/>
      </c>
      <c r="E44" s="113" t="str">
        <f t="shared" si="12"/>
        <v/>
      </c>
      <c r="F44" s="112">
        <f>SUM(F22:F43)</f>
        <v>157.69999999999996</v>
      </c>
      <c r="G44" s="111"/>
      <c r="H44" s="111"/>
      <c r="I44" s="111"/>
      <c r="J44" s="111"/>
      <c r="K44" s="111" t="str">
        <f t="shared" si="17"/>
        <v/>
      </c>
      <c r="L44" s="111"/>
    </row>
    <row r="45" spans="1:12" x14ac:dyDescent="0.2">
      <c r="B45" s="110"/>
      <c r="C45" s="110"/>
      <c r="D45" s="110"/>
      <c r="E45" s="110"/>
      <c r="F45" s="109"/>
    </row>
    <row r="46" spans="1:12" x14ac:dyDescent="0.2">
      <c r="A46" s="111" t="s">
        <v>926</v>
      </c>
      <c r="B46" s="111" t="str">
        <f t="shared" ref="B46:B59" si="18">MID(A46,20,39)</f>
        <v xml:space="preserve">CHALEN MATAMOROS RICARDO ALEJA         </v>
      </c>
      <c r="C46" s="111" t="str">
        <f t="shared" ref="C46:C60" si="19">MID(A46,12,8)</f>
        <v>43902635</v>
      </c>
      <c r="D46" s="111" t="str">
        <f t="shared" ref="D46:D60" si="20">MID(A46,125,4)</f>
        <v>0005</v>
      </c>
      <c r="E46" s="111" t="str">
        <f t="shared" ref="E46:E60" si="21">MID(A46,129,2)</f>
        <v>56</v>
      </c>
      <c r="F46" s="111">
        <v>5.56</v>
      </c>
      <c r="G46" s="111" t="str">
        <f t="shared" ref="G46:G59" si="22">MID(A46,131,4)</f>
        <v>2021</v>
      </c>
      <c r="H46" s="111" t="str">
        <f t="shared" ref="H46:H59" si="23">MID(A46,135,2)</f>
        <v>01</v>
      </c>
      <c r="I46" s="111" t="str">
        <f t="shared" ref="I46:I59" si="24">MID(A46,137,2)</f>
        <v>05</v>
      </c>
      <c r="J46" s="111" t="str">
        <f t="shared" ref="J46:J59" si="25">CONCATENATE(G46,"-",H46,"-",I46)</f>
        <v>2021-01-05</v>
      </c>
      <c r="K46" s="111" t="str">
        <f t="shared" ref="K46:K60" si="26">MID(A46,163,3)</f>
        <v>BVP</v>
      </c>
      <c r="L46" s="111">
        <v>456</v>
      </c>
    </row>
    <row r="47" spans="1:12" x14ac:dyDescent="0.2">
      <c r="A47" s="111" t="s">
        <v>925</v>
      </c>
      <c r="B47" s="111" t="str">
        <f t="shared" si="18"/>
        <v xml:space="preserve">NAVARRETE TORRES WALTER FORTUN         </v>
      </c>
      <c r="C47" s="111" t="str">
        <f t="shared" si="19"/>
        <v>43901569</v>
      </c>
      <c r="D47" s="111" t="str">
        <f t="shared" si="20"/>
        <v>0001</v>
      </c>
      <c r="E47" s="111" t="str">
        <f t="shared" si="21"/>
        <v>69</v>
      </c>
      <c r="F47" s="111">
        <v>1.69</v>
      </c>
      <c r="G47" s="111" t="str">
        <f t="shared" si="22"/>
        <v>2021</v>
      </c>
      <c r="H47" s="111" t="str">
        <f t="shared" si="23"/>
        <v>01</v>
      </c>
      <c r="I47" s="111" t="str">
        <f t="shared" si="24"/>
        <v>05</v>
      </c>
      <c r="J47" s="111" t="str">
        <f t="shared" si="25"/>
        <v>2021-01-05</v>
      </c>
      <c r="K47" s="111" t="str">
        <f t="shared" si="26"/>
        <v>BVP</v>
      </c>
      <c r="L47" s="111">
        <v>457</v>
      </c>
    </row>
    <row r="48" spans="1:12" x14ac:dyDescent="0.2">
      <c r="A48" s="111" t="s">
        <v>924</v>
      </c>
      <c r="B48" s="111" t="str">
        <f t="shared" si="18"/>
        <v xml:space="preserve">BACA PATINO RAFAEL                     </v>
      </c>
      <c r="C48" s="111" t="str">
        <f t="shared" si="19"/>
        <v>43930248</v>
      </c>
      <c r="D48" s="111" t="str">
        <f t="shared" si="20"/>
        <v>0001</v>
      </c>
      <c r="E48" s="111" t="str">
        <f t="shared" si="21"/>
        <v>68</v>
      </c>
      <c r="F48" s="111">
        <v>1.68</v>
      </c>
      <c r="G48" s="111" t="str">
        <f t="shared" si="22"/>
        <v>2021</v>
      </c>
      <c r="H48" s="111" t="str">
        <f t="shared" si="23"/>
        <v>01</v>
      </c>
      <c r="I48" s="111" t="str">
        <f t="shared" si="24"/>
        <v>05</v>
      </c>
      <c r="J48" s="111" t="str">
        <f t="shared" si="25"/>
        <v>2021-01-05</v>
      </c>
      <c r="K48" s="111" t="str">
        <f t="shared" si="26"/>
        <v>BMP</v>
      </c>
      <c r="L48" s="111">
        <v>458</v>
      </c>
    </row>
    <row r="49" spans="1:12" x14ac:dyDescent="0.2">
      <c r="A49" s="111" t="s">
        <v>923</v>
      </c>
      <c r="B49" s="111" t="str">
        <f t="shared" si="18"/>
        <v xml:space="preserve">POVEDA VACA ANDRES EDUARDO             </v>
      </c>
      <c r="C49" s="111" t="str">
        <f t="shared" si="19"/>
        <v>43900345</v>
      </c>
      <c r="D49" s="111" t="str">
        <f t="shared" si="20"/>
        <v>0006</v>
      </c>
      <c r="E49" s="111" t="str">
        <f t="shared" si="21"/>
        <v>84</v>
      </c>
      <c r="F49" s="111">
        <v>6.84</v>
      </c>
      <c r="G49" s="111" t="str">
        <f t="shared" si="22"/>
        <v>2021</v>
      </c>
      <c r="H49" s="111" t="str">
        <f t="shared" si="23"/>
        <v>01</v>
      </c>
      <c r="I49" s="111" t="str">
        <f t="shared" si="24"/>
        <v>05</v>
      </c>
      <c r="J49" s="111" t="str">
        <f t="shared" si="25"/>
        <v>2021-01-05</v>
      </c>
      <c r="K49" s="111" t="str">
        <f t="shared" si="26"/>
        <v>BMP</v>
      </c>
      <c r="L49" s="111">
        <v>459</v>
      </c>
    </row>
    <row r="50" spans="1:12" x14ac:dyDescent="0.2">
      <c r="A50" s="111" t="s">
        <v>922</v>
      </c>
      <c r="B50" s="111" t="str">
        <f t="shared" si="18"/>
        <v xml:space="preserve">FIALLOS CUMBE ROSA MATILDE             </v>
      </c>
      <c r="C50" s="111" t="str">
        <f t="shared" si="19"/>
        <v>43903264</v>
      </c>
      <c r="D50" s="111" t="str">
        <f t="shared" si="20"/>
        <v>0000</v>
      </c>
      <c r="E50" s="111" t="str">
        <f t="shared" si="21"/>
        <v>25</v>
      </c>
      <c r="F50" s="111">
        <v>0.25</v>
      </c>
      <c r="G50" s="111" t="str">
        <f t="shared" si="22"/>
        <v>2021</v>
      </c>
      <c r="H50" s="111" t="str">
        <f t="shared" si="23"/>
        <v>01</v>
      </c>
      <c r="I50" s="111" t="str">
        <f t="shared" si="24"/>
        <v>05</v>
      </c>
      <c r="J50" s="111" t="str">
        <f t="shared" si="25"/>
        <v>2021-01-05</v>
      </c>
      <c r="K50" s="111" t="str">
        <f t="shared" si="26"/>
        <v>BMP</v>
      </c>
      <c r="L50" s="111">
        <v>460</v>
      </c>
    </row>
    <row r="51" spans="1:12" x14ac:dyDescent="0.2">
      <c r="A51" s="111" t="s">
        <v>921</v>
      </c>
      <c r="B51" s="111" t="str">
        <f t="shared" si="18"/>
        <v xml:space="preserve">VELIZ RAMOS JOHN JIMMY                 </v>
      </c>
      <c r="C51" s="111" t="str">
        <f t="shared" si="19"/>
        <v>43908664</v>
      </c>
      <c r="D51" s="111" t="str">
        <f t="shared" si="20"/>
        <v>0010</v>
      </c>
      <c r="E51" s="111" t="str">
        <f t="shared" si="21"/>
        <v>36</v>
      </c>
      <c r="F51" s="111">
        <v>10.36</v>
      </c>
      <c r="G51" s="111" t="str">
        <f t="shared" si="22"/>
        <v>2021</v>
      </c>
      <c r="H51" s="111" t="str">
        <f t="shared" si="23"/>
        <v>01</v>
      </c>
      <c r="I51" s="111" t="str">
        <f t="shared" si="24"/>
        <v>06</v>
      </c>
      <c r="J51" s="111" t="str">
        <f t="shared" si="25"/>
        <v>2021-01-06</v>
      </c>
      <c r="K51" s="111" t="str">
        <f t="shared" si="26"/>
        <v>BMP</v>
      </c>
      <c r="L51" s="111">
        <v>461</v>
      </c>
    </row>
    <row r="52" spans="1:12" x14ac:dyDescent="0.2">
      <c r="A52" s="111" t="s">
        <v>920</v>
      </c>
      <c r="B52" s="111" t="str">
        <f t="shared" si="18"/>
        <v xml:space="preserve">ASENCIO PARRALES ANDREA CAROLI         </v>
      </c>
      <c r="C52" s="111" t="str">
        <f t="shared" si="19"/>
        <v>43900669</v>
      </c>
      <c r="D52" s="111" t="str">
        <f t="shared" si="20"/>
        <v>0001</v>
      </c>
      <c r="E52" s="111" t="str">
        <f t="shared" si="21"/>
        <v>83</v>
      </c>
      <c r="F52" s="111">
        <v>1.83</v>
      </c>
      <c r="G52" s="111" t="str">
        <f t="shared" si="22"/>
        <v>2021</v>
      </c>
      <c r="H52" s="111" t="str">
        <f t="shared" si="23"/>
        <v>01</v>
      </c>
      <c r="I52" s="111" t="str">
        <f t="shared" si="24"/>
        <v>06</v>
      </c>
      <c r="J52" s="111" t="str">
        <f t="shared" si="25"/>
        <v>2021-01-06</v>
      </c>
      <c r="K52" s="111" t="str">
        <f t="shared" si="26"/>
        <v>BMP</v>
      </c>
      <c r="L52" s="111">
        <v>462</v>
      </c>
    </row>
    <row r="53" spans="1:12" x14ac:dyDescent="0.2">
      <c r="A53" s="111" t="s">
        <v>919</v>
      </c>
      <c r="B53" s="111" t="str">
        <f t="shared" si="18"/>
        <v xml:space="preserve">CAMBA COELLO ROMMEL ANTONIO            </v>
      </c>
      <c r="C53" s="111" t="str">
        <f t="shared" si="19"/>
        <v>43903567</v>
      </c>
      <c r="D53" s="111" t="str">
        <f t="shared" si="20"/>
        <v>0004</v>
      </c>
      <c r="E53" s="111" t="str">
        <f t="shared" si="21"/>
        <v>85</v>
      </c>
      <c r="F53" s="111">
        <v>4.8499999999999996</v>
      </c>
      <c r="G53" s="111" t="str">
        <f t="shared" si="22"/>
        <v>2021</v>
      </c>
      <c r="H53" s="111" t="str">
        <f t="shared" si="23"/>
        <v>01</v>
      </c>
      <c r="I53" s="111" t="str">
        <f t="shared" si="24"/>
        <v>06</v>
      </c>
      <c r="J53" s="111" t="str">
        <f t="shared" si="25"/>
        <v>2021-01-06</v>
      </c>
      <c r="K53" s="111" t="str">
        <f t="shared" si="26"/>
        <v>BVP</v>
      </c>
      <c r="L53" s="111">
        <v>463</v>
      </c>
    </row>
    <row r="54" spans="1:12" x14ac:dyDescent="0.2">
      <c r="A54" s="111" t="s">
        <v>918</v>
      </c>
      <c r="B54" s="111" t="str">
        <f t="shared" si="18"/>
        <v xml:space="preserve">TANDAZO ROLDAN RONALD MANUEL           </v>
      </c>
      <c r="C54" s="111" t="str">
        <f t="shared" si="19"/>
        <v>43903293</v>
      </c>
      <c r="D54" s="111" t="str">
        <f t="shared" si="20"/>
        <v>0005</v>
      </c>
      <c r="E54" s="111" t="str">
        <f t="shared" si="21"/>
        <v>68</v>
      </c>
      <c r="F54" s="111">
        <v>5.68</v>
      </c>
      <c r="G54" s="111" t="str">
        <f t="shared" si="22"/>
        <v>2021</v>
      </c>
      <c r="H54" s="111" t="str">
        <f t="shared" si="23"/>
        <v>01</v>
      </c>
      <c r="I54" s="111" t="str">
        <f t="shared" si="24"/>
        <v>06</v>
      </c>
      <c r="J54" s="111" t="str">
        <f t="shared" si="25"/>
        <v>2021-01-06</v>
      </c>
      <c r="K54" s="111" t="str">
        <f t="shared" si="26"/>
        <v>BMP</v>
      </c>
      <c r="L54" s="111">
        <v>464</v>
      </c>
    </row>
    <row r="55" spans="1:12" x14ac:dyDescent="0.2">
      <c r="A55" s="111" t="s">
        <v>917</v>
      </c>
      <c r="B55" s="111" t="str">
        <f t="shared" si="18"/>
        <v xml:space="preserve">MARIA PATRICIA  RODRIGUEZ SANC         </v>
      </c>
      <c r="C55" s="111" t="str">
        <f t="shared" si="19"/>
        <v>43903408</v>
      </c>
      <c r="D55" s="111" t="str">
        <f t="shared" si="20"/>
        <v>0026</v>
      </c>
      <c r="E55" s="111" t="str">
        <f t="shared" si="21"/>
        <v>21</v>
      </c>
      <c r="F55" s="111">
        <v>26.21</v>
      </c>
      <c r="G55" s="111" t="str">
        <f t="shared" si="22"/>
        <v>2021</v>
      </c>
      <c r="H55" s="111" t="str">
        <f t="shared" si="23"/>
        <v>01</v>
      </c>
      <c r="I55" s="111" t="str">
        <f t="shared" si="24"/>
        <v>06</v>
      </c>
      <c r="J55" s="111" t="str">
        <f t="shared" si="25"/>
        <v>2021-01-06</v>
      </c>
      <c r="K55" s="111" t="str">
        <f t="shared" si="26"/>
        <v>VEN</v>
      </c>
      <c r="L55" s="111">
        <v>469</v>
      </c>
    </row>
    <row r="56" spans="1:12" x14ac:dyDescent="0.2">
      <c r="A56" s="111" t="s">
        <v>916</v>
      </c>
      <c r="B56" s="111" t="str">
        <f t="shared" si="18"/>
        <v xml:space="preserve">VERA AREVALO JESSICA ELIZABETH         </v>
      </c>
      <c r="C56" s="111" t="str">
        <f t="shared" si="19"/>
        <v>43911200</v>
      </c>
      <c r="D56" s="111" t="str">
        <f t="shared" si="20"/>
        <v>0018</v>
      </c>
      <c r="E56" s="111" t="str">
        <f t="shared" si="21"/>
        <v>95</v>
      </c>
      <c r="F56" s="111">
        <v>18.95</v>
      </c>
      <c r="G56" s="111" t="str">
        <f t="shared" si="22"/>
        <v>2021</v>
      </c>
      <c r="H56" s="111" t="str">
        <f t="shared" si="23"/>
        <v>01</v>
      </c>
      <c r="I56" s="111" t="str">
        <f t="shared" si="24"/>
        <v>06</v>
      </c>
      <c r="J56" s="111" t="str">
        <f t="shared" si="25"/>
        <v>2021-01-06</v>
      </c>
      <c r="K56" s="111" t="str">
        <f t="shared" si="26"/>
        <v>VEN</v>
      </c>
      <c r="L56" s="111">
        <v>465</v>
      </c>
    </row>
    <row r="57" spans="1:12" x14ac:dyDescent="0.2">
      <c r="A57" s="111" t="s">
        <v>915</v>
      </c>
      <c r="B57" s="111" t="str">
        <f t="shared" si="18"/>
        <v xml:space="preserve">MEDINA ALVARADO CARLOS VICENTE         </v>
      </c>
      <c r="C57" s="111" t="str">
        <f t="shared" si="19"/>
        <v>43907349</v>
      </c>
      <c r="D57" s="111" t="str">
        <f t="shared" si="20"/>
        <v>0001</v>
      </c>
      <c r="E57" s="111" t="str">
        <f t="shared" si="21"/>
        <v>68</v>
      </c>
      <c r="F57" s="111">
        <v>1.68</v>
      </c>
      <c r="G57" s="111" t="str">
        <f t="shared" si="22"/>
        <v>2021</v>
      </c>
      <c r="H57" s="111" t="str">
        <f t="shared" si="23"/>
        <v>01</v>
      </c>
      <c r="I57" s="111" t="str">
        <f t="shared" si="24"/>
        <v>06</v>
      </c>
      <c r="J57" s="111" t="str">
        <f t="shared" si="25"/>
        <v>2021-01-06</v>
      </c>
      <c r="K57" s="111" t="str">
        <f t="shared" si="26"/>
        <v>BMP</v>
      </c>
      <c r="L57" s="111">
        <v>466</v>
      </c>
    </row>
    <row r="58" spans="1:12" x14ac:dyDescent="0.2">
      <c r="A58" s="111" t="s">
        <v>914</v>
      </c>
      <c r="B58" s="111" t="str">
        <f t="shared" si="18"/>
        <v xml:space="preserve">MONCAYO LARREA JOHANN LEONARDO         </v>
      </c>
      <c r="C58" s="111" t="str">
        <f t="shared" si="19"/>
        <v>43900046</v>
      </c>
      <c r="D58" s="111" t="str">
        <f t="shared" si="20"/>
        <v>0004</v>
      </c>
      <c r="E58" s="111" t="str">
        <f t="shared" si="21"/>
        <v>03</v>
      </c>
      <c r="F58" s="111">
        <v>4.03</v>
      </c>
      <c r="G58" s="111" t="str">
        <f t="shared" si="22"/>
        <v>2021</v>
      </c>
      <c r="H58" s="111" t="str">
        <f t="shared" si="23"/>
        <v>01</v>
      </c>
      <c r="I58" s="111" t="str">
        <f t="shared" si="24"/>
        <v>06</v>
      </c>
      <c r="J58" s="111" t="str">
        <f t="shared" si="25"/>
        <v>2021-01-06</v>
      </c>
      <c r="K58" s="111" t="str">
        <f t="shared" si="26"/>
        <v>BVP</v>
      </c>
      <c r="L58" s="111">
        <v>467</v>
      </c>
    </row>
    <row r="59" spans="1:12" x14ac:dyDescent="0.2">
      <c r="A59" s="111" t="s">
        <v>913</v>
      </c>
      <c r="B59" s="111" t="str">
        <f t="shared" si="18"/>
        <v xml:space="preserve">GUTIERREZ CAJIAS ANDREA YOLAND         </v>
      </c>
      <c r="C59" s="111" t="str">
        <f t="shared" si="19"/>
        <v>43909067</v>
      </c>
      <c r="D59" s="111" t="str">
        <f t="shared" si="20"/>
        <v>0030</v>
      </c>
      <c r="E59" s="111" t="str">
        <f t="shared" si="21"/>
        <v>58</v>
      </c>
      <c r="F59" s="111">
        <v>30.58</v>
      </c>
      <c r="G59" s="111" t="str">
        <f t="shared" si="22"/>
        <v>2021</v>
      </c>
      <c r="H59" s="111" t="str">
        <f t="shared" si="23"/>
        <v>01</v>
      </c>
      <c r="I59" s="111" t="str">
        <f t="shared" si="24"/>
        <v>06</v>
      </c>
      <c r="J59" s="111" t="str">
        <f t="shared" si="25"/>
        <v>2021-01-06</v>
      </c>
      <c r="K59" s="111" t="str">
        <f t="shared" si="26"/>
        <v>BVP</v>
      </c>
      <c r="L59" s="111">
        <v>468</v>
      </c>
    </row>
    <row r="60" spans="1:12" x14ac:dyDescent="0.2">
      <c r="A60" s="111"/>
      <c r="B60" s="113">
        <v>3</v>
      </c>
      <c r="C60" s="113" t="str">
        <f t="shared" si="19"/>
        <v/>
      </c>
      <c r="D60" s="113" t="str">
        <f t="shared" si="20"/>
        <v/>
      </c>
      <c r="E60" s="113" t="str">
        <f t="shared" si="21"/>
        <v/>
      </c>
      <c r="F60" s="112">
        <f>SUM(F46:F59)</f>
        <v>120.19000000000001</v>
      </c>
      <c r="G60" s="111"/>
      <c r="H60" s="111"/>
      <c r="I60" s="111"/>
      <c r="J60" s="111"/>
      <c r="K60" s="111" t="str">
        <f t="shared" si="26"/>
        <v/>
      </c>
      <c r="L60" s="111"/>
    </row>
    <row r="61" spans="1:12" x14ac:dyDescent="0.2">
      <c r="B61" s="110"/>
      <c r="C61" s="110"/>
      <c r="D61" s="110"/>
      <c r="E61" s="110"/>
      <c r="F61" s="109"/>
    </row>
    <row r="62" spans="1:12" x14ac:dyDescent="0.2">
      <c r="A62" s="111" t="s">
        <v>912</v>
      </c>
      <c r="B62" s="111" t="str">
        <f t="shared" ref="B62:B68" si="27">MID(A62,20,39)</f>
        <v xml:space="preserve">LOPEZ JIMENEZ ROSA MARGARITA           </v>
      </c>
      <c r="C62" s="111" t="str">
        <f t="shared" ref="C62:C69" si="28">MID(A62,12,8)</f>
        <v>43908116</v>
      </c>
      <c r="D62" s="111" t="str">
        <f t="shared" ref="D62:D69" si="29">MID(A62,125,4)</f>
        <v>0007</v>
      </c>
      <c r="E62" s="111" t="str">
        <f t="shared" ref="E62:E69" si="30">MID(A62,129,2)</f>
        <v>15</v>
      </c>
      <c r="F62" s="111">
        <v>7.15</v>
      </c>
      <c r="G62" s="111" t="str">
        <f t="shared" ref="G62:G68" si="31">MID(A62,131,4)</f>
        <v>2021</v>
      </c>
      <c r="H62" s="111" t="str">
        <f t="shared" ref="H62:H68" si="32">MID(A62,135,2)</f>
        <v>01</v>
      </c>
      <c r="I62" s="111" t="str">
        <f t="shared" ref="I62:I68" si="33">MID(A62,137,2)</f>
        <v>06</v>
      </c>
      <c r="J62" s="111" t="str">
        <f t="shared" ref="J62:J68" si="34">CONCATENATE(G62,"-",H62,"-",I62)</f>
        <v>2021-01-06</v>
      </c>
      <c r="K62" s="111" t="str">
        <f t="shared" ref="K62:K69" si="35">MID(A62,163,3)</f>
        <v>BVP</v>
      </c>
      <c r="L62" s="111">
        <v>470</v>
      </c>
    </row>
    <row r="63" spans="1:12" x14ac:dyDescent="0.2">
      <c r="A63" s="111" t="s">
        <v>911</v>
      </c>
      <c r="B63" s="111" t="str">
        <f t="shared" si="27"/>
        <v xml:space="preserve">RODRIGUEZ BODERO ANA SHIRLEY           </v>
      </c>
      <c r="C63" s="111" t="str">
        <f t="shared" si="28"/>
        <v>43901409</v>
      </c>
      <c r="D63" s="111" t="str">
        <f t="shared" si="29"/>
        <v>0008</v>
      </c>
      <c r="E63" s="111" t="str">
        <f t="shared" si="30"/>
        <v>25</v>
      </c>
      <c r="F63" s="111">
        <v>8.25</v>
      </c>
      <c r="G63" s="111" t="str">
        <f t="shared" si="31"/>
        <v>2021</v>
      </c>
      <c r="H63" s="111" t="str">
        <f t="shared" si="32"/>
        <v>01</v>
      </c>
      <c r="I63" s="111" t="str">
        <f t="shared" si="33"/>
        <v>06</v>
      </c>
      <c r="J63" s="111" t="str">
        <f t="shared" si="34"/>
        <v>2021-01-06</v>
      </c>
      <c r="K63" s="111" t="str">
        <f t="shared" si="35"/>
        <v>BVP</v>
      </c>
      <c r="L63" s="111">
        <v>471</v>
      </c>
    </row>
    <row r="64" spans="1:12" x14ac:dyDescent="0.2">
      <c r="A64" s="111" t="s">
        <v>910</v>
      </c>
      <c r="B64" s="111" t="str">
        <f t="shared" si="27"/>
        <v xml:space="preserve">MATA ITURRALDE MARCOS ANTONIO          </v>
      </c>
      <c r="C64" s="111" t="str">
        <f t="shared" si="28"/>
        <v>43906300</v>
      </c>
      <c r="D64" s="111" t="str">
        <f t="shared" si="29"/>
        <v>0016</v>
      </c>
      <c r="E64" s="111" t="str">
        <f t="shared" si="30"/>
        <v>76</v>
      </c>
      <c r="F64" s="111">
        <v>16.760000000000002</v>
      </c>
      <c r="G64" s="111" t="str">
        <f t="shared" si="31"/>
        <v>2021</v>
      </c>
      <c r="H64" s="111" t="str">
        <f t="shared" si="32"/>
        <v>01</v>
      </c>
      <c r="I64" s="111" t="str">
        <f t="shared" si="33"/>
        <v>06</v>
      </c>
      <c r="J64" s="111" t="str">
        <f t="shared" si="34"/>
        <v>2021-01-06</v>
      </c>
      <c r="K64" s="111" t="str">
        <f t="shared" si="35"/>
        <v>BMP</v>
      </c>
      <c r="L64" s="111">
        <v>472</v>
      </c>
    </row>
    <row r="65" spans="1:12" x14ac:dyDescent="0.2">
      <c r="A65" s="111" t="s">
        <v>909</v>
      </c>
      <c r="B65" s="111" t="str">
        <f t="shared" si="27"/>
        <v xml:space="preserve">LOPEZ RUIZ MARIA DEL CARMEN            </v>
      </c>
      <c r="C65" s="111" t="str">
        <f t="shared" si="28"/>
        <v>43903070</v>
      </c>
      <c r="D65" s="111" t="str">
        <f t="shared" si="29"/>
        <v>0011</v>
      </c>
      <c r="E65" s="111" t="str">
        <f t="shared" si="30"/>
        <v>01</v>
      </c>
      <c r="F65" s="111">
        <v>11.01</v>
      </c>
      <c r="G65" s="111" t="str">
        <f t="shared" si="31"/>
        <v>2021</v>
      </c>
      <c r="H65" s="111" t="str">
        <f t="shared" si="32"/>
        <v>01</v>
      </c>
      <c r="I65" s="111" t="str">
        <f t="shared" si="33"/>
        <v>06</v>
      </c>
      <c r="J65" s="111" t="str">
        <f t="shared" si="34"/>
        <v>2021-01-06</v>
      </c>
      <c r="K65" s="111" t="str">
        <f t="shared" si="35"/>
        <v>BMP</v>
      </c>
      <c r="L65" s="111">
        <v>473</v>
      </c>
    </row>
    <row r="66" spans="1:12" x14ac:dyDescent="0.2">
      <c r="A66" s="111" t="s">
        <v>908</v>
      </c>
      <c r="B66" s="111" t="str">
        <f t="shared" si="27"/>
        <v xml:space="preserve">MALDONADO SEGURA MARIA DANIELA         </v>
      </c>
      <c r="C66" s="111" t="str">
        <f t="shared" si="28"/>
        <v>43907949</v>
      </c>
      <c r="D66" s="111" t="str">
        <f t="shared" si="29"/>
        <v>0005</v>
      </c>
      <c r="E66" s="111" t="str">
        <f t="shared" si="30"/>
        <v>21</v>
      </c>
      <c r="F66" s="111">
        <v>5.21</v>
      </c>
      <c r="G66" s="111" t="str">
        <f t="shared" si="31"/>
        <v>2021</v>
      </c>
      <c r="H66" s="111" t="str">
        <f t="shared" si="32"/>
        <v>01</v>
      </c>
      <c r="I66" s="111" t="str">
        <f t="shared" si="33"/>
        <v>07</v>
      </c>
      <c r="J66" s="111" t="str">
        <f t="shared" si="34"/>
        <v>2021-01-07</v>
      </c>
      <c r="K66" s="111" t="str">
        <f t="shared" si="35"/>
        <v>BMP</v>
      </c>
      <c r="L66" s="111">
        <v>476</v>
      </c>
    </row>
    <row r="67" spans="1:12" x14ac:dyDescent="0.2">
      <c r="A67" s="111" t="s">
        <v>907</v>
      </c>
      <c r="B67" s="111" t="str">
        <f t="shared" si="27"/>
        <v xml:space="preserve">PONCE VICTORES MARICELA YOLAND         </v>
      </c>
      <c r="C67" s="111" t="str">
        <f t="shared" si="28"/>
        <v>43907398</v>
      </c>
      <c r="D67" s="111" t="str">
        <f t="shared" si="29"/>
        <v>0001</v>
      </c>
      <c r="E67" s="111" t="str">
        <f t="shared" si="30"/>
        <v>83</v>
      </c>
      <c r="F67" s="111">
        <v>1.83</v>
      </c>
      <c r="G67" s="111" t="str">
        <f t="shared" si="31"/>
        <v>2021</v>
      </c>
      <c r="H67" s="111" t="str">
        <f t="shared" si="32"/>
        <v>01</v>
      </c>
      <c r="I67" s="111" t="str">
        <f t="shared" si="33"/>
        <v>07</v>
      </c>
      <c r="J67" s="111" t="str">
        <f t="shared" si="34"/>
        <v>2021-01-07</v>
      </c>
      <c r="K67" s="111" t="str">
        <f t="shared" si="35"/>
        <v>BMP</v>
      </c>
      <c r="L67" s="111">
        <v>474</v>
      </c>
    </row>
    <row r="68" spans="1:12" x14ac:dyDescent="0.2">
      <c r="A68" s="111" t="s">
        <v>906</v>
      </c>
      <c r="B68" s="111" t="str">
        <f t="shared" si="27"/>
        <v xml:space="preserve">FARID RENE DIAZ FARAH                  </v>
      </c>
      <c r="C68" s="111" t="str">
        <f t="shared" si="28"/>
        <v>43909935</v>
      </c>
      <c r="D68" s="111" t="str">
        <f t="shared" si="29"/>
        <v>0007</v>
      </c>
      <c r="E68" s="111" t="str">
        <f t="shared" si="30"/>
        <v>53</v>
      </c>
      <c r="F68" s="111">
        <v>7.53</v>
      </c>
      <c r="G68" s="111" t="str">
        <f t="shared" si="31"/>
        <v>2021</v>
      </c>
      <c r="H68" s="111" t="str">
        <f t="shared" si="32"/>
        <v>01</v>
      </c>
      <c r="I68" s="111" t="str">
        <f t="shared" si="33"/>
        <v>07</v>
      </c>
      <c r="J68" s="111" t="str">
        <f t="shared" si="34"/>
        <v>2021-01-07</v>
      </c>
      <c r="K68" s="111" t="str">
        <f t="shared" si="35"/>
        <v>VEN</v>
      </c>
      <c r="L68" s="111">
        <v>475</v>
      </c>
    </row>
    <row r="69" spans="1:12" x14ac:dyDescent="0.2">
      <c r="A69" s="111"/>
      <c r="B69" s="113">
        <v>4</v>
      </c>
      <c r="C69" s="113" t="str">
        <f t="shared" si="28"/>
        <v/>
      </c>
      <c r="D69" s="113" t="str">
        <f t="shared" si="29"/>
        <v/>
      </c>
      <c r="E69" s="113" t="str">
        <f t="shared" si="30"/>
        <v/>
      </c>
      <c r="F69" s="112">
        <f>SUM(F62:F68)</f>
        <v>57.74</v>
      </c>
      <c r="G69" s="111"/>
      <c r="H69" s="111"/>
      <c r="I69" s="111"/>
      <c r="J69" s="111"/>
      <c r="K69" s="111" t="str">
        <f t="shared" si="35"/>
        <v/>
      </c>
      <c r="L69" s="111"/>
    </row>
    <row r="70" spans="1:12" x14ac:dyDescent="0.2">
      <c r="B70" s="110"/>
      <c r="C70" s="110"/>
      <c r="D70" s="110"/>
      <c r="E70" s="110"/>
      <c r="F70" s="109"/>
    </row>
    <row r="71" spans="1:12" x14ac:dyDescent="0.2">
      <c r="A71" s="111" t="s">
        <v>905</v>
      </c>
      <c r="B71" s="111" t="str">
        <f t="shared" ref="B71:B76" si="36">MID(A71,20,39)</f>
        <v xml:space="preserve">WENDY PRISCILLA SALAZAR SALAZA         </v>
      </c>
      <c r="C71" s="111" t="str">
        <f t="shared" ref="C71:C77" si="37">MID(A71,12,8)</f>
        <v>43909859</v>
      </c>
      <c r="D71" s="111" t="str">
        <f t="shared" ref="D71:D77" si="38">MID(A71,125,4)</f>
        <v>0000</v>
      </c>
      <c r="E71" s="111" t="str">
        <f t="shared" ref="E71:E77" si="39">MID(A71,129,2)</f>
        <v>02</v>
      </c>
      <c r="F71" s="111">
        <v>0.02</v>
      </c>
      <c r="G71" s="111" t="str">
        <f t="shared" ref="G71:G76" si="40">MID(A71,131,4)</f>
        <v>2021</v>
      </c>
      <c r="H71" s="111" t="str">
        <f t="shared" ref="H71:H76" si="41">MID(A71,135,2)</f>
        <v>01</v>
      </c>
      <c r="I71" s="111" t="str">
        <f t="shared" ref="I71:I76" si="42">MID(A71,137,2)</f>
        <v>07</v>
      </c>
      <c r="J71" s="111" t="str">
        <f t="shared" ref="J71:J76" si="43">CONCATENATE(G71,"-",H71,"-",I71)</f>
        <v>2021-01-07</v>
      </c>
      <c r="K71" s="111" t="str">
        <f t="shared" ref="K71:K77" si="44">MID(A71,163,3)</f>
        <v>BMP</v>
      </c>
      <c r="L71" s="111">
        <v>634</v>
      </c>
    </row>
    <row r="72" spans="1:12" x14ac:dyDescent="0.2">
      <c r="A72" s="111" t="s">
        <v>904</v>
      </c>
      <c r="B72" s="111" t="str">
        <f t="shared" si="36"/>
        <v xml:space="preserve">ESPINEL MOLINA CARLINA TATIANA         </v>
      </c>
      <c r="C72" s="111" t="str">
        <f t="shared" si="37"/>
        <v>43907438</v>
      </c>
      <c r="D72" s="111" t="str">
        <f t="shared" si="38"/>
        <v>0006</v>
      </c>
      <c r="E72" s="111" t="str">
        <f t="shared" si="39"/>
        <v>78</v>
      </c>
      <c r="F72" s="111">
        <v>6.78</v>
      </c>
      <c r="G72" s="111" t="str">
        <f t="shared" si="40"/>
        <v>2021</v>
      </c>
      <c r="H72" s="111" t="str">
        <f t="shared" si="41"/>
        <v>01</v>
      </c>
      <c r="I72" s="111" t="str">
        <f t="shared" si="42"/>
        <v>07</v>
      </c>
      <c r="J72" s="111" t="str">
        <f t="shared" si="43"/>
        <v>2021-01-07</v>
      </c>
      <c r="K72" s="111" t="str">
        <f t="shared" si="44"/>
        <v>BMP</v>
      </c>
      <c r="L72" s="111">
        <v>635</v>
      </c>
    </row>
    <row r="73" spans="1:12" x14ac:dyDescent="0.2">
      <c r="A73" s="111" t="s">
        <v>903</v>
      </c>
      <c r="B73" s="111" t="str">
        <f t="shared" si="36"/>
        <v xml:space="preserve">CHIQUITO SANCHEZ RAMON ALBERTO         </v>
      </c>
      <c r="C73" s="111" t="str">
        <f t="shared" si="37"/>
        <v>43903103</v>
      </c>
      <c r="D73" s="111" t="str">
        <f t="shared" si="38"/>
        <v>0001</v>
      </c>
      <c r="E73" s="111" t="str">
        <f t="shared" si="39"/>
        <v>68</v>
      </c>
      <c r="F73" s="111">
        <v>1.68</v>
      </c>
      <c r="G73" s="111" t="str">
        <f t="shared" si="40"/>
        <v>2021</v>
      </c>
      <c r="H73" s="111" t="str">
        <f t="shared" si="41"/>
        <v>01</v>
      </c>
      <c r="I73" s="111" t="str">
        <f t="shared" si="42"/>
        <v>07</v>
      </c>
      <c r="J73" s="111" t="str">
        <f t="shared" si="43"/>
        <v>2021-01-07</v>
      </c>
      <c r="K73" s="111" t="str">
        <f t="shared" si="44"/>
        <v>BVP</v>
      </c>
      <c r="L73" s="111">
        <v>636</v>
      </c>
    </row>
    <row r="74" spans="1:12" x14ac:dyDescent="0.2">
      <c r="A74" s="111" t="s">
        <v>902</v>
      </c>
      <c r="B74" s="111" t="str">
        <f t="shared" si="36"/>
        <v xml:space="preserve">NARANJO BENITES LUIS ALBERTO           </v>
      </c>
      <c r="C74" s="111" t="str">
        <f t="shared" si="37"/>
        <v>43907960</v>
      </c>
      <c r="D74" s="111" t="str">
        <f t="shared" si="38"/>
        <v>0003</v>
      </c>
      <c r="E74" s="111" t="str">
        <f t="shared" si="39"/>
        <v>38</v>
      </c>
      <c r="F74" s="111">
        <v>3.38</v>
      </c>
      <c r="G74" s="111" t="str">
        <f t="shared" si="40"/>
        <v>2021</v>
      </c>
      <c r="H74" s="111" t="str">
        <f t="shared" si="41"/>
        <v>01</v>
      </c>
      <c r="I74" s="111" t="str">
        <f t="shared" si="42"/>
        <v>08</v>
      </c>
      <c r="J74" s="111" t="str">
        <f t="shared" si="43"/>
        <v>2021-01-08</v>
      </c>
      <c r="K74" s="111" t="str">
        <f t="shared" si="44"/>
        <v>BVP</v>
      </c>
      <c r="L74" s="111">
        <v>637</v>
      </c>
    </row>
    <row r="75" spans="1:12" x14ac:dyDescent="0.2">
      <c r="A75" s="111" t="s">
        <v>901</v>
      </c>
      <c r="B75" s="111" t="str">
        <f t="shared" si="36"/>
        <v xml:space="preserve">CARRILLO QUEZADA VERONICA MELI         </v>
      </c>
      <c r="C75" s="111" t="str">
        <f t="shared" si="37"/>
        <v>43909822</v>
      </c>
      <c r="D75" s="111" t="str">
        <f t="shared" si="38"/>
        <v>0005</v>
      </c>
      <c r="E75" s="111" t="str">
        <f t="shared" si="39"/>
        <v>25</v>
      </c>
      <c r="F75" s="111">
        <v>5.25</v>
      </c>
      <c r="G75" s="111" t="str">
        <f t="shared" si="40"/>
        <v>2021</v>
      </c>
      <c r="H75" s="111" t="str">
        <f t="shared" si="41"/>
        <v>01</v>
      </c>
      <c r="I75" s="111" t="str">
        <f t="shared" si="42"/>
        <v>08</v>
      </c>
      <c r="J75" s="111" t="str">
        <f t="shared" si="43"/>
        <v>2021-01-08</v>
      </c>
      <c r="K75" s="111" t="str">
        <f t="shared" si="44"/>
        <v>BVP</v>
      </c>
      <c r="L75" s="111">
        <v>639</v>
      </c>
    </row>
    <row r="76" spans="1:12" x14ac:dyDescent="0.2">
      <c r="A76" s="111" t="s">
        <v>900</v>
      </c>
      <c r="B76" s="111" t="str">
        <f t="shared" si="36"/>
        <v xml:space="preserve">INTERBANANAEXPORT SA                   </v>
      </c>
      <c r="C76" s="111" t="str">
        <f t="shared" si="37"/>
        <v>43908203</v>
      </c>
      <c r="D76" s="111" t="str">
        <f t="shared" si="38"/>
        <v>0004</v>
      </c>
      <c r="E76" s="111" t="str">
        <f t="shared" si="39"/>
        <v>38</v>
      </c>
      <c r="F76" s="111">
        <v>4.38</v>
      </c>
      <c r="G76" s="111" t="str">
        <f t="shared" si="40"/>
        <v>2021</v>
      </c>
      <c r="H76" s="111" t="str">
        <f t="shared" si="41"/>
        <v>01</v>
      </c>
      <c r="I76" s="111" t="str">
        <f t="shared" si="42"/>
        <v>08</v>
      </c>
      <c r="J76" s="111" t="str">
        <f t="shared" si="43"/>
        <v>2021-01-08</v>
      </c>
      <c r="K76" s="111" t="str">
        <f t="shared" si="44"/>
        <v>BMP</v>
      </c>
      <c r="L76" s="111">
        <v>638</v>
      </c>
    </row>
    <row r="77" spans="1:12" x14ac:dyDescent="0.2">
      <c r="A77" s="111"/>
      <c r="B77" s="113">
        <v>5</v>
      </c>
      <c r="C77" s="113" t="str">
        <f t="shared" si="37"/>
        <v/>
      </c>
      <c r="D77" s="113" t="str">
        <f t="shared" si="38"/>
        <v/>
      </c>
      <c r="E77" s="113" t="str">
        <f t="shared" si="39"/>
        <v/>
      </c>
      <c r="F77" s="112">
        <f>SUM(F71:F76)</f>
        <v>21.49</v>
      </c>
      <c r="G77" s="111"/>
      <c r="H77" s="111"/>
      <c r="I77" s="111"/>
      <c r="J77" s="111"/>
      <c r="K77" s="111" t="str">
        <f t="shared" si="44"/>
        <v/>
      </c>
      <c r="L77" s="111"/>
    </row>
    <row r="78" spans="1:12" x14ac:dyDescent="0.2">
      <c r="B78" s="110"/>
      <c r="C78" s="110"/>
      <c r="D78" s="110"/>
      <c r="E78" s="110"/>
      <c r="F78" s="109"/>
    </row>
    <row r="79" spans="1:12" x14ac:dyDescent="0.2">
      <c r="A79" s="111" t="s">
        <v>899</v>
      </c>
      <c r="B79" s="111" t="str">
        <f t="shared" ref="B79:B92" si="45">MID(A79,20,39)</f>
        <v xml:space="preserve">ZARUMA ROMERO GENESIS MERCEDES         </v>
      </c>
      <c r="C79" s="111" t="str">
        <f t="shared" ref="C79:C93" si="46">MID(A79,12,8)</f>
        <v>43900473</v>
      </c>
      <c r="D79" s="111" t="str">
        <f t="shared" ref="D79:D93" si="47">MID(A79,125,4)</f>
        <v>0003</v>
      </c>
      <c r="E79" s="111" t="str">
        <f t="shared" ref="E79:E93" si="48">MID(A79,129,2)</f>
        <v>06</v>
      </c>
      <c r="F79" s="111">
        <v>3.06</v>
      </c>
      <c r="G79" s="111" t="str">
        <f t="shared" ref="G79:G92" si="49">MID(A79,131,4)</f>
        <v>2021</v>
      </c>
      <c r="H79" s="111" t="str">
        <f t="shared" ref="H79:H92" si="50">MID(A79,135,2)</f>
        <v>01</v>
      </c>
      <c r="I79" s="111" t="str">
        <f t="shared" ref="I79:I92" si="51">MID(A79,137,2)</f>
        <v>08</v>
      </c>
      <c r="J79" s="111" t="str">
        <f t="shared" ref="J79:J92" si="52">CONCATENATE(G79,"-",H79,"-",I79)</f>
        <v>2021-01-08</v>
      </c>
      <c r="K79" s="111" t="str">
        <f t="shared" ref="K79:K93" si="53">MID(A79,163,3)</f>
        <v>BMP</v>
      </c>
      <c r="L79" s="111">
        <v>640</v>
      </c>
    </row>
    <row r="80" spans="1:12" x14ac:dyDescent="0.2">
      <c r="A80" s="111" t="s">
        <v>898</v>
      </c>
      <c r="B80" s="111" t="str">
        <f t="shared" si="45"/>
        <v xml:space="preserve">MOROCHO AGURTO VIVIANA MANUELA         </v>
      </c>
      <c r="C80" s="111" t="str">
        <f t="shared" si="46"/>
        <v>43907455</v>
      </c>
      <c r="D80" s="111" t="str">
        <f t="shared" si="47"/>
        <v>0004</v>
      </c>
      <c r="E80" s="111" t="str">
        <f t="shared" si="48"/>
        <v>68</v>
      </c>
      <c r="F80" s="111">
        <v>4.68</v>
      </c>
      <c r="G80" s="111" t="str">
        <f t="shared" si="49"/>
        <v>2021</v>
      </c>
      <c r="H80" s="111" t="str">
        <f t="shared" si="50"/>
        <v>01</v>
      </c>
      <c r="I80" s="111" t="str">
        <f t="shared" si="51"/>
        <v>09</v>
      </c>
      <c r="J80" s="111" t="str">
        <f t="shared" si="52"/>
        <v>2021-01-09</v>
      </c>
      <c r="K80" s="111" t="str">
        <f t="shared" si="53"/>
        <v>BMP</v>
      </c>
      <c r="L80" s="111">
        <v>641</v>
      </c>
    </row>
    <row r="81" spans="1:12" x14ac:dyDescent="0.2">
      <c r="A81" s="111" t="s">
        <v>897</v>
      </c>
      <c r="B81" s="111" t="str">
        <f t="shared" si="45"/>
        <v xml:space="preserve">ACUNA MARQUEZ PATRICIA ROSARIO         </v>
      </c>
      <c r="C81" s="111" t="str">
        <f t="shared" si="46"/>
        <v>43908270</v>
      </c>
      <c r="D81" s="111" t="str">
        <f t="shared" si="47"/>
        <v>0019</v>
      </c>
      <c r="E81" s="111" t="str">
        <f t="shared" si="48"/>
        <v>07</v>
      </c>
      <c r="F81" s="111">
        <v>19.07</v>
      </c>
      <c r="G81" s="111" t="str">
        <f t="shared" si="49"/>
        <v>2021</v>
      </c>
      <c r="H81" s="111" t="str">
        <f t="shared" si="50"/>
        <v>01</v>
      </c>
      <c r="I81" s="111" t="str">
        <f t="shared" si="51"/>
        <v>09</v>
      </c>
      <c r="J81" s="111" t="str">
        <f t="shared" si="52"/>
        <v>2021-01-09</v>
      </c>
      <c r="K81" s="111" t="str">
        <f t="shared" si="53"/>
        <v>BVP</v>
      </c>
      <c r="L81" s="111">
        <v>642</v>
      </c>
    </row>
    <row r="82" spans="1:12" x14ac:dyDescent="0.2">
      <c r="A82" s="111" t="s">
        <v>896</v>
      </c>
      <c r="B82" s="111" t="str">
        <f t="shared" si="45"/>
        <v xml:space="preserve">BALDA VELASQUEZ CARLOS ALBERTO         </v>
      </c>
      <c r="C82" s="111" t="str">
        <f t="shared" si="46"/>
        <v>43908159</v>
      </c>
      <c r="D82" s="111" t="str">
        <f t="shared" si="47"/>
        <v>0001</v>
      </c>
      <c r="E82" s="111" t="str">
        <f t="shared" si="48"/>
        <v>68</v>
      </c>
      <c r="F82" s="111">
        <v>1.68</v>
      </c>
      <c r="G82" s="111" t="str">
        <f t="shared" si="49"/>
        <v>2021</v>
      </c>
      <c r="H82" s="111" t="str">
        <f t="shared" si="50"/>
        <v>01</v>
      </c>
      <c r="I82" s="111" t="str">
        <f t="shared" si="51"/>
        <v>09</v>
      </c>
      <c r="J82" s="111" t="str">
        <f t="shared" si="52"/>
        <v>2021-01-09</v>
      </c>
      <c r="K82" s="111" t="str">
        <f t="shared" si="53"/>
        <v>BMP</v>
      </c>
      <c r="L82" s="111">
        <v>643</v>
      </c>
    </row>
    <row r="83" spans="1:12" x14ac:dyDescent="0.2">
      <c r="A83" s="111" t="s">
        <v>895</v>
      </c>
      <c r="B83" s="111" t="str">
        <f t="shared" si="45"/>
        <v xml:space="preserve">JESSICA KATHERINE GALLARDO ART         </v>
      </c>
      <c r="C83" s="111" t="str">
        <f t="shared" si="46"/>
        <v>43908632</v>
      </c>
      <c r="D83" s="111" t="str">
        <f t="shared" si="47"/>
        <v>0001</v>
      </c>
      <c r="E83" s="111" t="str">
        <f t="shared" si="48"/>
        <v>68</v>
      </c>
      <c r="F83" s="111">
        <v>1.68</v>
      </c>
      <c r="G83" s="111" t="str">
        <f t="shared" si="49"/>
        <v>2021</v>
      </c>
      <c r="H83" s="111" t="str">
        <f t="shared" si="50"/>
        <v>01</v>
      </c>
      <c r="I83" s="111" t="str">
        <f t="shared" si="51"/>
        <v>11</v>
      </c>
      <c r="J83" s="111" t="str">
        <f t="shared" si="52"/>
        <v>2021-01-11</v>
      </c>
      <c r="K83" s="111" t="str">
        <f t="shared" si="53"/>
        <v>BMP</v>
      </c>
      <c r="L83" s="111">
        <v>644</v>
      </c>
    </row>
    <row r="84" spans="1:12" x14ac:dyDescent="0.2">
      <c r="A84" s="111" t="s">
        <v>894</v>
      </c>
      <c r="B84" s="111" t="str">
        <f t="shared" si="45"/>
        <v xml:space="preserve">SILVA CHIQUITO JOSE LUIS               </v>
      </c>
      <c r="C84" s="111" t="str">
        <f t="shared" si="46"/>
        <v>43907530</v>
      </c>
      <c r="D84" s="111" t="str">
        <f t="shared" si="47"/>
        <v>0003</v>
      </c>
      <c r="E84" s="111" t="str">
        <f t="shared" si="48"/>
        <v>99</v>
      </c>
      <c r="F84" s="111">
        <v>3.99</v>
      </c>
      <c r="G84" s="111" t="str">
        <f t="shared" si="49"/>
        <v>2021</v>
      </c>
      <c r="H84" s="111" t="str">
        <f t="shared" si="50"/>
        <v>01</v>
      </c>
      <c r="I84" s="111" t="str">
        <f t="shared" si="51"/>
        <v>10</v>
      </c>
      <c r="J84" s="111" t="str">
        <f t="shared" si="52"/>
        <v>2021-01-10</v>
      </c>
      <c r="K84" s="111" t="str">
        <f t="shared" si="53"/>
        <v>BMP</v>
      </c>
      <c r="L84" s="111">
        <v>645</v>
      </c>
    </row>
    <row r="85" spans="1:12" x14ac:dyDescent="0.2">
      <c r="A85" s="111" t="s">
        <v>893</v>
      </c>
      <c r="B85" s="111" t="str">
        <f t="shared" si="45"/>
        <v xml:space="preserve">FLOREZ QUINTERO DIEGO ERNESTO          </v>
      </c>
      <c r="C85" s="111" t="str">
        <f t="shared" si="46"/>
        <v>43909143</v>
      </c>
      <c r="D85" s="111" t="str">
        <f t="shared" si="47"/>
        <v>0001</v>
      </c>
      <c r="E85" s="111" t="str">
        <f t="shared" si="48"/>
        <v>68</v>
      </c>
      <c r="F85" s="111">
        <v>1.68</v>
      </c>
      <c r="G85" s="111" t="str">
        <f t="shared" si="49"/>
        <v>2021</v>
      </c>
      <c r="H85" s="111" t="str">
        <f t="shared" si="50"/>
        <v>01</v>
      </c>
      <c r="I85" s="111" t="str">
        <f t="shared" si="51"/>
        <v>10</v>
      </c>
      <c r="J85" s="111" t="str">
        <f t="shared" si="52"/>
        <v>2021-01-10</v>
      </c>
      <c r="K85" s="111" t="str">
        <f t="shared" si="53"/>
        <v>BMP</v>
      </c>
      <c r="L85" s="111">
        <v>646</v>
      </c>
    </row>
    <row r="86" spans="1:12" x14ac:dyDescent="0.2">
      <c r="A86" s="111" t="s">
        <v>892</v>
      </c>
      <c r="B86" s="111" t="str">
        <f t="shared" si="45"/>
        <v xml:space="preserve">FELIX WILFRIDO CORDOVA JUANAZO         </v>
      </c>
      <c r="C86" s="111" t="str">
        <f t="shared" si="46"/>
        <v>43903359</v>
      </c>
      <c r="D86" s="111" t="str">
        <f t="shared" si="47"/>
        <v>0004</v>
      </c>
      <c r="E86" s="111" t="str">
        <f t="shared" si="48"/>
        <v>01</v>
      </c>
      <c r="F86" s="111">
        <v>4.01</v>
      </c>
      <c r="G86" s="111" t="str">
        <f t="shared" si="49"/>
        <v>2021</v>
      </c>
      <c r="H86" s="111" t="str">
        <f t="shared" si="50"/>
        <v>01</v>
      </c>
      <c r="I86" s="111" t="str">
        <f t="shared" si="51"/>
        <v>11</v>
      </c>
      <c r="J86" s="111" t="str">
        <f t="shared" si="52"/>
        <v>2021-01-11</v>
      </c>
      <c r="K86" s="111" t="str">
        <f t="shared" si="53"/>
        <v>BMP</v>
      </c>
      <c r="L86" s="111">
        <v>647</v>
      </c>
    </row>
    <row r="87" spans="1:12" x14ac:dyDescent="0.2">
      <c r="A87" s="111" t="s">
        <v>891</v>
      </c>
      <c r="B87" s="111" t="str">
        <f t="shared" si="45"/>
        <v xml:space="preserve">VELEZ OSORIO JHON EDILKER              </v>
      </c>
      <c r="C87" s="111" t="str">
        <f t="shared" si="46"/>
        <v>43907212</v>
      </c>
      <c r="D87" s="111" t="str">
        <f t="shared" si="47"/>
        <v>0001</v>
      </c>
      <c r="E87" s="111" t="str">
        <f t="shared" si="48"/>
        <v>78</v>
      </c>
      <c r="F87" s="111">
        <v>1.78</v>
      </c>
      <c r="G87" s="111" t="str">
        <f t="shared" si="49"/>
        <v>2021</v>
      </c>
      <c r="H87" s="111" t="str">
        <f t="shared" si="50"/>
        <v>01</v>
      </c>
      <c r="I87" s="111" t="str">
        <f t="shared" si="51"/>
        <v>11</v>
      </c>
      <c r="J87" s="111" t="str">
        <f t="shared" si="52"/>
        <v>2021-01-11</v>
      </c>
      <c r="K87" s="111" t="str">
        <f t="shared" si="53"/>
        <v>BVP</v>
      </c>
      <c r="L87" s="111">
        <v>648</v>
      </c>
    </row>
    <row r="88" spans="1:12" x14ac:dyDescent="0.2">
      <c r="A88" s="111" t="s">
        <v>890</v>
      </c>
      <c r="B88" s="111" t="str">
        <f t="shared" si="45"/>
        <v xml:space="preserve">HUGO RENE LUNA                         </v>
      </c>
      <c r="C88" s="111" t="str">
        <f t="shared" si="46"/>
        <v>43945304</v>
      </c>
      <c r="D88" s="111" t="str">
        <f t="shared" si="47"/>
        <v>0042</v>
      </c>
      <c r="E88" s="111" t="str">
        <f t="shared" si="48"/>
        <v>51</v>
      </c>
      <c r="F88" s="111">
        <v>42.51</v>
      </c>
      <c r="G88" s="111" t="str">
        <f t="shared" si="49"/>
        <v>2021</v>
      </c>
      <c r="H88" s="111" t="str">
        <f t="shared" si="50"/>
        <v>01</v>
      </c>
      <c r="I88" s="111" t="str">
        <f t="shared" si="51"/>
        <v>11</v>
      </c>
      <c r="J88" s="111" t="str">
        <f t="shared" si="52"/>
        <v>2021-01-11</v>
      </c>
      <c r="K88" s="111" t="str">
        <f t="shared" si="53"/>
        <v>BVP</v>
      </c>
      <c r="L88" s="111">
        <v>649</v>
      </c>
    </row>
    <row r="89" spans="1:12" x14ac:dyDescent="0.2">
      <c r="A89" s="111" t="s">
        <v>889</v>
      </c>
      <c r="B89" s="111" t="str">
        <f t="shared" si="45"/>
        <v xml:space="preserve">LEY VITERI LISSETTE MELISSA            </v>
      </c>
      <c r="C89" s="111" t="str">
        <f t="shared" si="46"/>
        <v>43900623</v>
      </c>
      <c r="D89" s="111" t="str">
        <f t="shared" si="47"/>
        <v>0002</v>
      </c>
      <c r="E89" s="111" t="str">
        <f t="shared" si="48"/>
        <v>15</v>
      </c>
      <c r="F89" s="111">
        <v>2.15</v>
      </c>
      <c r="G89" s="111" t="str">
        <f t="shared" si="49"/>
        <v>2021</v>
      </c>
      <c r="H89" s="111" t="str">
        <f t="shared" si="50"/>
        <v>01</v>
      </c>
      <c r="I89" s="111" t="str">
        <f t="shared" si="51"/>
        <v>11</v>
      </c>
      <c r="J89" s="111" t="str">
        <f t="shared" si="52"/>
        <v>2021-01-11</v>
      </c>
      <c r="K89" s="111" t="str">
        <f t="shared" si="53"/>
        <v>BMP</v>
      </c>
      <c r="L89" s="111">
        <v>650</v>
      </c>
    </row>
    <row r="90" spans="1:12" x14ac:dyDescent="0.2">
      <c r="A90" s="111" t="s">
        <v>888</v>
      </c>
      <c r="B90" s="111" t="str">
        <f t="shared" si="45"/>
        <v xml:space="preserve">ENRIQUEZ LOMBEIDA ROSA ISABEL          </v>
      </c>
      <c r="C90" s="111" t="str">
        <f t="shared" si="46"/>
        <v>43908154</v>
      </c>
      <c r="D90" s="111" t="str">
        <f t="shared" si="47"/>
        <v>0012</v>
      </c>
      <c r="E90" s="111" t="str">
        <f t="shared" si="48"/>
        <v>25</v>
      </c>
      <c r="F90" s="111">
        <v>12.25</v>
      </c>
      <c r="G90" s="111" t="str">
        <f t="shared" si="49"/>
        <v>2021</v>
      </c>
      <c r="H90" s="111" t="str">
        <f t="shared" si="50"/>
        <v>01</v>
      </c>
      <c r="I90" s="111" t="str">
        <f t="shared" si="51"/>
        <v>11</v>
      </c>
      <c r="J90" s="111" t="str">
        <f t="shared" si="52"/>
        <v>2021-01-11</v>
      </c>
      <c r="K90" s="111" t="str">
        <f t="shared" si="53"/>
        <v>VEN</v>
      </c>
      <c r="L90" s="111">
        <v>651</v>
      </c>
    </row>
    <row r="91" spans="1:12" x14ac:dyDescent="0.2">
      <c r="A91" s="111" t="s">
        <v>887</v>
      </c>
      <c r="B91" s="111" t="str">
        <f t="shared" si="45"/>
        <v xml:space="preserve">JEFFREY LEE FRANCO CUMMINGS            </v>
      </c>
      <c r="C91" s="111" t="str">
        <f t="shared" si="46"/>
        <v>43940857</v>
      </c>
      <c r="D91" s="111" t="str">
        <f t="shared" si="47"/>
        <v>0036</v>
      </c>
      <c r="E91" s="111" t="str">
        <f t="shared" si="48"/>
        <v>90</v>
      </c>
      <c r="F91" s="111">
        <v>36.9</v>
      </c>
      <c r="G91" s="111" t="str">
        <f t="shared" si="49"/>
        <v>2021</v>
      </c>
      <c r="H91" s="111" t="str">
        <f t="shared" si="50"/>
        <v>01</v>
      </c>
      <c r="I91" s="111" t="str">
        <f t="shared" si="51"/>
        <v>11</v>
      </c>
      <c r="J91" s="111" t="str">
        <f t="shared" si="52"/>
        <v>2021-01-11</v>
      </c>
      <c r="K91" s="111" t="str">
        <f t="shared" si="53"/>
        <v>VEN</v>
      </c>
      <c r="L91" s="111">
        <v>712</v>
      </c>
    </row>
    <row r="92" spans="1:12" x14ac:dyDescent="0.2">
      <c r="A92" s="111" t="s">
        <v>886</v>
      </c>
      <c r="B92" s="111" t="str">
        <f t="shared" si="45"/>
        <v xml:space="preserve">PAUL AMBROSIO MOLINA QUIMI             </v>
      </c>
      <c r="C92" s="111" t="str">
        <f t="shared" si="46"/>
        <v>43960174</v>
      </c>
      <c r="D92" s="111" t="str">
        <f t="shared" si="47"/>
        <v>0012</v>
      </c>
      <c r="E92" s="111" t="str">
        <f t="shared" si="48"/>
        <v>30</v>
      </c>
      <c r="F92" s="111">
        <v>12.3</v>
      </c>
      <c r="G92" s="111" t="str">
        <f t="shared" si="49"/>
        <v>2021</v>
      </c>
      <c r="H92" s="111" t="str">
        <f t="shared" si="50"/>
        <v>01</v>
      </c>
      <c r="I92" s="111" t="str">
        <f t="shared" si="51"/>
        <v>11</v>
      </c>
      <c r="J92" s="111" t="str">
        <f t="shared" si="52"/>
        <v>2021-01-11</v>
      </c>
      <c r="K92" s="111" t="str">
        <f t="shared" si="53"/>
        <v>BMP</v>
      </c>
      <c r="L92" s="111">
        <v>652</v>
      </c>
    </row>
    <row r="93" spans="1:12" x14ac:dyDescent="0.2">
      <c r="A93" s="111"/>
      <c r="B93" s="113">
        <v>6</v>
      </c>
      <c r="C93" s="113" t="str">
        <f t="shared" si="46"/>
        <v/>
      </c>
      <c r="D93" s="113" t="str">
        <f t="shared" si="47"/>
        <v/>
      </c>
      <c r="E93" s="113" t="str">
        <f t="shared" si="48"/>
        <v/>
      </c>
      <c r="F93" s="112">
        <f>SUM(F79:F92)</f>
        <v>147.74</v>
      </c>
      <c r="G93" s="111"/>
      <c r="H93" s="111"/>
      <c r="I93" s="111"/>
      <c r="J93" s="111"/>
      <c r="K93" s="111" t="str">
        <f t="shared" si="53"/>
        <v/>
      </c>
      <c r="L93" s="111"/>
    </row>
    <row r="94" spans="1:12" x14ac:dyDescent="0.2">
      <c r="B94" s="110"/>
      <c r="C94" s="110"/>
      <c r="D94" s="110"/>
      <c r="E94" s="110"/>
      <c r="F94" s="109"/>
    </row>
    <row r="95" spans="1:12" x14ac:dyDescent="0.2">
      <c r="A95" s="111" t="s">
        <v>885</v>
      </c>
      <c r="B95" s="111" t="str">
        <f>MID(A95,20,39)</f>
        <v xml:space="preserve">INGRID JACQUELINE SEVILLA CAMP         </v>
      </c>
      <c r="C95" s="111" t="str">
        <f>MID(A95,12,8)</f>
        <v>43945177</v>
      </c>
      <c r="D95" s="111" t="str">
        <f>MID(A95,125,4)</f>
        <v>0008</v>
      </c>
      <c r="E95" s="111" t="str">
        <f>MID(A95,129,2)</f>
        <v>38</v>
      </c>
      <c r="F95" s="111">
        <v>8.3800000000000008</v>
      </c>
      <c r="G95" s="111" t="str">
        <f>MID(A95,131,4)</f>
        <v>2021</v>
      </c>
      <c r="H95" s="111" t="str">
        <f>MID(A95,135,2)</f>
        <v>01</v>
      </c>
      <c r="I95" s="111" t="str">
        <f>MID(A95,137,2)</f>
        <v>12</v>
      </c>
      <c r="J95" s="111" t="str">
        <f>CONCATENATE(G95,"-",H95,"-",I95)</f>
        <v>2021-01-12</v>
      </c>
      <c r="K95" s="111" t="str">
        <f>MID(A95,163,3)</f>
        <v>BVP</v>
      </c>
      <c r="L95" s="111">
        <v>713</v>
      </c>
    </row>
    <row r="96" spans="1:12" x14ac:dyDescent="0.2">
      <c r="A96" s="111" t="s">
        <v>884</v>
      </c>
      <c r="B96" s="111" t="str">
        <f>MID(A96,20,39)</f>
        <v xml:space="preserve">MARTHA CECILIA  SANTOS BERMUDE         </v>
      </c>
      <c r="C96" s="111" t="str">
        <f>MID(A96,12,8)</f>
        <v>43960340</v>
      </c>
      <c r="D96" s="111" t="str">
        <f>MID(A96,125,4)</f>
        <v>0017</v>
      </c>
      <c r="E96" s="111" t="str">
        <f>MID(A96,129,2)</f>
        <v>96</v>
      </c>
      <c r="F96" s="111">
        <v>17.96</v>
      </c>
      <c r="G96" s="111" t="str">
        <f>MID(A96,131,4)</f>
        <v>2021</v>
      </c>
      <c r="H96" s="111" t="str">
        <f>MID(A96,135,2)</f>
        <v>01</v>
      </c>
      <c r="I96" s="111" t="str">
        <f>MID(A96,137,2)</f>
        <v>12</v>
      </c>
      <c r="J96" s="111" t="str">
        <f>CONCATENATE(G96,"-",H96,"-",I96)</f>
        <v>2021-01-12</v>
      </c>
      <c r="K96" s="111" t="str">
        <f>MID(A96,163,3)</f>
        <v>VEN</v>
      </c>
      <c r="L96" s="111">
        <v>714</v>
      </c>
    </row>
    <row r="97" spans="1:12" x14ac:dyDescent="0.2">
      <c r="A97" s="111"/>
      <c r="B97" s="113">
        <v>7</v>
      </c>
      <c r="C97" s="113" t="str">
        <f>MID(A97,12,8)</f>
        <v/>
      </c>
      <c r="D97" s="113" t="str">
        <f>MID(A97,125,4)</f>
        <v/>
      </c>
      <c r="E97" s="113" t="str">
        <f>MID(A97,129,2)</f>
        <v/>
      </c>
      <c r="F97" s="112">
        <f>SUM(F95:F96)</f>
        <v>26.340000000000003</v>
      </c>
      <c r="G97" s="111"/>
      <c r="H97" s="111"/>
      <c r="I97" s="111"/>
      <c r="J97" s="111"/>
      <c r="K97" s="111" t="str">
        <f>MID(A97,163,3)</f>
        <v/>
      </c>
      <c r="L97" s="111"/>
    </row>
    <row r="98" spans="1:12" x14ac:dyDescent="0.2">
      <c r="B98" s="110"/>
      <c r="C98" s="110"/>
      <c r="D98" s="110"/>
      <c r="E98" s="110"/>
      <c r="F98" s="109"/>
    </row>
    <row r="99" spans="1:12" x14ac:dyDescent="0.2">
      <c r="A99" s="111" t="s">
        <v>883</v>
      </c>
      <c r="B99" s="111" t="str">
        <f t="shared" ref="B99:B105" si="54">MID(A99,20,39)</f>
        <v xml:space="preserve">JOSE ALBERTO RODRIGUEZ LOPEZ           </v>
      </c>
      <c r="C99" s="111" t="str">
        <f t="shared" ref="C99:C106" si="55">MID(A99,12,8)</f>
        <v>43907186</v>
      </c>
      <c r="D99" s="111" t="str">
        <f t="shared" ref="D99:D106" si="56">MID(A99,125,4)</f>
        <v>0001</v>
      </c>
      <c r="E99" s="111" t="str">
        <f t="shared" ref="E99:E106" si="57">MID(A99,129,2)</f>
        <v>96</v>
      </c>
      <c r="F99" s="111">
        <v>1.96</v>
      </c>
      <c r="G99" s="111" t="str">
        <f t="shared" ref="G99:G105" si="58">MID(A99,131,4)</f>
        <v>2021</v>
      </c>
      <c r="H99" s="111" t="str">
        <f t="shared" ref="H99:H105" si="59">MID(A99,135,2)</f>
        <v>01</v>
      </c>
      <c r="I99" s="111" t="str">
        <f t="shared" ref="I99:I105" si="60">MID(A99,137,2)</f>
        <v>13</v>
      </c>
      <c r="J99" s="111" t="str">
        <f t="shared" ref="J99:J105" si="61">CONCATENATE(G99,"-",H99,"-",I99)</f>
        <v>2021-01-13</v>
      </c>
      <c r="K99" s="111" t="str">
        <f t="shared" ref="K99:K106" si="62">MID(A99,163,3)</f>
        <v>BVP</v>
      </c>
      <c r="L99" s="111">
        <v>789</v>
      </c>
    </row>
    <row r="100" spans="1:12" x14ac:dyDescent="0.2">
      <c r="A100" s="111" t="s">
        <v>882</v>
      </c>
      <c r="B100" s="111" t="str">
        <f t="shared" si="54"/>
        <v xml:space="preserve">CAMPUZANO GUERRERO EMMA IVON           </v>
      </c>
      <c r="C100" s="111" t="str">
        <f t="shared" si="55"/>
        <v>43960395</v>
      </c>
      <c r="D100" s="111" t="str">
        <f t="shared" si="56"/>
        <v>0016</v>
      </c>
      <c r="E100" s="111" t="str">
        <f t="shared" si="57"/>
        <v>76</v>
      </c>
      <c r="F100" s="111">
        <v>16.760000000000002</v>
      </c>
      <c r="G100" s="111" t="str">
        <f t="shared" si="58"/>
        <v>2021</v>
      </c>
      <c r="H100" s="111" t="str">
        <f t="shared" si="59"/>
        <v>01</v>
      </c>
      <c r="I100" s="111" t="str">
        <f t="shared" si="60"/>
        <v>13</v>
      </c>
      <c r="J100" s="111" t="str">
        <f t="shared" si="61"/>
        <v>2021-01-13</v>
      </c>
      <c r="K100" s="111" t="str">
        <f t="shared" si="62"/>
        <v>VEN</v>
      </c>
      <c r="L100" s="111">
        <v>790</v>
      </c>
    </row>
    <row r="101" spans="1:12" x14ac:dyDescent="0.2">
      <c r="A101" s="111" t="s">
        <v>881</v>
      </c>
      <c r="B101" s="111" t="str">
        <f t="shared" si="54"/>
        <v xml:space="preserve">EVA MARIA MONTUFAR SELLAN              </v>
      </c>
      <c r="C101" s="111" t="str">
        <f t="shared" si="55"/>
        <v>43908902</v>
      </c>
      <c r="D101" s="111" t="str">
        <f t="shared" si="56"/>
        <v>0008</v>
      </c>
      <c r="E101" s="111" t="str">
        <f t="shared" si="57"/>
        <v>84</v>
      </c>
      <c r="F101" s="111">
        <v>8.84</v>
      </c>
      <c r="G101" s="111" t="str">
        <f t="shared" si="58"/>
        <v>2021</v>
      </c>
      <c r="H101" s="111" t="str">
        <f t="shared" si="59"/>
        <v>01</v>
      </c>
      <c r="I101" s="111" t="str">
        <f t="shared" si="60"/>
        <v>13</v>
      </c>
      <c r="J101" s="111" t="str">
        <f t="shared" si="61"/>
        <v>2021-01-13</v>
      </c>
      <c r="K101" s="111" t="str">
        <f t="shared" si="62"/>
        <v>VEN</v>
      </c>
      <c r="L101" s="111">
        <v>791</v>
      </c>
    </row>
    <row r="102" spans="1:12" x14ac:dyDescent="0.2">
      <c r="A102" s="111" t="s">
        <v>880</v>
      </c>
      <c r="B102" s="111" t="str">
        <f t="shared" si="54"/>
        <v xml:space="preserve">CABELLO GARCIA MARIA CONCEPCIO         </v>
      </c>
      <c r="C102" s="111" t="str">
        <f t="shared" si="55"/>
        <v>43903875</v>
      </c>
      <c r="D102" s="111" t="str">
        <f t="shared" si="56"/>
        <v>0003</v>
      </c>
      <c r="E102" s="111" t="str">
        <f t="shared" si="57"/>
        <v>99</v>
      </c>
      <c r="F102" s="111">
        <v>3.99</v>
      </c>
      <c r="G102" s="111" t="str">
        <f t="shared" si="58"/>
        <v>2021</v>
      </c>
      <c r="H102" s="111" t="str">
        <f t="shared" si="59"/>
        <v>01</v>
      </c>
      <c r="I102" s="111" t="str">
        <f t="shared" si="60"/>
        <v>13</v>
      </c>
      <c r="J102" s="111" t="str">
        <f t="shared" si="61"/>
        <v>2021-01-13</v>
      </c>
      <c r="K102" s="111" t="str">
        <f t="shared" si="62"/>
        <v>VEN</v>
      </c>
      <c r="L102" s="111">
        <v>792</v>
      </c>
    </row>
    <row r="103" spans="1:12" x14ac:dyDescent="0.2">
      <c r="A103" s="111" t="s">
        <v>879</v>
      </c>
      <c r="B103" s="111" t="str">
        <f t="shared" si="54"/>
        <v xml:space="preserve">VERA JORDAN MARITZA GRACIELA           </v>
      </c>
      <c r="C103" s="111" t="str">
        <f t="shared" si="55"/>
        <v>43900234</v>
      </c>
      <c r="D103" s="111" t="str">
        <f t="shared" si="56"/>
        <v>0008</v>
      </c>
      <c r="E103" s="111" t="str">
        <f t="shared" si="57"/>
        <v>57</v>
      </c>
      <c r="F103" s="111">
        <v>8.57</v>
      </c>
      <c r="G103" s="111" t="str">
        <f t="shared" si="58"/>
        <v>2021</v>
      </c>
      <c r="H103" s="111" t="str">
        <f t="shared" si="59"/>
        <v>01</v>
      </c>
      <c r="I103" s="111" t="str">
        <f t="shared" si="60"/>
        <v>13</v>
      </c>
      <c r="J103" s="111" t="str">
        <f t="shared" si="61"/>
        <v>2021-01-13</v>
      </c>
      <c r="K103" s="111" t="str">
        <f t="shared" si="62"/>
        <v>BVP</v>
      </c>
      <c r="L103" s="111">
        <v>793</v>
      </c>
    </row>
    <row r="104" spans="1:12" x14ac:dyDescent="0.2">
      <c r="A104" s="111" t="s">
        <v>878</v>
      </c>
      <c r="B104" s="111" t="str">
        <f t="shared" si="54"/>
        <v xml:space="preserve">MINGA ESPINOZA KEVIN GEOVANNY          </v>
      </c>
      <c r="C104" s="111" t="str">
        <f t="shared" si="55"/>
        <v>43908225</v>
      </c>
      <c r="D104" s="111" t="str">
        <f t="shared" si="56"/>
        <v>0010</v>
      </c>
      <c r="E104" s="111" t="str">
        <f t="shared" si="57"/>
        <v>91</v>
      </c>
      <c r="F104" s="111">
        <v>10.91</v>
      </c>
      <c r="G104" s="111" t="str">
        <f t="shared" si="58"/>
        <v>2021</v>
      </c>
      <c r="H104" s="111" t="str">
        <f t="shared" si="59"/>
        <v>01</v>
      </c>
      <c r="I104" s="111" t="str">
        <f t="shared" si="60"/>
        <v>13</v>
      </c>
      <c r="J104" s="111" t="str">
        <f t="shared" si="61"/>
        <v>2021-01-13</v>
      </c>
      <c r="K104" s="111" t="str">
        <f t="shared" si="62"/>
        <v>BVP</v>
      </c>
      <c r="L104" s="111">
        <v>795</v>
      </c>
    </row>
    <row r="105" spans="1:12" x14ac:dyDescent="0.2">
      <c r="A105" s="111" t="s">
        <v>877</v>
      </c>
      <c r="B105" s="111" t="str">
        <f t="shared" si="54"/>
        <v xml:space="preserve">PENA TIGRERO MARIA VICTORIA            </v>
      </c>
      <c r="C105" s="111" t="str">
        <f t="shared" si="55"/>
        <v>43907414</v>
      </c>
      <c r="D105" s="111" t="str">
        <f t="shared" si="56"/>
        <v>0003</v>
      </c>
      <c r="E105" s="111" t="str">
        <f t="shared" si="57"/>
        <v>70</v>
      </c>
      <c r="F105" s="111">
        <v>3.7</v>
      </c>
      <c r="G105" s="111" t="str">
        <f t="shared" si="58"/>
        <v>2021</v>
      </c>
      <c r="H105" s="111" t="str">
        <f t="shared" si="59"/>
        <v>01</v>
      </c>
      <c r="I105" s="111" t="str">
        <f t="shared" si="60"/>
        <v>13</v>
      </c>
      <c r="J105" s="111" t="str">
        <f t="shared" si="61"/>
        <v>2021-01-13</v>
      </c>
      <c r="K105" s="111" t="str">
        <f t="shared" si="62"/>
        <v>BMP</v>
      </c>
      <c r="L105" s="111">
        <v>794</v>
      </c>
    </row>
    <row r="106" spans="1:12" x14ac:dyDescent="0.2">
      <c r="A106" s="111"/>
      <c r="B106" s="113">
        <v>8</v>
      </c>
      <c r="C106" s="113" t="str">
        <f t="shared" si="55"/>
        <v/>
      </c>
      <c r="D106" s="113" t="str">
        <f t="shared" si="56"/>
        <v/>
      </c>
      <c r="E106" s="113" t="str">
        <f t="shared" si="57"/>
        <v/>
      </c>
      <c r="F106" s="112">
        <f>SUM(F99:F105)</f>
        <v>54.730000000000004</v>
      </c>
      <c r="G106" s="111"/>
      <c r="H106" s="111"/>
      <c r="I106" s="111"/>
      <c r="J106" s="111"/>
      <c r="K106" s="111" t="str">
        <f t="shared" si="62"/>
        <v/>
      </c>
      <c r="L106" s="111"/>
    </row>
    <row r="107" spans="1:12" x14ac:dyDescent="0.2">
      <c r="F107" s="116"/>
    </row>
    <row r="108" spans="1:12" x14ac:dyDescent="0.2">
      <c r="A108" s="111" t="s">
        <v>876</v>
      </c>
      <c r="B108" s="111" t="str">
        <f t="shared" ref="B108:B115" si="63">MID(A108,20,39)</f>
        <v xml:space="preserve">LEONARDO EDUARDO  CALDERON VAL         </v>
      </c>
      <c r="C108" s="111" t="str">
        <f t="shared" ref="C108:C116" si="64">MID(A108,12,8)</f>
        <v>43960304</v>
      </c>
      <c r="D108" s="111" t="str">
        <f t="shared" ref="D108:D116" si="65">MID(A108,125,4)</f>
        <v>0008</v>
      </c>
      <c r="E108" s="111" t="str">
        <f t="shared" ref="E108:E116" si="66">MID(A108,129,2)</f>
        <v>38</v>
      </c>
      <c r="F108" s="111">
        <v>8.3800000000000008</v>
      </c>
      <c r="G108" s="111" t="str">
        <f t="shared" ref="G108:G115" si="67">MID(A108,131,4)</f>
        <v>2021</v>
      </c>
      <c r="H108" s="111" t="str">
        <f t="shared" ref="H108:H115" si="68">MID(A108,135,2)</f>
        <v>01</v>
      </c>
      <c r="I108" s="111" t="str">
        <f t="shared" ref="I108:I115" si="69">MID(A108,137,2)</f>
        <v>13</v>
      </c>
      <c r="J108" s="111" t="str">
        <f t="shared" ref="J108:J115" si="70">CONCATENATE(G108,"-",H108,"-",I108)</f>
        <v>2021-01-13</v>
      </c>
      <c r="K108" s="111" t="str">
        <f t="shared" ref="K108:K116" si="71">MID(A108,163,3)</f>
        <v>BMP</v>
      </c>
      <c r="L108" s="111">
        <v>840</v>
      </c>
    </row>
    <row r="109" spans="1:12" x14ac:dyDescent="0.2">
      <c r="A109" s="111" t="s">
        <v>875</v>
      </c>
      <c r="B109" s="111" t="str">
        <f t="shared" si="63"/>
        <v xml:space="preserve">VELASCO ECHEVERRIA IVAN RAMIRO         </v>
      </c>
      <c r="C109" s="111" t="str">
        <f t="shared" si="64"/>
        <v>23923223</v>
      </c>
      <c r="D109" s="111" t="str">
        <f t="shared" si="65"/>
        <v>0005</v>
      </c>
      <c r="E109" s="111" t="str">
        <f t="shared" si="66"/>
        <v>29</v>
      </c>
      <c r="F109" s="111">
        <v>5.29</v>
      </c>
      <c r="G109" s="111" t="str">
        <f t="shared" si="67"/>
        <v>2021</v>
      </c>
      <c r="H109" s="111" t="str">
        <f t="shared" si="68"/>
        <v>01</v>
      </c>
      <c r="I109" s="111" t="str">
        <f t="shared" si="69"/>
        <v>13</v>
      </c>
      <c r="J109" s="111" t="str">
        <f t="shared" si="70"/>
        <v>2021-01-13</v>
      </c>
      <c r="K109" s="111" t="str">
        <f t="shared" si="71"/>
        <v>BVP</v>
      </c>
      <c r="L109" s="111">
        <v>846</v>
      </c>
    </row>
    <row r="110" spans="1:12" x14ac:dyDescent="0.2">
      <c r="A110" s="111" t="s">
        <v>874</v>
      </c>
      <c r="B110" s="111" t="str">
        <f t="shared" si="63"/>
        <v xml:space="preserve">IMPORT OSCAR SA                        </v>
      </c>
      <c r="C110" s="111" t="str">
        <f t="shared" si="64"/>
        <v>43908588</v>
      </c>
      <c r="D110" s="111" t="str">
        <f t="shared" si="65"/>
        <v>0004</v>
      </c>
      <c r="E110" s="111" t="str">
        <f t="shared" si="66"/>
        <v>09</v>
      </c>
      <c r="F110" s="111">
        <v>4.09</v>
      </c>
      <c r="G110" s="111" t="str">
        <f t="shared" si="67"/>
        <v>2021</v>
      </c>
      <c r="H110" s="111" t="str">
        <f t="shared" si="68"/>
        <v>01</v>
      </c>
      <c r="I110" s="111" t="str">
        <f t="shared" si="69"/>
        <v>14</v>
      </c>
      <c r="J110" s="111" t="str">
        <f t="shared" si="70"/>
        <v>2021-01-14</v>
      </c>
      <c r="K110" s="111" t="str">
        <f t="shared" si="71"/>
        <v>BVI</v>
      </c>
      <c r="L110" s="111">
        <v>841</v>
      </c>
    </row>
    <row r="111" spans="1:12" x14ac:dyDescent="0.2">
      <c r="A111" s="111" t="s">
        <v>873</v>
      </c>
      <c r="B111" s="111" t="str">
        <f t="shared" si="63"/>
        <v xml:space="preserve">CHOEZ BAQUE MARIA FERNANDA             </v>
      </c>
      <c r="C111" s="111" t="str">
        <f t="shared" si="64"/>
        <v>43908106</v>
      </c>
      <c r="D111" s="111" t="str">
        <f t="shared" si="65"/>
        <v>0003</v>
      </c>
      <c r="E111" s="111" t="str">
        <f t="shared" si="66"/>
        <v>76</v>
      </c>
      <c r="F111" s="111">
        <v>3.76</v>
      </c>
      <c r="G111" s="111" t="str">
        <f t="shared" si="67"/>
        <v>2021</v>
      </c>
      <c r="H111" s="111" t="str">
        <f t="shared" si="68"/>
        <v>01</v>
      </c>
      <c r="I111" s="111" t="str">
        <f t="shared" si="69"/>
        <v>14</v>
      </c>
      <c r="J111" s="111" t="str">
        <f t="shared" si="70"/>
        <v>2021-01-14</v>
      </c>
      <c r="K111" s="111" t="str">
        <f t="shared" si="71"/>
        <v>BMP</v>
      </c>
      <c r="L111" s="111">
        <v>842</v>
      </c>
    </row>
    <row r="112" spans="1:12" x14ac:dyDescent="0.2">
      <c r="A112" s="111" t="s">
        <v>872</v>
      </c>
      <c r="B112" s="111" t="str">
        <f t="shared" si="63"/>
        <v xml:space="preserve">VARGAS FUENTEZ LADY LEONOR             </v>
      </c>
      <c r="C112" s="111" t="str">
        <f t="shared" si="64"/>
        <v>43907451</v>
      </c>
      <c r="D112" s="111" t="str">
        <f t="shared" si="65"/>
        <v>0002</v>
      </c>
      <c r="E112" s="111" t="str">
        <f t="shared" si="66"/>
        <v>14</v>
      </c>
      <c r="F112" s="111">
        <v>2.14</v>
      </c>
      <c r="G112" s="111" t="str">
        <f t="shared" si="67"/>
        <v>2021</v>
      </c>
      <c r="H112" s="111" t="str">
        <f t="shared" si="68"/>
        <v>01</v>
      </c>
      <c r="I112" s="111" t="str">
        <f t="shared" si="69"/>
        <v>14</v>
      </c>
      <c r="J112" s="111" t="str">
        <f t="shared" si="70"/>
        <v>2021-01-14</v>
      </c>
      <c r="K112" s="111" t="str">
        <f t="shared" si="71"/>
        <v>BMP</v>
      </c>
      <c r="L112" s="111">
        <v>843</v>
      </c>
    </row>
    <row r="113" spans="1:12" x14ac:dyDescent="0.2">
      <c r="A113" s="111" t="s">
        <v>871</v>
      </c>
      <c r="B113" s="111" t="str">
        <f t="shared" si="63"/>
        <v xml:space="preserve">JEAN PAOLO RAMOS SALAS                 </v>
      </c>
      <c r="C113" s="111" t="str">
        <f t="shared" si="64"/>
        <v>43907617</v>
      </c>
      <c r="D113" s="111" t="str">
        <f t="shared" si="65"/>
        <v>0001</v>
      </c>
      <c r="E113" s="111" t="str">
        <f t="shared" si="66"/>
        <v>68</v>
      </c>
      <c r="F113" s="111">
        <v>1.68</v>
      </c>
      <c r="G113" s="111" t="str">
        <f t="shared" si="67"/>
        <v>2021</v>
      </c>
      <c r="H113" s="111" t="str">
        <f t="shared" si="68"/>
        <v>01</v>
      </c>
      <c r="I113" s="111" t="str">
        <f t="shared" si="69"/>
        <v>14</v>
      </c>
      <c r="J113" s="111" t="str">
        <f t="shared" si="70"/>
        <v>2021-01-14</v>
      </c>
      <c r="K113" s="111" t="str">
        <f t="shared" si="71"/>
        <v>BMP</v>
      </c>
      <c r="L113" s="111">
        <v>844</v>
      </c>
    </row>
    <row r="114" spans="1:12" x14ac:dyDescent="0.2">
      <c r="A114" s="111" t="s">
        <v>870</v>
      </c>
      <c r="B114" s="111" t="str">
        <f t="shared" si="63"/>
        <v xml:space="preserve">PEREZ SEMINARIO HECTOR JUNIOR          </v>
      </c>
      <c r="C114" s="111" t="str">
        <f t="shared" si="64"/>
        <v>43900508</v>
      </c>
      <c r="D114" s="111" t="str">
        <f t="shared" si="65"/>
        <v>0003</v>
      </c>
      <c r="E114" s="111" t="str">
        <f t="shared" si="66"/>
        <v>88</v>
      </c>
      <c r="F114" s="111">
        <v>3.88</v>
      </c>
      <c r="G114" s="111" t="str">
        <f t="shared" si="67"/>
        <v>2021</v>
      </c>
      <c r="H114" s="111" t="str">
        <f t="shared" si="68"/>
        <v>01</v>
      </c>
      <c r="I114" s="111" t="str">
        <f t="shared" si="69"/>
        <v>14</v>
      </c>
      <c r="J114" s="111" t="str">
        <f t="shared" si="70"/>
        <v>2021-01-14</v>
      </c>
      <c r="K114" s="111" t="str">
        <f t="shared" si="71"/>
        <v>BMP</v>
      </c>
      <c r="L114" s="111">
        <v>845</v>
      </c>
    </row>
    <row r="115" spans="1:12" x14ac:dyDescent="0.2">
      <c r="A115" s="111" t="s">
        <v>869</v>
      </c>
      <c r="B115" s="111" t="str">
        <f t="shared" si="63"/>
        <v xml:space="preserve">RODRIGUEZ Y DUQUE JORGE                </v>
      </c>
      <c r="C115" s="111" t="str">
        <f t="shared" si="64"/>
        <v>43904491</v>
      </c>
      <c r="D115" s="111" t="str">
        <f t="shared" si="65"/>
        <v>0033</v>
      </c>
      <c r="E115" s="111" t="str">
        <f t="shared" si="66"/>
        <v>52</v>
      </c>
      <c r="F115" s="111">
        <v>33.520000000000003</v>
      </c>
      <c r="G115" s="111" t="str">
        <f t="shared" si="67"/>
        <v>2021</v>
      </c>
      <c r="H115" s="111" t="str">
        <f t="shared" si="68"/>
        <v>01</v>
      </c>
      <c r="I115" s="111" t="str">
        <f t="shared" si="69"/>
        <v>14</v>
      </c>
      <c r="J115" s="111" t="str">
        <f t="shared" si="70"/>
        <v>2021-01-14</v>
      </c>
      <c r="K115" s="111" t="str">
        <f t="shared" si="71"/>
        <v>BVP</v>
      </c>
      <c r="L115" s="111">
        <v>847</v>
      </c>
    </row>
    <row r="116" spans="1:12" x14ac:dyDescent="0.2">
      <c r="A116" s="111"/>
      <c r="B116" s="113">
        <v>9</v>
      </c>
      <c r="C116" s="113" t="str">
        <f t="shared" si="64"/>
        <v/>
      </c>
      <c r="D116" s="113" t="str">
        <f t="shared" si="65"/>
        <v/>
      </c>
      <c r="E116" s="113" t="str">
        <f t="shared" si="66"/>
        <v/>
      </c>
      <c r="F116" s="112">
        <f>SUM(F108:F115)</f>
        <v>62.740000000000009</v>
      </c>
      <c r="G116" s="111"/>
      <c r="H116" s="111"/>
      <c r="I116" s="111"/>
      <c r="J116" s="111"/>
      <c r="K116" s="111" t="str">
        <f t="shared" si="71"/>
        <v/>
      </c>
      <c r="L116" s="111"/>
    </row>
    <row r="117" spans="1:12" x14ac:dyDescent="0.2">
      <c r="B117" s="110"/>
      <c r="C117" s="110"/>
      <c r="D117" s="110"/>
      <c r="E117" s="110"/>
      <c r="F117" s="109"/>
    </row>
    <row r="118" spans="1:12" x14ac:dyDescent="0.2">
      <c r="A118" s="111" t="s">
        <v>868</v>
      </c>
      <c r="B118" s="111" t="str">
        <f>MID(A118,20,39)</f>
        <v xml:space="preserve">NELLY YOLANDA  SALCEDO BOWEN           </v>
      </c>
      <c r="C118" s="111" t="str">
        <f t="shared" ref="C118:C123" si="72">MID(A118,12,8)</f>
        <v>43945202</v>
      </c>
      <c r="D118" s="111" t="str">
        <f t="shared" ref="D118:D123" si="73">MID(A118,125,4)</f>
        <v>0008</v>
      </c>
      <c r="E118" s="111" t="str">
        <f t="shared" ref="E118:E123" si="74">MID(A118,129,2)</f>
        <v>38</v>
      </c>
      <c r="F118" s="111">
        <v>8.3800000000000008</v>
      </c>
      <c r="G118" s="111" t="str">
        <f>MID(A118,131,4)</f>
        <v>2021</v>
      </c>
      <c r="H118" s="111" t="str">
        <f>MID(A118,135,2)</f>
        <v>01</v>
      </c>
      <c r="I118" s="111" t="str">
        <f>MID(A118,137,2)</f>
        <v>15</v>
      </c>
      <c r="J118" s="111" t="str">
        <f>CONCATENATE(G118,"-",H118,"-",I118)</f>
        <v>2021-01-15</v>
      </c>
      <c r="K118" s="111" t="str">
        <f t="shared" ref="K118:K123" si="75">MID(A118,163,3)</f>
        <v>VEN</v>
      </c>
      <c r="L118" s="111">
        <v>877</v>
      </c>
    </row>
    <row r="119" spans="1:12" x14ac:dyDescent="0.2">
      <c r="A119" s="111" t="s">
        <v>867</v>
      </c>
      <c r="B119" s="111" t="str">
        <f>MID(A119,20,39)</f>
        <v xml:space="preserve">ANNIE ANDREA CARRERA MOROCHO           </v>
      </c>
      <c r="C119" s="111" t="str">
        <f t="shared" si="72"/>
        <v>43903861</v>
      </c>
      <c r="D119" s="111" t="str">
        <f t="shared" si="73"/>
        <v>0005</v>
      </c>
      <c r="E119" s="111" t="str">
        <f t="shared" si="74"/>
        <v>77</v>
      </c>
      <c r="F119" s="111">
        <v>5.77</v>
      </c>
      <c r="G119" s="111" t="str">
        <f>MID(A119,131,4)</f>
        <v>2021</v>
      </c>
      <c r="H119" s="111" t="str">
        <f>MID(A119,135,2)</f>
        <v>01</v>
      </c>
      <c r="I119" s="111" t="str">
        <f>MID(A119,137,2)</f>
        <v>15</v>
      </c>
      <c r="J119" s="111" t="str">
        <f>CONCATENATE(G119,"-",H119,"-",I119)</f>
        <v>2021-01-15</v>
      </c>
      <c r="K119" s="111" t="str">
        <f t="shared" si="75"/>
        <v>BMP</v>
      </c>
      <c r="L119" s="111">
        <v>878</v>
      </c>
    </row>
    <row r="120" spans="1:12" x14ac:dyDescent="0.2">
      <c r="A120" s="111" t="s">
        <v>866</v>
      </c>
      <c r="B120" s="111" t="str">
        <f>MID(A120,20,39)</f>
        <v xml:space="preserve">DECKER UBILLA ERNESTO RAMON            </v>
      </c>
      <c r="C120" s="111" t="str">
        <f t="shared" si="72"/>
        <v>43900137</v>
      </c>
      <c r="D120" s="111" t="str">
        <f t="shared" si="73"/>
        <v>0003</v>
      </c>
      <c r="E120" s="111" t="str">
        <f t="shared" si="74"/>
        <v>02</v>
      </c>
      <c r="F120" s="111">
        <v>3.02</v>
      </c>
      <c r="G120" s="111" t="str">
        <f>MID(A120,131,4)</f>
        <v>2021</v>
      </c>
      <c r="H120" s="111" t="str">
        <f>MID(A120,135,2)</f>
        <v>01</v>
      </c>
      <c r="I120" s="111" t="str">
        <f>MID(A120,137,2)</f>
        <v>15</v>
      </c>
      <c r="J120" s="111" t="str">
        <f>CONCATENATE(G120,"-",H120,"-",I120)</f>
        <v>2021-01-15</v>
      </c>
      <c r="K120" s="111" t="str">
        <f t="shared" si="75"/>
        <v>BVP</v>
      </c>
      <c r="L120" s="111">
        <v>879</v>
      </c>
    </row>
    <row r="121" spans="1:12" x14ac:dyDescent="0.2">
      <c r="A121" s="111" t="s">
        <v>865</v>
      </c>
      <c r="B121" s="111" t="str">
        <f>MID(A121,20,39)</f>
        <v xml:space="preserve">INDUSTRIA COLOMBO ECUATORIANA          </v>
      </c>
      <c r="C121" s="111" t="str">
        <f t="shared" si="72"/>
        <v>43900747</v>
      </c>
      <c r="D121" s="111" t="str">
        <f t="shared" si="73"/>
        <v>0017</v>
      </c>
      <c r="E121" s="111" t="str">
        <f t="shared" si="74"/>
        <v>63</v>
      </c>
      <c r="F121" s="111">
        <v>17.63</v>
      </c>
      <c r="G121" s="111" t="str">
        <f>MID(A121,131,4)</f>
        <v>2021</v>
      </c>
      <c r="H121" s="111" t="str">
        <f>MID(A121,135,2)</f>
        <v>01</v>
      </c>
      <c r="I121" s="111" t="str">
        <f>MID(A121,137,2)</f>
        <v>15</v>
      </c>
      <c r="J121" s="111" t="str">
        <f>CONCATENATE(G121,"-",H121,"-",I121)</f>
        <v>2021-01-15</v>
      </c>
      <c r="K121" s="111" t="str">
        <f t="shared" si="75"/>
        <v>BVI</v>
      </c>
      <c r="L121" s="111">
        <v>880</v>
      </c>
    </row>
    <row r="122" spans="1:12" x14ac:dyDescent="0.2">
      <c r="A122" s="111" t="s">
        <v>864</v>
      </c>
      <c r="B122" s="111" t="str">
        <f>MID(A122,20,39)</f>
        <v xml:space="preserve">LOPEZ SEGURA DIANA KATHERINE           </v>
      </c>
      <c r="C122" s="111" t="str">
        <f t="shared" si="72"/>
        <v>43903560</v>
      </c>
      <c r="D122" s="111" t="str">
        <f t="shared" si="73"/>
        <v>0002</v>
      </c>
      <c r="E122" s="111" t="str">
        <f t="shared" si="74"/>
        <v>36</v>
      </c>
      <c r="F122" s="111">
        <v>2.36</v>
      </c>
      <c r="G122" s="111" t="str">
        <f>MID(A122,131,4)</f>
        <v>2021</v>
      </c>
      <c r="H122" s="111" t="str">
        <f>MID(A122,135,2)</f>
        <v>01</v>
      </c>
      <c r="I122" s="111" t="str">
        <f>MID(A122,137,2)</f>
        <v>15</v>
      </c>
      <c r="J122" s="111" t="str">
        <f>CONCATENATE(G122,"-",H122,"-",I122)</f>
        <v>2021-01-15</v>
      </c>
      <c r="K122" s="111" t="str">
        <f t="shared" si="75"/>
        <v>BVP</v>
      </c>
      <c r="L122" s="111">
        <v>881</v>
      </c>
    </row>
    <row r="123" spans="1:12" s="110" customFormat="1" x14ac:dyDescent="0.2">
      <c r="A123" s="113"/>
      <c r="B123" s="113">
        <v>10</v>
      </c>
      <c r="C123" s="113" t="str">
        <f t="shared" si="72"/>
        <v/>
      </c>
      <c r="D123" s="113" t="str">
        <f t="shared" si="73"/>
        <v/>
      </c>
      <c r="E123" s="113" t="str">
        <f t="shared" si="74"/>
        <v/>
      </c>
      <c r="F123" s="112">
        <f>SUM(F118:F122)</f>
        <v>37.159999999999997</v>
      </c>
      <c r="G123" s="113"/>
      <c r="H123" s="113"/>
      <c r="I123" s="113"/>
      <c r="J123" s="113"/>
      <c r="K123" s="113" t="str">
        <f t="shared" si="75"/>
        <v/>
      </c>
      <c r="L123" s="113"/>
    </row>
    <row r="124" spans="1:12" s="110" customFormat="1" x14ac:dyDescent="0.2">
      <c r="F124" s="109"/>
    </row>
    <row r="125" spans="1:12" x14ac:dyDescent="0.2">
      <c r="A125" s="111" t="s">
        <v>863</v>
      </c>
      <c r="B125" s="111" t="str">
        <f t="shared" ref="B125:B130" si="76">MID(A125,20,39)</f>
        <v xml:space="preserve">JOSE LUIS ROSERO CABALLERO             </v>
      </c>
      <c r="C125" s="111" t="str">
        <f t="shared" ref="C125:C131" si="77">MID(A125,12,8)</f>
        <v>43920056</v>
      </c>
      <c r="D125" s="111" t="str">
        <f t="shared" ref="D125:D131" si="78">MID(A125,125,4)</f>
        <v>0008</v>
      </c>
      <c r="E125" s="111" t="str">
        <f t="shared" ref="E125:E131" si="79">MID(A125,129,2)</f>
        <v>38</v>
      </c>
      <c r="F125" s="111">
        <v>8.3800000000000008</v>
      </c>
      <c r="G125" s="111" t="str">
        <f t="shared" ref="G125:G130" si="80">MID(A125,131,4)</f>
        <v>2021</v>
      </c>
      <c r="H125" s="111" t="str">
        <f t="shared" ref="H125:H130" si="81">MID(A125,135,2)</f>
        <v>01</v>
      </c>
      <c r="I125" s="111" t="str">
        <f t="shared" ref="I125:I130" si="82">MID(A125,137,2)</f>
        <v>16</v>
      </c>
      <c r="J125" s="111" t="str">
        <f t="shared" ref="J125:J130" si="83">CONCATENATE(G125,"-",H125,"-",I125)</f>
        <v>2021-01-16</v>
      </c>
      <c r="K125" s="111" t="str">
        <f t="shared" ref="K125:K131" si="84">MID(A125,163,3)</f>
        <v>BMP</v>
      </c>
      <c r="L125" s="111">
        <v>961</v>
      </c>
    </row>
    <row r="126" spans="1:12" x14ac:dyDescent="0.2">
      <c r="A126" s="111" t="s">
        <v>862</v>
      </c>
      <c r="B126" s="111" t="str">
        <f t="shared" si="76"/>
        <v xml:space="preserve">ELIZABETH PUICON ORTEGA                </v>
      </c>
      <c r="C126" s="111" t="str">
        <f t="shared" si="77"/>
        <v>43960251</v>
      </c>
      <c r="D126" s="111" t="str">
        <f t="shared" si="78"/>
        <v>0053</v>
      </c>
      <c r="E126" s="111" t="str">
        <f t="shared" si="79"/>
        <v>70</v>
      </c>
      <c r="F126" s="111">
        <v>53.7</v>
      </c>
      <c r="G126" s="111" t="str">
        <f t="shared" si="80"/>
        <v>2021</v>
      </c>
      <c r="H126" s="111" t="str">
        <f t="shared" si="81"/>
        <v>01</v>
      </c>
      <c r="I126" s="111" t="str">
        <f t="shared" si="82"/>
        <v>17</v>
      </c>
      <c r="J126" s="111" t="str">
        <f t="shared" si="83"/>
        <v>2021-01-17</v>
      </c>
      <c r="K126" s="111" t="str">
        <f t="shared" si="84"/>
        <v>BVP</v>
      </c>
      <c r="L126" s="111">
        <v>966</v>
      </c>
    </row>
    <row r="127" spans="1:12" x14ac:dyDescent="0.2">
      <c r="A127" s="111" t="s">
        <v>861</v>
      </c>
      <c r="B127" s="111" t="str">
        <f t="shared" si="76"/>
        <v xml:space="preserve">BEATRIZ DEL PILAR GUERRERO YEP         </v>
      </c>
      <c r="C127" s="111" t="str">
        <f t="shared" si="77"/>
        <v>43945463</v>
      </c>
      <c r="D127" s="111" t="str">
        <f t="shared" si="78"/>
        <v>0008</v>
      </c>
      <c r="E127" s="111" t="str">
        <f t="shared" si="79"/>
        <v>38</v>
      </c>
      <c r="F127" s="111">
        <v>8.3800000000000008</v>
      </c>
      <c r="G127" s="111" t="str">
        <f t="shared" si="80"/>
        <v>2021</v>
      </c>
      <c r="H127" s="111" t="str">
        <f t="shared" si="81"/>
        <v>01</v>
      </c>
      <c r="I127" s="111" t="str">
        <f t="shared" si="82"/>
        <v>17</v>
      </c>
      <c r="J127" s="111" t="str">
        <f t="shared" si="83"/>
        <v>2021-01-17</v>
      </c>
      <c r="K127" s="111" t="str">
        <f t="shared" si="84"/>
        <v>BMP</v>
      </c>
      <c r="L127" s="111">
        <v>962</v>
      </c>
    </row>
    <row r="128" spans="1:12" x14ac:dyDescent="0.2">
      <c r="A128" s="111" t="s">
        <v>860</v>
      </c>
      <c r="B128" s="111" t="str">
        <f t="shared" si="76"/>
        <v xml:space="preserve">JOSE FERNANDO SARES REYES              </v>
      </c>
      <c r="C128" s="111" t="str">
        <f t="shared" si="77"/>
        <v>43909855</v>
      </c>
      <c r="D128" s="111" t="str">
        <f t="shared" si="78"/>
        <v>0001</v>
      </c>
      <c r="E128" s="111" t="str">
        <f t="shared" si="79"/>
        <v>72</v>
      </c>
      <c r="F128" s="111">
        <v>1.72</v>
      </c>
      <c r="G128" s="111" t="str">
        <f t="shared" si="80"/>
        <v>2021</v>
      </c>
      <c r="H128" s="111" t="str">
        <f t="shared" si="81"/>
        <v>01</v>
      </c>
      <c r="I128" s="111" t="str">
        <f t="shared" si="82"/>
        <v>18</v>
      </c>
      <c r="J128" s="111" t="str">
        <f t="shared" si="83"/>
        <v>2021-01-18</v>
      </c>
      <c r="K128" s="111" t="str">
        <f t="shared" si="84"/>
        <v>BMP</v>
      </c>
      <c r="L128" s="111">
        <v>963</v>
      </c>
    </row>
    <row r="129" spans="1:12" x14ac:dyDescent="0.2">
      <c r="A129" s="111" t="s">
        <v>859</v>
      </c>
      <c r="B129" s="111" t="str">
        <f t="shared" si="76"/>
        <v xml:space="preserve">MAGALI ELIZABETH  CALDERON AVI         </v>
      </c>
      <c r="C129" s="111" t="str">
        <f t="shared" si="77"/>
        <v>43903401</v>
      </c>
      <c r="D129" s="111" t="str">
        <f t="shared" si="78"/>
        <v>0016</v>
      </c>
      <c r="E129" s="111" t="str">
        <f t="shared" si="79"/>
        <v>76</v>
      </c>
      <c r="F129" s="111">
        <v>16.760000000000002</v>
      </c>
      <c r="G129" s="111" t="str">
        <f t="shared" si="80"/>
        <v>2021</v>
      </c>
      <c r="H129" s="111" t="str">
        <f t="shared" si="81"/>
        <v>01</v>
      </c>
      <c r="I129" s="111" t="str">
        <f t="shared" si="82"/>
        <v>18</v>
      </c>
      <c r="J129" s="111" t="str">
        <f t="shared" si="83"/>
        <v>2021-01-18</v>
      </c>
      <c r="K129" s="111" t="str">
        <f t="shared" si="84"/>
        <v>BVP</v>
      </c>
      <c r="L129" s="111">
        <v>964</v>
      </c>
    </row>
    <row r="130" spans="1:12" x14ac:dyDescent="0.2">
      <c r="A130" s="111" t="s">
        <v>858</v>
      </c>
      <c r="B130" s="111" t="str">
        <f t="shared" si="76"/>
        <v xml:space="preserve">LIDIA PATRICIA CHICAIZA AGUILA         </v>
      </c>
      <c r="C130" s="111" t="str">
        <f t="shared" si="77"/>
        <v>43907520</v>
      </c>
      <c r="D130" s="111" t="str">
        <f t="shared" si="78"/>
        <v>0003</v>
      </c>
      <c r="E130" s="111" t="str">
        <f t="shared" si="79"/>
        <v>36</v>
      </c>
      <c r="F130" s="111">
        <v>3.36</v>
      </c>
      <c r="G130" s="111" t="str">
        <f t="shared" si="80"/>
        <v>2021</v>
      </c>
      <c r="H130" s="111" t="str">
        <f t="shared" si="81"/>
        <v>01</v>
      </c>
      <c r="I130" s="111" t="str">
        <f t="shared" si="82"/>
        <v>18</v>
      </c>
      <c r="J130" s="111" t="str">
        <f t="shared" si="83"/>
        <v>2021-01-18</v>
      </c>
      <c r="K130" s="111" t="str">
        <f t="shared" si="84"/>
        <v>BVP</v>
      </c>
      <c r="L130" s="111">
        <v>965</v>
      </c>
    </row>
    <row r="131" spans="1:12" x14ac:dyDescent="0.2">
      <c r="A131" s="111"/>
      <c r="B131" s="113">
        <v>11</v>
      </c>
      <c r="C131" s="113" t="str">
        <f t="shared" si="77"/>
        <v/>
      </c>
      <c r="D131" s="113" t="str">
        <f t="shared" si="78"/>
        <v/>
      </c>
      <c r="E131" s="113" t="str">
        <f t="shared" si="79"/>
        <v/>
      </c>
      <c r="F131" s="112">
        <f>SUM(F125:F130)</f>
        <v>92.300000000000011</v>
      </c>
      <c r="G131" s="111"/>
      <c r="H131" s="111"/>
      <c r="I131" s="111"/>
      <c r="J131" s="111"/>
      <c r="K131" s="111" t="str">
        <f t="shared" si="84"/>
        <v/>
      </c>
      <c r="L131" s="111"/>
    </row>
    <row r="132" spans="1:12" x14ac:dyDescent="0.2">
      <c r="B132" s="110"/>
      <c r="C132" s="110"/>
      <c r="D132" s="110"/>
      <c r="E132" s="110"/>
      <c r="F132" s="109"/>
    </row>
    <row r="133" spans="1:12" x14ac:dyDescent="0.2">
      <c r="A133" s="111" t="s">
        <v>857</v>
      </c>
      <c r="B133" s="111" t="str">
        <f>MID(A133,20,39)</f>
        <v xml:space="preserve">HERRERA ORTEGA JOHNNY ANDRES           </v>
      </c>
      <c r="C133" s="111" t="str">
        <f>MID(A133,12,8)</f>
        <v>43908135</v>
      </c>
      <c r="D133" s="111" t="str">
        <f>MID(A133,125,4)</f>
        <v>0003</v>
      </c>
      <c r="E133" s="111" t="str">
        <f>MID(A133,129,2)</f>
        <v>29</v>
      </c>
      <c r="F133" s="111">
        <v>3.29</v>
      </c>
      <c r="G133" s="111" t="str">
        <f>MID(A133,131,4)</f>
        <v>2021</v>
      </c>
      <c r="H133" s="111" t="str">
        <f>MID(A133,135,2)</f>
        <v>01</v>
      </c>
      <c r="I133" s="111" t="str">
        <f>MID(A133,137,2)</f>
        <v>18</v>
      </c>
      <c r="J133" s="111" t="str">
        <f>CONCATENATE(G133,"-",H133,"-",I133)</f>
        <v>2021-01-18</v>
      </c>
      <c r="K133" s="111" t="str">
        <f>MID(A133,163,3)</f>
        <v>BMP</v>
      </c>
      <c r="L133" s="111">
        <v>973</v>
      </c>
    </row>
    <row r="134" spans="1:12" x14ac:dyDescent="0.2">
      <c r="A134" s="111" t="s">
        <v>856</v>
      </c>
      <c r="B134" s="111" t="str">
        <f>MID(A134,20,39)</f>
        <v xml:space="preserve">PATRICIA DEL ROCIO  BRAVO SARM         </v>
      </c>
      <c r="C134" s="111" t="str">
        <f>MID(A134,12,8)</f>
        <v>43902050</v>
      </c>
      <c r="D134" s="111" t="str">
        <f>MID(A134,125,4)</f>
        <v>0008</v>
      </c>
      <c r="E134" s="111" t="str">
        <f>MID(A134,129,2)</f>
        <v>38</v>
      </c>
      <c r="F134" s="111">
        <v>8.3800000000000008</v>
      </c>
      <c r="G134" s="111" t="str">
        <f>MID(A134,131,4)</f>
        <v>2021</v>
      </c>
      <c r="H134" s="111" t="str">
        <f>MID(A134,135,2)</f>
        <v>01</v>
      </c>
      <c r="I134" s="111" t="str">
        <f>MID(A134,137,2)</f>
        <v>19</v>
      </c>
      <c r="J134" s="111" t="str">
        <f>CONCATENATE(G134,"-",H134,"-",I134)</f>
        <v>2021-01-19</v>
      </c>
      <c r="K134" s="111" t="str">
        <f>MID(A134,163,3)</f>
        <v>BMP</v>
      </c>
      <c r="L134" s="111">
        <v>974</v>
      </c>
    </row>
    <row r="135" spans="1:12" x14ac:dyDescent="0.2">
      <c r="A135" s="111" t="s">
        <v>855</v>
      </c>
      <c r="B135" s="111" t="str">
        <f>MID(A135,20,39)</f>
        <v xml:space="preserve">MAYORGA ASPIAZU DARWIN RODY            </v>
      </c>
      <c r="C135" s="111" t="str">
        <f>MID(A135,12,8)</f>
        <v>43901219</v>
      </c>
      <c r="D135" s="111" t="str">
        <f>MID(A135,125,4)</f>
        <v>0001</v>
      </c>
      <c r="E135" s="111" t="str">
        <f>MID(A135,129,2)</f>
        <v>81</v>
      </c>
      <c r="F135" s="111">
        <v>1.81</v>
      </c>
      <c r="G135" s="111" t="str">
        <f>MID(A135,131,4)</f>
        <v>2021</v>
      </c>
      <c r="H135" s="111" t="str">
        <f>MID(A135,135,2)</f>
        <v>01</v>
      </c>
      <c r="I135" s="111" t="str">
        <f>MID(A135,137,2)</f>
        <v>19</v>
      </c>
      <c r="J135" s="111" t="str">
        <f>CONCATENATE(G135,"-",H135,"-",I135)</f>
        <v>2021-01-19</v>
      </c>
      <c r="K135" s="111" t="str">
        <f>MID(A135,163,3)</f>
        <v>BVP</v>
      </c>
      <c r="L135" s="111">
        <v>975</v>
      </c>
    </row>
    <row r="136" spans="1:12" x14ac:dyDescent="0.2">
      <c r="A136" s="111"/>
      <c r="B136" s="113">
        <v>12</v>
      </c>
      <c r="C136" s="113" t="str">
        <f>MID(A136,12,8)</f>
        <v/>
      </c>
      <c r="D136" s="113" t="str">
        <f>MID(A136,125,4)</f>
        <v/>
      </c>
      <c r="E136" s="113" t="str">
        <f>MID(A136,129,2)</f>
        <v/>
      </c>
      <c r="F136" s="112">
        <f>SUM(F133:F135)</f>
        <v>13.480000000000002</v>
      </c>
      <c r="G136" s="111"/>
      <c r="H136" s="111"/>
      <c r="I136" s="111"/>
      <c r="J136" s="111"/>
      <c r="K136" s="111" t="str">
        <f>MID(A136,163,3)</f>
        <v/>
      </c>
      <c r="L136" s="111"/>
    </row>
    <row r="137" spans="1:12" x14ac:dyDescent="0.2">
      <c r="B137" s="110"/>
      <c r="C137" s="110"/>
      <c r="D137" s="110"/>
      <c r="E137" s="110"/>
      <c r="F137" s="109"/>
    </row>
    <row r="138" spans="1:12" x14ac:dyDescent="0.2">
      <c r="A138" s="111" t="s">
        <v>854</v>
      </c>
      <c r="B138" s="111" t="str">
        <f>MID(A138,20,39)</f>
        <v xml:space="preserve">VERA DEL PEZO DOLORES VICTORIA         </v>
      </c>
      <c r="C138" s="111" t="str">
        <f>MID(A138,12,8)</f>
        <v>43906838</v>
      </c>
      <c r="D138" s="111" t="str">
        <f>MID(A138,125,4)</f>
        <v>0015</v>
      </c>
      <c r="E138" s="111" t="str">
        <f>MID(A138,129,2)</f>
        <v>77</v>
      </c>
      <c r="F138" s="111">
        <v>15.77</v>
      </c>
      <c r="G138" s="111" t="str">
        <f>MID(A138,131,4)</f>
        <v>2021</v>
      </c>
      <c r="H138" s="111" t="str">
        <f>MID(A138,135,2)</f>
        <v>01</v>
      </c>
      <c r="I138" s="111" t="str">
        <f>MID(A138,137,2)</f>
        <v>19</v>
      </c>
      <c r="J138" s="111" t="str">
        <f>CONCATENATE(G138,"-",H138,"-",I138)</f>
        <v>2021-01-19</v>
      </c>
      <c r="K138" s="111" t="str">
        <f>MID(A138,163,3)</f>
        <v>BVP</v>
      </c>
      <c r="L138" s="111">
        <v>1043</v>
      </c>
    </row>
    <row r="139" spans="1:12" x14ac:dyDescent="0.2">
      <c r="A139" s="111" t="s">
        <v>853</v>
      </c>
      <c r="B139" s="111" t="str">
        <f>MID(A139,20,39)</f>
        <v xml:space="preserve">ROSA PILAR LOPEZ CORNEJO               </v>
      </c>
      <c r="C139" s="111" t="str">
        <f>MID(A139,12,8)</f>
        <v>43960249</v>
      </c>
      <c r="D139" s="111" t="str">
        <f>MID(A139,125,4)</f>
        <v>0008</v>
      </c>
      <c r="E139" s="111" t="str">
        <f>MID(A139,129,2)</f>
        <v>38</v>
      </c>
      <c r="F139" s="111">
        <v>8.3800000000000008</v>
      </c>
      <c r="G139" s="111" t="str">
        <f>MID(A139,131,4)</f>
        <v>2021</v>
      </c>
      <c r="H139" s="111" t="str">
        <f>MID(A139,135,2)</f>
        <v>01</v>
      </c>
      <c r="I139" s="111" t="str">
        <f>MID(A139,137,2)</f>
        <v>20</v>
      </c>
      <c r="J139" s="111" t="str">
        <f>CONCATENATE(G139,"-",H139,"-",I139)</f>
        <v>2021-01-20</v>
      </c>
      <c r="K139" s="111" t="str">
        <f>MID(A139,163,3)</f>
        <v>BMP</v>
      </c>
      <c r="L139" s="111">
        <v>1044</v>
      </c>
    </row>
    <row r="140" spans="1:12" x14ac:dyDescent="0.2">
      <c r="A140" s="111" t="s">
        <v>852</v>
      </c>
      <c r="B140" s="111" t="str">
        <f>MID(A140,20,39)</f>
        <v xml:space="preserve">CARLOS GUILLERMO MUNOZ GUTIERR         </v>
      </c>
      <c r="C140" s="111" t="str">
        <f>MID(A140,12,8)</f>
        <v>43908631</v>
      </c>
      <c r="D140" s="111" t="str">
        <f>MID(A140,125,4)</f>
        <v>0001</v>
      </c>
      <c r="E140" s="111" t="str">
        <f>MID(A140,129,2)</f>
        <v>79</v>
      </c>
      <c r="F140" s="111">
        <v>1.79</v>
      </c>
      <c r="G140" s="111" t="str">
        <f>MID(A140,131,4)</f>
        <v>2021</v>
      </c>
      <c r="H140" s="111" t="str">
        <f>MID(A140,135,2)</f>
        <v>01</v>
      </c>
      <c r="I140" s="111" t="str">
        <f>MID(A140,137,2)</f>
        <v>20</v>
      </c>
      <c r="J140" s="111" t="str">
        <f>CONCATENATE(G140,"-",H140,"-",I140)</f>
        <v>2021-01-20</v>
      </c>
      <c r="K140" s="111" t="str">
        <f>MID(A140,163,3)</f>
        <v>VEN</v>
      </c>
      <c r="L140" s="111">
        <v>1045</v>
      </c>
    </row>
    <row r="141" spans="1:12" x14ac:dyDescent="0.2">
      <c r="A141" s="111" t="s">
        <v>851</v>
      </c>
      <c r="B141" s="111" t="str">
        <f>MID(A141,20,39)</f>
        <v xml:space="preserve">SANCHEZ HERRERA TANIA VANESSA          </v>
      </c>
      <c r="C141" s="111" t="str">
        <f>MID(A141,12,8)</f>
        <v>43901744</v>
      </c>
      <c r="D141" s="111" t="str">
        <f>MID(A141,125,4)</f>
        <v>0004</v>
      </c>
      <c r="E141" s="111" t="str">
        <f>MID(A141,129,2)</f>
        <v>55</v>
      </c>
      <c r="F141" s="111">
        <v>4.55</v>
      </c>
      <c r="G141" s="111" t="str">
        <f>MID(A141,131,4)</f>
        <v>2021</v>
      </c>
      <c r="H141" s="111" t="str">
        <f>MID(A141,135,2)</f>
        <v>01</v>
      </c>
      <c r="I141" s="111" t="str">
        <f>MID(A141,137,2)</f>
        <v>20</v>
      </c>
      <c r="J141" s="111" t="str">
        <f>CONCATENATE(G141,"-",H141,"-",I141)</f>
        <v>2021-01-20</v>
      </c>
      <c r="K141" s="111" t="str">
        <f>MID(A141,163,3)</f>
        <v>BMP</v>
      </c>
      <c r="L141" s="111">
        <v>1046</v>
      </c>
    </row>
    <row r="142" spans="1:12" x14ac:dyDescent="0.2">
      <c r="A142" s="111"/>
      <c r="B142" s="113">
        <v>13</v>
      </c>
      <c r="C142" s="113" t="str">
        <f>MID(A142,12,8)</f>
        <v/>
      </c>
      <c r="D142" s="113" t="str">
        <f>MID(A142,125,4)</f>
        <v/>
      </c>
      <c r="E142" s="113" t="str">
        <f>MID(A142,129,2)</f>
        <v/>
      </c>
      <c r="F142" s="112">
        <f>SUM(F138:F141)</f>
        <v>30.49</v>
      </c>
      <c r="G142" s="111"/>
      <c r="H142" s="111"/>
      <c r="I142" s="111"/>
      <c r="J142" s="111"/>
      <c r="K142" s="111" t="str">
        <f>MID(A142,163,3)</f>
        <v/>
      </c>
      <c r="L142" s="111"/>
    </row>
    <row r="143" spans="1:12" x14ac:dyDescent="0.2">
      <c r="F143" s="116"/>
    </row>
    <row r="144" spans="1:12" x14ac:dyDescent="0.2">
      <c r="A144" s="111" t="s">
        <v>850</v>
      </c>
      <c r="B144" s="111" t="str">
        <f>MID(A144,20,39)</f>
        <v xml:space="preserve">CARLOS ENRIQUE GALLO FLORES            </v>
      </c>
      <c r="C144" s="111" t="str">
        <f>MID(A144,12,8)</f>
        <v>43907851</v>
      </c>
      <c r="D144" s="111" t="str">
        <f>MID(A144,125,4)</f>
        <v>0003</v>
      </c>
      <c r="E144" s="111" t="str">
        <f>MID(A144,129,2)</f>
        <v>05</v>
      </c>
      <c r="F144" s="111">
        <v>3.05</v>
      </c>
      <c r="G144" s="111" t="str">
        <f>MID(A144,131,4)</f>
        <v>2021</v>
      </c>
      <c r="H144" s="111" t="str">
        <f>MID(A144,135,2)</f>
        <v>01</v>
      </c>
      <c r="I144" s="111" t="str">
        <f>MID(A144,137,2)</f>
        <v>21</v>
      </c>
      <c r="J144" s="111" t="str">
        <f>CONCATENATE(G144,"-",H144,"-",I144)</f>
        <v>2021-01-21</v>
      </c>
      <c r="K144" s="111" t="str">
        <f>MID(A144,163,3)</f>
        <v>BVP</v>
      </c>
      <c r="L144" s="111">
        <v>1081</v>
      </c>
    </row>
    <row r="145" spans="1:12" x14ac:dyDescent="0.2">
      <c r="A145" s="111"/>
      <c r="B145" s="113">
        <v>14</v>
      </c>
      <c r="C145" s="113" t="str">
        <f>MID(A145,12,8)</f>
        <v/>
      </c>
      <c r="D145" s="113" t="str">
        <f>MID(A145,125,4)</f>
        <v/>
      </c>
      <c r="E145" s="113" t="str">
        <f>MID(A145,129,2)</f>
        <v/>
      </c>
      <c r="F145" s="112">
        <f>SUM(F144)</f>
        <v>3.05</v>
      </c>
      <c r="G145" s="111"/>
      <c r="H145" s="111"/>
      <c r="I145" s="111"/>
      <c r="J145" s="111"/>
      <c r="K145" s="111" t="str">
        <f>MID(A145,163,3)</f>
        <v/>
      </c>
      <c r="L145" s="111"/>
    </row>
    <row r="146" spans="1:12" x14ac:dyDescent="0.2">
      <c r="B146" s="115"/>
      <c r="C146" s="115"/>
      <c r="D146" s="115"/>
      <c r="E146" s="115"/>
      <c r="F146" s="114"/>
    </row>
    <row r="147" spans="1:12" x14ac:dyDescent="0.2">
      <c r="A147" s="111" t="s">
        <v>849</v>
      </c>
      <c r="B147" s="111" t="str">
        <f>MID(A147,20,39)</f>
        <v xml:space="preserve">PEDRO ANGEL JIMENEZ NOBOA              </v>
      </c>
      <c r="C147" s="111" t="str">
        <f>MID(A147,12,8)</f>
        <v>43945019</v>
      </c>
      <c r="D147" s="111" t="str">
        <f>MID(A147,125,4)</f>
        <v>0024</v>
      </c>
      <c r="E147" s="111" t="str">
        <f>MID(A147,129,2)</f>
        <v>60</v>
      </c>
      <c r="F147" s="111">
        <v>24.6</v>
      </c>
      <c r="G147" s="111" t="str">
        <f>MID(A147,131,4)</f>
        <v>2021</v>
      </c>
      <c r="H147" s="111" t="str">
        <f>MID(A147,135,2)</f>
        <v>01</v>
      </c>
      <c r="I147" s="111" t="str">
        <f>MID(A147,137,2)</f>
        <v>21</v>
      </c>
      <c r="J147" s="111" t="str">
        <f>CONCATENATE(G147,"-",H147,"-",I147)</f>
        <v>2021-01-21</v>
      </c>
      <c r="K147" s="111" t="str">
        <f>MID(A147,163,3)</f>
        <v>BMP</v>
      </c>
      <c r="L147" s="111">
        <v>1118</v>
      </c>
    </row>
    <row r="148" spans="1:12" x14ac:dyDescent="0.2">
      <c r="A148" s="111"/>
      <c r="B148" s="113">
        <v>15</v>
      </c>
      <c r="C148" s="113" t="str">
        <f>MID(A148,12,8)</f>
        <v/>
      </c>
      <c r="D148" s="113" t="str">
        <f>MID(A148,125,4)</f>
        <v/>
      </c>
      <c r="E148" s="113" t="str">
        <f>MID(A148,129,2)</f>
        <v/>
      </c>
      <c r="F148" s="112">
        <f>SUM(F147)</f>
        <v>24.6</v>
      </c>
      <c r="G148" s="111"/>
      <c r="H148" s="111"/>
      <c r="I148" s="111"/>
      <c r="J148" s="111"/>
      <c r="K148" s="111" t="str">
        <f>MID(A148,163,3)</f>
        <v/>
      </c>
      <c r="L148" s="111"/>
    </row>
    <row r="149" spans="1:12" x14ac:dyDescent="0.2">
      <c r="B149" s="110"/>
      <c r="C149" s="110"/>
      <c r="D149" s="110"/>
      <c r="E149" s="110"/>
      <c r="F149" s="109"/>
    </row>
    <row r="150" spans="1:12" x14ac:dyDescent="0.2">
      <c r="A150" s="111" t="s">
        <v>848</v>
      </c>
      <c r="B150" s="111" t="str">
        <f t="shared" ref="B150:B158" si="85">MID(A150,20,39)</f>
        <v xml:space="preserve">GUEVARA GUEVARA ORIOL FERNANDO         </v>
      </c>
      <c r="C150" s="111" t="str">
        <f t="shared" ref="C150:C159" si="86">MID(A150,12,8)</f>
        <v>43906002</v>
      </c>
      <c r="D150" s="111" t="str">
        <f t="shared" ref="D150:D159" si="87">MID(A150,125,4)</f>
        <v>0004</v>
      </c>
      <c r="E150" s="111" t="str">
        <f t="shared" ref="E150:E159" si="88">MID(A150,129,2)</f>
        <v>38</v>
      </c>
      <c r="F150" s="111">
        <v>4.38</v>
      </c>
      <c r="G150" s="111" t="str">
        <f t="shared" ref="G150:G158" si="89">MID(A150,131,4)</f>
        <v>2021</v>
      </c>
      <c r="H150" s="111" t="str">
        <f t="shared" ref="H150:H158" si="90">MID(A150,135,2)</f>
        <v>01</v>
      </c>
      <c r="I150" s="111" t="str">
        <f t="shared" ref="I150:I158" si="91">MID(A150,137,2)</f>
        <v>25</v>
      </c>
      <c r="J150" s="111" t="str">
        <f t="shared" ref="J150:J158" si="92">CONCATENATE(G150,"-",H150,"-",I150)</f>
        <v>2021-01-25</v>
      </c>
      <c r="K150" s="111" t="str">
        <f t="shared" ref="K150:K159" si="93">MID(A150,163,3)</f>
        <v>BMP</v>
      </c>
      <c r="L150" s="111">
        <v>1202</v>
      </c>
    </row>
    <row r="151" spans="1:12" x14ac:dyDescent="0.2">
      <c r="A151" s="111" t="s">
        <v>847</v>
      </c>
      <c r="B151" s="111" t="str">
        <f t="shared" si="85"/>
        <v xml:space="preserve">ZARLENGA RAMIREZ MONICA GISELA         </v>
      </c>
      <c r="C151" s="111" t="str">
        <f t="shared" si="86"/>
        <v>43900414</v>
      </c>
      <c r="D151" s="111" t="str">
        <f t="shared" si="87"/>
        <v>0012</v>
      </c>
      <c r="E151" s="111" t="str">
        <f t="shared" si="88"/>
        <v>32</v>
      </c>
      <c r="F151" s="111">
        <v>12.32</v>
      </c>
      <c r="G151" s="111" t="str">
        <f t="shared" si="89"/>
        <v>2021</v>
      </c>
      <c r="H151" s="111" t="str">
        <f t="shared" si="90"/>
        <v>01</v>
      </c>
      <c r="I151" s="111" t="str">
        <f t="shared" si="91"/>
        <v>25</v>
      </c>
      <c r="J151" s="111" t="str">
        <f t="shared" si="92"/>
        <v>2021-01-25</v>
      </c>
      <c r="K151" s="111" t="str">
        <f t="shared" si="93"/>
        <v>VEN</v>
      </c>
      <c r="L151" s="111">
        <v>1203</v>
      </c>
    </row>
    <row r="152" spans="1:12" x14ac:dyDescent="0.2">
      <c r="A152" s="111" t="s">
        <v>846</v>
      </c>
      <c r="B152" s="111" t="str">
        <f t="shared" si="85"/>
        <v xml:space="preserve">WIGTON TIMOTHY PATRICK                 </v>
      </c>
      <c r="C152" s="111" t="str">
        <f t="shared" si="86"/>
        <v>43900943</v>
      </c>
      <c r="D152" s="111" t="str">
        <f t="shared" si="87"/>
        <v>0001</v>
      </c>
      <c r="E152" s="111" t="str">
        <f t="shared" si="88"/>
        <v>98</v>
      </c>
      <c r="F152" s="111">
        <v>1.98</v>
      </c>
      <c r="G152" s="111" t="str">
        <f t="shared" si="89"/>
        <v>2021</v>
      </c>
      <c r="H152" s="111" t="str">
        <f t="shared" si="90"/>
        <v>01</v>
      </c>
      <c r="I152" s="111" t="str">
        <f t="shared" si="91"/>
        <v>25</v>
      </c>
      <c r="J152" s="111" t="str">
        <f t="shared" si="92"/>
        <v>2021-01-25</v>
      </c>
      <c r="K152" s="111" t="str">
        <f t="shared" si="93"/>
        <v>BMP</v>
      </c>
      <c r="L152" s="111">
        <v>1204</v>
      </c>
    </row>
    <row r="153" spans="1:12" x14ac:dyDescent="0.2">
      <c r="A153" s="111" t="s">
        <v>845</v>
      </c>
      <c r="B153" s="111" t="str">
        <f t="shared" si="85"/>
        <v xml:space="preserve">LOPEZ CORDERO JUAN ANTONIO             </v>
      </c>
      <c r="C153" s="111" t="str">
        <f t="shared" si="86"/>
        <v>43901239</v>
      </c>
      <c r="D153" s="111" t="str">
        <f t="shared" si="87"/>
        <v>0003</v>
      </c>
      <c r="E153" s="111" t="str">
        <f t="shared" si="88"/>
        <v>46</v>
      </c>
      <c r="F153" s="111">
        <v>3.46</v>
      </c>
      <c r="G153" s="111" t="str">
        <f t="shared" si="89"/>
        <v>2021</v>
      </c>
      <c r="H153" s="111" t="str">
        <f t="shared" si="90"/>
        <v>01</v>
      </c>
      <c r="I153" s="111" t="str">
        <f t="shared" si="91"/>
        <v>25</v>
      </c>
      <c r="J153" s="111" t="str">
        <f t="shared" si="92"/>
        <v>2021-01-25</v>
      </c>
      <c r="K153" s="111" t="str">
        <f t="shared" si="93"/>
        <v>BVP</v>
      </c>
      <c r="L153" s="111">
        <v>1205</v>
      </c>
    </row>
    <row r="154" spans="1:12" x14ac:dyDescent="0.2">
      <c r="A154" s="111" t="s">
        <v>844</v>
      </c>
      <c r="B154" s="111" t="str">
        <f t="shared" si="85"/>
        <v xml:space="preserve">SANTIAGO MAURICIO TOLEDO ROMER         </v>
      </c>
      <c r="C154" s="111" t="str">
        <f t="shared" si="86"/>
        <v>43908585</v>
      </c>
      <c r="D154" s="111" t="str">
        <f t="shared" si="87"/>
        <v>0001</v>
      </c>
      <c r="E154" s="111" t="str">
        <f t="shared" si="88"/>
        <v>68</v>
      </c>
      <c r="F154" s="111">
        <v>1.68</v>
      </c>
      <c r="G154" s="111" t="str">
        <f t="shared" si="89"/>
        <v>2021</v>
      </c>
      <c r="H154" s="111" t="str">
        <f t="shared" si="90"/>
        <v>01</v>
      </c>
      <c r="I154" s="111" t="str">
        <f t="shared" si="91"/>
        <v>25</v>
      </c>
      <c r="J154" s="111" t="str">
        <f t="shared" si="92"/>
        <v>2021-01-25</v>
      </c>
      <c r="K154" s="111" t="str">
        <f t="shared" si="93"/>
        <v>DPR</v>
      </c>
      <c r="L154" s="111">
        <v>1206</v>
      </c>
    </row>
    <row r="155" spans="1:12" x14ac:dyDescent="0.2">
      <c r="A155" s="111" t="s">
        <v>843</v>
      </c>
      <c r="B155" s="111" t="str">
        <f t="shared" si="85"/>
        <v xml:space="preserve">CAMPOVERDE RAMIREZ ERIKA ELUDI         </v>
      </c>
      <c r="C155" s="111" t="str">
        <f t="shared" si="86"/>
        <v>43903195</v>
      </c>
      <c r="D155" s="111" t="str">
        <f t="shared" si="87"/>
        <v>0003</v>
      </c>
      <c r="E155" s="111" t="str">
        <f t="shared" si="88"/>
        <v>36</v>
      </c>
      <c r="F155" s="111">
        <v>3.36</v>
      </c>
      <c r="G155" s="111" t="str">
        <f t="shared" si="89"/>
        <v>2021</v>
      </c>
      <c r="H155" s="111" t="str">
        <f t="shared" si="90"/>
        <v>01</v>
      </c>
      <c r="I155" s="111" t="str">
        <f t="shared" si="91"/>
        <v>25</v>
      </c>
      <c r="J155" s="111" t="str">
        <f t="shared" si="92"/>
        <v>2021-01-25</v>
      </c>
      <c r="K155" s="111" t="str">
        <f t="shared" si="93"/>
        <v>BMP</v>
      </c>
      <c r="L155" s="111">
        <v>1207</v>
      </c>
    </row>
    <row r="156" spans="1:12" x14ac:dyDescent="0.2">
      <c r="A156" s="111" t="s">
        <v>842</v>
      </c>
      <c r="B156" s="111" t="str">
        <f t="shared" si="85"/>
        <v xml:space="preserve">ROBERTO SAAVEDRA                       </v>
      </c>
      <c r="C156" s="111" t="str">
        <f t="shared" si="86"/>
        <v>43908626</v>
      </c>
      <c r="D156" s="111" t="str">
        <f t="shared" si="87"/>
        <v>0006</v>
      </c>
      <c r="E156" s="111" t="str">
        <f t="shared" si="88"/>
        <v>91</v>
      </c>
      <c r="F156" s="111">
        <v>6.91</v>
      </c>
      <c r="G156" s="111" t="str">
        <f t="shared" si="89"/>
        <v>2021</v>
      </c>
      <c r="H156" s="111" t="str">
        <f t="shared" si="90"/>
        <v>01</v>
      </c>
      <c r="I156" s="111" t="str">
        <f t="shared" si="91"/>
        <v>25</v>
      </c>
      <c r="J156" s="111" t="str">
        <f t="shared" si="92"/>
        <v>2021-01-25</v>
      </c>
      <c r="K156" s="111" t="str">
        <f t="shared" si="93"/>
        <v>DPR</v>
      </c>
      <c r="L156" s="111">
        <v>1208</v>
      </c>
    </row>
    <row r="157" spans="1:12" x14ac:dyDescent="0.2">
      <c r="A157" s="111" t="s">
        <v>841</v>
      </c>
      <c r="B157" s="111" t="str">
        <f t="shared" si="85"/>
        <v xml:space="preserve">DUENAS VALASEK SERGIO                  </v>
      </c>
      <c r="C157" s="111" t="str">
        <f t="shared" si="86"/>
        <v>43900419</v>
      </c>
      <c r="D157" s="111" t="str">
        <f t="shared" si="87"/>
        <v>0001</v>
      </c>
      <c r="E157" s="111" t="str">
        <f t="shared" si="88"/>
        <v>69</v>
      </c>
      <c r="F157" s="111">
        <v>1.69</v>
      </c>
      <c r="G157" s="111" t="str">
        <f t="shared" si="89"/>
        <v>2021</v>
      </c>
      <c r="H157" s="111" t="str">
        <f t="shared" si="90"/>
        <v>01</v>
      </c>
      <c r="I157" s="111" t="str">
        <f t="shared" si="91"/>
        <v>25</v>
      </c>
      <c r="J157" s="111" t="str">
        <f t="shared" si="92"/>
        <v>2021-01-25</v>
      </c>
      <c r="K157" s="111" t="str">
        <f t="shared" si="93"/>
        <v>BMP</v>
      </c>
      <c r="L157" s="111">
        <v>1209</v>
      </c>
    </row>
    <row r="158" spans="1:12" x14ac:dyDescent="0.2">
      <c r="A158" s="111" t="s">
        <v>840</v>
      </c>
      <c r="B158" s="111" t="str">
        <f t="shared" si="85"/>
        <v xml:space="preserve">DUENAS VALASEK SERGIO                  </v>
      </c>
      <c r="C158" s="111" t="str">
        <f t="shared" si="86"/>
        <v>43900415</v>
      </c>
      <c r="D158" s="111" t="str">
        <f t="shared" si="87"/>
        <v>0001</v>
      </c>
      <c r="E158" s="111" t="str">
        <f t="shared" si="88"/>
        <v>68</v>
      </c>
      <c r="F158" s="111">
        <v>1.68</v>
      </c>
      <c r="G158" s="111" t="str">
        <f t="shared" si="89"/>
        <v>2021</v>
      </c>
      <c r="H158" s="111" t="str">
        <f t="shared" si="90"/>
        <v>01</v>
      </c>
      <c r="I158" s="111" t="str">
        <f t="shared" si="91"/>
        <v>25</v>
      </c>
      <c r="J158" s="111" t="str">
        <f t="shared" si="92"/>
        <v>2021-01-25</v>
      </c>
      <c r="K158" s="111" t="str">
        <f t="shared" si="93"/>
        <v>BMP</v>
      </c>
      <c r="L158" s="111">
        <v>1210</v>
      </c>
    </row>
    <row r="159" spans="1:12" x14ac:dyDescent="0.2">
      <c r="A159" s="111"/>
      <c r="B159" s="113">
        <v>16</v>
      </c>
      <c r="C159" s="113" t="str">
        <f t="shared" si="86"/>
        <v/>
      </c>
      <c r="D159" s="113" t="str">
        <f t="shared" si="87"/>
        <v/>
      </c>
      <c r="E159" s="113" t="str">
        <f t="shared" si="88"/>
        <v/>
      </c>
      <c r="F159" s="112">
        <f>SUM(F150:F158)</f>
        <v>37.46</v>
      </c>
      <c r="G159" s="111"/>
      <c r="H159" s="111"/>
      <c r="I159" s="111"/>
      <c r="J159" s="111"/>
      <c r="K159" s="111" t="str">
        <f t="shared" si="93"/>
        <v/>
      </c>
      <c r="L159" s="111"/>
    </row>
    <row r="160" spans="1:12" x14ac:dyDescent="0.2">
      <c r="B160" s="110"/>
      <c r="C160" s="110"/>
      <c r="D160" s="110"/>
      <c r="E160" s="110"/>
      <c r="F160" s="109"/>
    </row>
    <row r="161" spans="1:12" x14ac:dyDescent="0.2">
      <c r="A161" s="111" t="s">
        <v>839</v>
      </c>
      <c r="B161" s="111" t="str">
        <f t="shared" ref="B161:B173" si="94">MID(A161,20,39)</f>
        <v xml:space="preserve">SAMANIEGO VILLARROEL STEPHANY          </v>
      </c>
      <c r="C161" s="111" t="str">
        <f t="shared" ref="C161:C174" si="95">MID(A161,12,8)</f>
        <v>43908339</v>
      </c>
      <c r="D161" s="111" t="str">
        <f t="shared" ref="D161:D174" si="96">MID(A161,125,4)</f>
        <v>0003</v>
      </c>
      <c r="E161" s="111" t="str">
        <f t="shared" ref="E161:E174" si="97">MID(A161,129,2)</f>
        <v>05</v>
      </c>
      <c r="F161" s="111">
        <v>3.05</v>
      </c>
      <c r="G161" s="111" t="str">
        <f t="shared" ref="G161:G173" si="98">MID(A161,131,4)</f>
        <v>2021</v>
      </c>
      <c r="H161" s="111" t="str">
        <f t="shared" ref="H161:H173" si="99">MID(A161,135,2)</f>
        <v>01</v>
      </c>
      <c r="I161" s="111" t="str">
        <f t="shared" ref="I161:I173" si="100">MID(A161,137,2)</f>
        <v>26</v>
      </c>
      <c r="J161" s="111" t="str">
        <f t="shared" ref="J161:J173" si="101">CONCATENATE(G161,"-",H161,"-",I161)</f>
        <v>2021-01-26</v>
      </c>
      <c r="K161" s="111" t="str">
        <f t="shared" ref="K161:K174" si="102">MID(A161,163,3)</f>
        <v>BMP</v>
      </c>
      <c r="L161" s="111">
        <v>1325</v>
      </c>
    </row>
    <row r="162" spans="1:12" x14ac:dyDescent="0.2">
      <c r="A162" s="111" t="s">
        <v>838</v>
      </c>
      <c r="B162" s="111" t="str">
        <f t="shared" si="94"/>
        <v xml:space="preserve">MARCO TULIO ROMERO JARAMILLO           </v>
      </c>
      <c r="C162" s="111" t="str">
        <f t="shared" si="95"/>
        <v>43945149</v>
      </c>
      <c r="D162" s="111" t="str">
        <f t="shared" si="96"/>
        <v>0016</v>
      </c>
      <c r="E162" s="111" t="str">
        <f t="shared" si="97"/>
        <v>76</v>
      </c>
      <c r="F162" s="111">
        <v>16.760000000000002</v>
      </c>
      <c r="G162" s="111" t="str">
        <f t="shared" si="98"/>
        <v>2021</v>
      </c>
      <c r="H162" s="111" t="str">
        <f t="shared" si="99"/>
        <v>01</v>
      </c>
      <c r="I162" s="111" t="str">
        <f t="shared" si="100"/>
        <v>25</v>
      </c>
      <c r="J162" s="111" t="str">
        <f t="shared" si="101"/>
        <v>2021-01-25</v>
      </c>
      <c r="K162" s="111" t="str">
        <f t="shared" si="102"/>
        <v>BMP</v>
      </c>
      <c r="L162" s="111">
        <v>1326</v>
      </c>
    </row>
    <row r="163" spans="1:12" x14ac:dyDescent="0.2">
      <c r="A163" s="111" t="s">
        <v>837</v>
      </c>
      <c r="B163" s="111" t="str">
        <f t="shared" si="94"/>
        <v xml:space="preserve">JIMENEZ FARFAN DENISE CRISTINA         </v>
      </c>
      <c r="C163" s="111" t="str">
        <f t="shared" si="95"/>
        <v>43946887</v>
      </c>
      <c r="D163" s="111" t="str">
        <f t="shared" si="96"/>
        <v>0008</v>
      </c>
      <c r="E163" s="111" t="str">
        <f t="shared" si="97"/>
        <v>38</v>
      </c>
      <c r="F163" s="111">
        <v>8.3800000000000008</v>
      </c>
      <c r="G163" s="111" t="str">
        <f t="shared" si="98"/>
        <v>2021</v>
      </c>
      <c r="H163" s="111" t="str">
        <f t="shared" si="99"/>
        <v>01</v>
      </c>
      <c r="I163" s="111" t="str">
        <f t="shared" si="100"/>
        <v>25</v>
      </c>
      <c r="J163" s="111" t="str">
        <f t="shared" si="101"/>
        <v>2021-01-25</v>
      </c>
      <c r="K163" s="111" t="str">
        <f t="shared" si="102"/>
        <v>BVP</v>
      </c>
      <c r="L163" s="111">
        <v>1327</v>
      </c>
    </row>
    <row r="164" spans="1:12" x14ac:dyDescent="0.2">
      <c r="A164" s="111" t="s">
        <v>836</v>
      </c>
      <c r="B164" s="111" t="str">
        <f t="shared" si="94"/>
        <v xml:space="preserve">SANCHEZ CAVIEDES KLEBER HENRY          </v>
      </c>
      <c r="C164" s="111" t="str">
        <f t="shared" si="95"/>
        <v>43906363</v>
      </c>
      <c r="D164" s="111" t="str">
        <f t="shared" si="96"/>
        <v>0016</v>
      </c>
      <c r="E164" s="111" t="str">
        <f t="shared" si="97"/>
        <v>76</v>
      </c>
      <c r="F164" s="111">
        <v>16.760000000000002</v>
      </c>
      <c r="G164" s="111" t="str">
        <f t="shared" si="98"/>
        <v>2021</v>
      </c>
      <c r="H164" s="111" t="str">
        <f t="shared" si="99"/>
        <v>01</v>
      </c>
      <c r="I164" s="111" t="str">
        <f t="shared" si="100"/>
        <v>26</v>
      </c>
      <c r="J164" s="111" t="str">
        <f t="shared" si="101"/>
        <v>2021-01-26</v>
      </c>
      <c r="K164" s="111" t="str">
        <f t="shared" si="102"/>
        <v>BVP</v>
      </c>
      <c r="L164" s="111">
        <v>1328</v>
      </c>
    </row>
    <row r="165" spans="1:12" x14ac:dyDescent="0.2">
      <c r="A165" s="111" t="s">
        <v>835</v>
      </c>
      <c r="B165" s="111" t="str">
        <f t="shared" si="94"/>
        <v xml:space="preserve">ALEXANDRA MARITZA CAYETANO MOR         </v>
      </c>
      <c r="C165" s="111" t="str">
        <f t="shared" si="95"/>
        <v>43903342</v>
      </c>
      <c r="D165" s="111" t="str">
        <f t="shared" si="96"/>
        <v>0004</v>
      </c>
      <c r="E165" s="111" t="str">
        <f t="shared" si="97"/>
        <v>87</v>
      </c>
      <c r="F165" s="111">
        <v>4.87</v>
      </c>
      <c r="G165" s="111" t="str">
        <f t="shared" si="98"/>
        <v>2021</v>
      </c>
      <c r="H165" s="111" t="str">
        <f t="shared" si="99"/>
        <v>01</v>
      </c>
      <c r="I165" s="111" t="str">
        <f t="shared" si="100"/>
        <v>26</v>
      </c>
      <c r="J165" s="111" t="str">
        <f t="shared" si="101"/>
        <v>2021-01-26</v>
      </c>
      <c r="K165" s="111" t="str">
        <f t="shared" si="102"/>
        <v>BVP</v>
      </c>
      <c r="L165" s="111">
        <v>1329</v>
      </c>
    </row>
    <row r="166" spans="1:12" x14ac:dyDescent="0.2">
      <c r="A166" s="111" t="s">
        <v>834</v>
      </c>
      <c r="B166" s="111" t="str">
        <f t="shared" si="94"/>
        <v xml:space="preserve">CAROL ROSANNA  CARBO MORA              </v>
      </c>
      <c r="C166" s="111" t="str">
        <f t="shared" si="95"/>
        <v>43960329</v>
      </c>
      <c r="D166" s="111" t="str">
        <f t="shared" si="96"/>
        <v>0007</v>
      </c>
      <c r="E166" s="111" t="str">
        <f t="shared" si="97"/>
        <v>82</v>
      </c>
      <c r="F166" s="111">
        <v>7.82</v>
      </c>
      <c r="G166" s="111" t="str">
        <f t="shared" si="98"/>
        <v>2021</v>
      </c>
      <c r="H166" s="111" t="str">
        <f t="shared" si="99"/>
        <v>01</v>
      </c>
      <c r="I166" s="111" t="str">
        <f t="shared" si="100"/>
        <v>26</v>
      </c>
      <c r="J166" s="111" t="str">
        <f t="shared" si="101"/>
        <v>2021-01-26</v>
      </c>
      <c r="K166" s="111" t="str">
        <f t="shared" si="102"/>
        <v>BMP</v>
      </c>
      <c r="L166" s="111">
        <v>1330</v>
      </c>
    </row>
    <row r="167" spans="1:12" x14ac:dyDescent="0.2">
      <c r="A167" s="111" t="s">
        <v>833</v>
      </c>
      <c r="B167" s="111" t="str">
        <f t="shared" si="94"/>
        <v xml:space="preserve">RODRIGUEZ VALVERDE FELIX ALBER         </v>
      </c>
      <c r="C167" s="111" t="str">
        <f t="shared" si="95"/>
        <v>43907459</v>
      </c>
      <c r="D167" s="111" t="str">
        <f t="shared" si="96"/>
        <v>0002</v>
      </c>
      <c r="E167" s="111" t="str">
        <f t="shared" si="97"/>
        <v>43</v>
      </c>
      <c r="F167" s="111">
        <v>2.4300000000000002</v>
      </c>
      <c r="G167" s="111" t="str">
        <f t="shared" si="98"/>
        <v>2021</v>
      </c>
      <c r="H167" s="111" t="str">
        <f t="shared" si="99"/>
        <v>01</v>
      </c>
      <c r="I167" s="111" t="str">
        <f t="shared" si="100"/>
        <v>26</v>
      </c>
      <c r="J167" s="111" t="str">
        <f t="shared" si="101"/>
        <v>2021-01-26</v>
      </c>
      <c r="K167" s="111" t="str">
        <f t="shared" si="102"/>
        <v>BVP</v>
      </c>
      <c r="L167" s="111">
        <v>1331</v>
      </c>
    </row>
    <row r="168" spans="1:12" x14ac:dyDescent="0.2">
      <c r="A168" s="111" t="s">
        <v>832</v>
      </c>
      <c r="B168" s="111" t="str">
        <f t="shared" si="94"/>
        <v xml:space="preserve">ASOCIACION FE Y ALEGRIA ECUADO         </v>
      </c>
      <c r="C168" s="111" t="str">
        <f t="shared" si="95"/>
        <v>43904580</v>
      </c>
      <c r="D168" s="111" t="str">
        <f t="shared" si="96"/>
        <v>0015</v>
      </c>
      <c r="E168" s="111" t="str">
        <f t="shared" si="97"/>
        <v>30</v>
      </c>
      <c r="F168" s="111">
        <v>15.3</v>
      </c>
      <c r="G168" s="111" t="str">
        <f t="shared" si="98"/>
        <v>2021</v>
      </c>
      <c r="H168" s="111" t="str">
        <f t="shared" si="99"/>
        <v>01</v>
      </c>
      <c r="I168" s="111" t="str">
        <f t="shared" si="100"/>
        <v>26</v>
      </c>
      <c r="J168" s="111" t="str">
        <f t="shared" si="101"/>
        <v>2021-01-26</v>
      </c>
      <c r="K168" s="111" t="str">
        <f t="shared" si="102"/>
        <v>BVI</v>
      </c>
      <c r="L168" s="111">
        <v>1332</v>
      </c>
    </row>
    <row r="169" spans="1:12" x14ac:dyDescent="0.2">
      <c r="A169" s="111" t="s">
        <v>831</v>
      </c>
      <c r="B169" s="111" t="str">
        <f t="shared" si="94"/>
        <v xml:space="preserve">ASOCIACION FE Y ALEGRIA ECUADO         </v>
      </c>
      <c r="C169" s="111" t="str">
        <f t="shared" si="95"/>
        <v>43904581</v>
      </c>
      <c r="D169" s="111" t="str">
        <f t="shared" si="96"/>
        <v>0015</v>
      </c>
      <c r="E169" s="111" t="str">
        <f t="shared" si="97"/>
        <v>30</v>
      </c>
      <c r="F169" s="111">
        <v>15.3</v>
      </c>
      <c r="G169" s="111" t="str">
        <f t="shared" si="98"/>
        <v>2021</v>
      </c>
      <c r="H169" s="111" t="str">
        <f t="shared" si="99"/>
        <v>01</v>
      </c>
      <c r="I169" s="111" t="str">
        <f t="shared" si="100"/>
        <v>26</v>
      </c>
      <c r="J169" s="111" t="str">
        <f t="shared" si="101"/>
        <v>2021-01-26</v>
      </c>
      <c r="K169" s="111" t="str">
        <f t="shared" si="102"/>
        <v>BVI</v>
      </c>
      <c r="L169" s="111">
        <v>1333</v>
      </c>
    </row>
    <row r="170" spans="1:12" x14ac:dyDescent="0.2">
      <c r="A170" s="111" t="s">
        <v>830</v>
      </c>
      <c r="B170" s="111" t="str">
        <f t="shared" si="94"/>
        <v xml:space="preserve">ASOCIACION FE Y ALEGRIA ECUADO         </v>
      </c>
      <c r="C170" s="111" t="str">
        <f t="shared" si="95"/>
        <v>43906672</v>
      </c>
      <c r="D170" s="111" t="str">
        <f t="shared" si="96"/>
        <v>0019</v>
      </c>
      <c r="E170" s="111" t="str">
        <f t="shared" si="97"/>
        <v>51</v>
      </c>
      <c r="F170" s="111">
        <v>19.510000000000002</v>
      </c>
      <c r="G170" s="111" t="str">
        <f t="shared" si="98"/>
        <v>2021</v>
      </c>
      <c r="H170" s="111" t="str">
        <f t="shared" si="99"/>
        <v>01</v>
      </c>
      <c r="I170" s="111" t="str">
        <f t="shared" si="100"/>
        <v>26</v>
      </c>
      <c r="J170" s="111" t="str">
        <f t="shared" si="101"/>
        <v>2021-01-26</v>
      </c>
      <c r="K170" s="111" t="str">
        <f t="shared" si="102"/>
        <v>BVI</v>
      </c>
      <c r="L170" s="111">
        <v>1334</v>
      </c>
    </row>
    <row r="171" spans="1:12" x14ac:dyDescent="0.2">
      <c r="A171" s="111" t="s">
        <v>829</v>
      </c>
      <c r="B171" s="111" t="str">
        <f t="shared" si="94"/>
        <v xml:space="preserve">RUFINO NAPOLES FRANK                   </v>
      </c>
      <c r="C171" s="111" t="str">
        <f t="shared" si="95"/>
        <v>23924101</v>
      </c>
      <c r="D171" s="111" t="str">
        <f t="shared" si="96"/>
        <v>0002</v>
      </c>
      <c r="E171" s="111" t="str">
        <f t="shared" si="97"/>
        <v>25</v>
      </c>
      <c r="F171" s="111">
        <v>2.25</v>
      </c>
      <c r="G171" s="111" t="str">
        <f t="shared" si="98"/>
        <v>2021</v>
      </c>
      <c r="H171" s="111" t="str">
        <f t="shared" si="99"/>
        <v>01</v>
      </c>
      <c r="I171" s="111" t="str">
        <f t="shared" si="100"/>
        <v>26</v>
      </c>
      <c r="J171" s="111" t="str">
        <f t="shared" si="101"/>
        <v>2021-01-26</v>
      </c>
      <c r="K171" s="111" t="str">
        <f t="shared" si="102"/>
        <v>BMP</v>
      </c>
      <c r="L171" s="111">
        <v>1337</v>
      </c>
    </row>
    <row r="172" spans="1:12" x14ac:dyDescent="0.2">
      <c r="A172" s="111" t="s">
        <v>828</v>
      </c>
      <c r="B172" s="111" t="str">
        <f t="shared" si="94"/>
        <v xml:space="preserve">LENNY MADRID  CANTOS SANDOYA           </v>
      </c>
      <c r="C172" s="111" t="str">
        <f t="shared" si="95"/>
        <v>43960385</v>
      </c>
      <c r="D172" s="111" t="str">
        <f t="shared" si="96"/>
        <v>0008</v>
      </c>
      <c r="E172" s="111" t="str">
        <f t="shared" si="97"/>
        <v>38</v>
      </c>
      <c r="F172" s="111">
        <v>8.3800000000000008</v>
      </c>
      <c r="G172" s="111" t="str">
        <f t="shared" si="98"/>
        <v>2021</v>
      </c>
      <c r="H172" s="111" t="str">
        <f t="shared" si="99"/>
        <v>01</v>
      </c>
      <c r="I172" s="111" t="str">
        <f t="shared" si="100"/>
        <v>26</v>
      </c>
      <c r="J172" s="111" t="str">
        <f t="shared" si="101"/>
        <v>2021-01-26</v>
      </c>
      <c r="K172" s="111" t="str">
        <f t="shared" si="102"/>
        <v>BMP</v>
      </c>
      <c r="L172" s="111">
        <v>1335</v>
      </c>
    </row>
    <row r="173" spans="1:12" x14ac:dyDescent="0.2">
      <c r="A173" s="111" t="s">
        <v>827</v>
      </c>
      <c r="B173" s="111" t="str">
        <f t="shared" si="94"/>
        <v xml:space="preserve">RODRIGO DE JESUS CASTANO SALAZ         </v>
      </c>
      <c r="C173" s="111" t="str">
        <f t="shared" si="95"/>
        <v>43907594</v>
      </c>
      <c r="D173" s="111" t="str">
        <f t="shared" si="96"/>
        <v>0004</v>
      </c>
      <c r="E173" s="111" t="str">
        <f t="shared" si="97"/>
        <v>25</v>
      </c>
      <c r="F173" s="111">
        <v>4.25</v>
      </c>
      <c r="G173" s="111" t="str">
        <f t="shared" si="98"/>
        <v>2021</v>
      </c>
      <c r="H173" s="111" t="str">
        <f t="shared" si="99"/>
        <v>01</v>
      </c>
      <c r="I173" s="111" t="str">
        <f t="shared" si="100"/>
        <v>26</v>
      </c>
      <c r="J173" s="111" t="str">
        <f t="shared" si="101"/>
        <v>2021-01-26</v>
      </c>
      <c r="K173" s="111" t="str">
        <f t="shared" si="102"/>
        <v>BVP</v>
      </c>
      <c r="L173" s="111">
        <v>1336</v>
      </c>
    </row>
    <row r="174" spans="1:12" x14ac:dyDescent="0.2">
      <c r="A174" s="111"/>
      <c r="B174" s="113">
        <v>17</v>
      </c>
      <c r="C174" s="113" t="str">
        <f t="shared" si="95"/>
        <v/>
      </c>
      <c r="D174" s="113" t="str">
        <f t="shared" si="96"/>
        <v/>
      </c>
      <c r="E174" s="113" t="str">
        <f t="shared" si="97"/>
        <v/>
      </c>
      <c r="F174" s="112">
        <f>SUM(F161:F173)</f>
        <v>125.06</v>
      </c>
      <c r="G174" s="111"/>
      <c r="H174" s="111"/>
      <c r="I174" s="111"/>
      <c r="J174" s="111"/>
      <c r="K174" s="111" t="str">
        <f t="shared" si="102"/>
        <v/>
      </c>
      <c r="L174" s="111"/>
    </row>
    <row r="175" spans="1:12" x14ac:dyDescent="0.2">
      <c r="B175" s="110"/>
      <c r="C175" s="110"/>
      <c r="D175" s="110"/>
      <c r="E175" s="110"/>
      <c r="F175" s="109"/>
    </row>
    <row r="176" spans="1:12" x14ac:dyDescent="0.2">
      <c r="A176" s="111" t="s">
        <v>826</v>
      </c>
      <c r="B176" s="111" t="str">
        <f t="shared" ref="B176:B187" si="103">MID(A176,20,39)</f>
        <v xml:space="preserve">JURADO QUINTERO JULIO ERNESTO          </v>
      </c>
      <c r="C176" s="111" t="str">
        <f t="shared" ref="C176:C188" si="104">MID(A176,12,8)</f>
        <v>43901176</v>
      </c>
      <c r="D176" s="111" t="str">
        <f t="shared" ref="D176:D188" si="105">MID(A176,125,4)</f>
        <v>0001</v>
      </c>
      <c r="E176" s="111" t="str">
        <f t="shared" ref="E176:E188" si="106">MID(A176,129,2)</f>
        <v>68</v>
      </c>
      <c r="F176" s="111">
        <v>1.68</v>
      </c>
      <c r="G176" s="111" t="str">
        <f t="shared" ref="G176:G187" si="107">MID(A176,131,4)</f>
        <v>2021</v>
      </c>
      <c r="H176" s="111" t="str">
        <f t="shared" ref="H176:H187" si="108">MID(A176,135,2)</f>
        <v>01</v>
      </c>
      <c r="I176" s="111" t="str">
        <f t="shared" ref="I176:I187" si="109">MID(A176,137,2)</f>
        <v>26</v>
      </c>
      <c r="J176" s="111" t="str">
        <f t="shared" ref="J176:J187" si="110">CONCATENATE(G176,"-",H176,"-",I176)</f>
        <v>2021-01-26</v>
      </c>
      <c r="K176" s="111" t="str">
        <f t="shared" ref="K176:K188" si="111">MID(A176,163,3)</f>
        <v>BMP</v>
      </c>
      <c r="L176" s="111">
        <v>1338</v>
      </c>
    </row>
    <row r="177" spans="1:12" x14ac:dyDescent="0.2">
      <c r="A177" s="111" t="s">
        <v>825</v>
      </c>
      <c r="B177" s="111" t="str">
        <f t="shared" si="103"/>
        <v xml:space="preserve">VIZCAINO ARMIJOS FELIPE                </v>
      </c>
      <c r="C177" s="111" t="str">
        <f t="shared" si="104"/>
        <v>43903729</v>
      </c>
      <c r="D177" s="111" t="str">
        <f t="shared" si="105"/>
        <v>0004</v>
      </c>
      <c r="E177" s="111" t="str">
        <f t="shared" si="106"/>
        <v>18</v>
      </c>
      <c r="F177" s="111">
        <v>4.18</v>
      </c>
      <c r="G177" s="111" t="str">
        <f t="shared" si="107"/>
        <v>2021</v>
      </c>
      <c r="H177" s="111" t="str">
        <f t="shared" si="108"/>
        <v>01</v>
      </c>
      <c r="I177" s="111" t="str">
        <f t="shared" si="109"/>
        <v>26</v>
      </c>
      <c r="J177" s="111" t="str">
        <f t="shared" si="110"/>
        <v>2021-01-26</v>
      </c>
      <c r="K177" s="111" t="str">
        <f t="shared" si="111"/>
        <v>BMP</v>
      </c>
      <c r="L177" s="111">
        <v>1339</v>
      </c>
    </row>
    <row r="178" spans="1:12" x14ac:dyDescent="0.2">
      <c r="A178" s="111" t="s">
        <v>824</v>
      </c>
      <c r="B178" s="111" t="str">
        <f t="shared" si="103"/>
        <v xml:space="preserve">LUCAS MERA ELI FRANCISCO               </v>
      </c>
      <c r="C178" s="111" t="str">
        <f t="shared" si="104"/>
        <v>43900217</v>
      </c>
      <c r="D178" s="111" t="str">
        <f t="shared" si="105"/>
        <v>0001</v>
      </c>
      <c r="E178" s="111" t="str">
        <f t="shared" si="106"/>
        <v>78</v>
      </c>
      <c r="F178" s="111">
        <v>1.78</v>
      </c>
      <c r="G178" s="111" t="str">
        <f t="shared" si="107"/>
        <v>2021</v>
      </c>
      <c r="H178" s="111" t="str">
        <f t="shared" si="108"/>
        <v>01</v>
      </c>
      <c r="I178" s="111" t="str">
        <f t="shared" si="109"/>
        <v>26</v>
      </c>
      <c r="J178" s="111" t="str">
        <f t="shared" si="110"/>
        <v>2021-01-26</v>
      </c>
      <c r="K178" s="111" t="str">
        <f t="shared" si="111"/>
        <v>BMP</v>
      </c>
      <c r="L178" s="111">
        <v>1340</v>
      </c>
    </row>
    <row r="179" spans="1:12" x14ac:dyDescent="0.2">
      <c r="A179" s="111" t="s">
        <v>823</v>
      </c>
      <c r="B179" s="111" t="str">
        <f t="shared" si="103"/>
        <v xml:space="preserve">EVELYN SULEYKA ALCIVAR SOLEDIS         </v>
      </c>
      <c r="C179" s="111" t="str">
        <f t="shared" si="104"/>
        <v>43907826</v>
      </c>
      <c r="D179" s="111" t="str">
        <f t="shared" si="105"/>
        <v>0007</v>
      </c>
      <c r="E179" s="111" t="str">
        <f t="shared" si="106"/>
        <v>54</v>
      </c>
      <c r="F179" s="111">
        <v>7.54</v>
      </c>
      <c r="G179" s="111" t="str">
        <f t="shared" si="107"/>
        <v>2021</v>
      </c>
      <c r="H179" s="111" t="str">
        <f t="shared" si="108"/>
        <v>01</v>
      </c>
      <c r="I179" s="111" t="str">
        <f t="shared" si="109"/>
        <v>26</v>
      </c>
      <c r="J179" s="111" t="str">
        <f t="shared" si="110"/>
        <v>2021-01-26</v>
      </c>
      <c r="K179" s="111" t="str">
        <f t="shared" si="111"/>
        <v>BMP</v>
      </c>
      <c r="L179" s="111">
        <v>1341</v>
      </c>
    </row>
    <row r="180" spans="1:12" x14ac:dyDescent="0.2">
      <c r="A180" s="111" t="s">
        <v>822</v>
      </c>
      <c r="B180" s="111" t="str">
        <f t="shared" si="103"/>
        <v xml:space="preserve">LUIS BENIGNO ROMERO ABAD               </v>
      </c>
      <c r="C180" s="111" t="str">
        <f t="shared" si="104"/>
        <v>43930137</v>
      </c>
      <c r="D180" s="111" t="str">
        <f t="shared" si="105"/>
        <v>0003</v>
      </c>
      <c r="E180" s="111" t="str">
        <f t="shared" si="106"/>
        <v>66</v>
      </c>
      <c r="F180" s="111">
        <v>3.66</v>
      </c>
      <c r="G180" s="111" t="str">
        <f t="shared" si="107"/>
        <v>2021</v>
      </c>
      <c r="H180" s="111" t="str">
        <f t="shared" si="108"/>
        <v>01</v>
      </c>
      <c r="I180" s="111" t="str">
        <f t="shared" si="109"/>
        <v>26</v>
      </c>
      <c r="J180" s="111" t="str">
        <f t="shared" si="110"/>
        <v>2021-01-26</v>
      </c>
      <c r="K180" s="111" t="str">
        <f t="shared" si="111"/>
        <v>BVP</v>
      </c>
      <c r="L180" s="111">
        <v>1342</v>
      </c>
    </row>
    <row r="181" spans="1:12" x14ac:dyDescent="0.2">
      <c r="A181" s="111" t="s">
        <v>821</v>
      </c>
      <c r="B181" s="111" t="str">
        <f t="shared" si="103"/>
        <v xml:space="preserve">SORIANO PARRAGA ANA CRISTINA           </v>
      </c>
      <c r="C181" s="111" t="str">
        <f t="shared" si="104"/>
        <v>43900197</v>
      </c>
      <c r="D181" s="111" t="str">
        <f t="shared" si="105"/>
        <v>0008</v>
      </c>
      <c r="E181" s="111" t="str">
        <f t="shared" si="106"/>
        <v>16</v>
      </c>
      <c r="F181" s="111">
        <v>8.16</v>
      </c>
      <c r="G181" s="111" t="str">
        <f t="shared" si="107"/>
        <v>2021</v>
      </c>
      <c r="H181" s="111" t="str">
        <f t="shared" si="108"/>
        <v>01</v>
      </c>
      <c r="I181" s="111" t="str">
        <f t="shared" si="109"/>
        <v>27</v>
      </c>
      <c r="J181" s="111" t="str">
        <f t="shared" si="110"/>
        <v>2021-01-27</v>
      </c>
      <c r="K181" s="111" t="str">
        <f t="shared" si="111"/>
        <v>BMP</v>
      </c>
      <c r="L181" s="111">
        <v>1343</v>
      </c>
    </row>
    <row r="182" spans="1:12" x14ac:dyDescent="0.2">
      <c r="A182" s="111" t="s">
        <v>820</v>
      </c>
      <c r="B182" s="111" t="str">
        <f t="shared" si="103"/>
        <v xml:space="preserve">LUIS FERNANDO ECHEVERRIA ZAVAL         </v>
      </c>
      <c r="C182" s="111" t="str">
        <f t="shared" si="104"/>
        <v>43945426</v>
      </c>
      <c r="D182" s="111" t="str">
        <f t="shared" si="105"/>
        <v>0008</v>
      </c>
      <c r="E182" s="111" t="str">
        <f t="shared" si="106"/>
        <v>38</v>
      </c>
      <c r="F182" s="111">
        <v>8.3800000000000008</v>
      </c>
      <c r="G182" s="111" t="str">
        <f t="shared" si="107"/>
        <v>2021</v>
      </c>
      <c r="H182" s="111" t="str">
        <f t="shared" si="108"/>
        <v>01</v>
      </c>
      <c r="I182" s="111" t="str">
        <f t="shared" si="109"/>
        <v>27</v>
      </c>
      <c r="J182" s="111" t="str">
        <f t="shared" si="110"/>
        <v>2021-01-27</v>
      </c>
      <c r="K182" s="111" t="str">
        <f t="shared" si="111"/>
        <v>BVP</v>
      </c>
      <c r="L182" s="111">
        <v>1344</v>
      </c>
    </row>
    <row r="183" spans="1:12" x14ac:dyDescent="0.2">
      <c r="A183" s="111" t="s">
        <v>819</v>
      </c>
      <c r="B183" s="111" t="str">
        <f t="shared" si="103"/>
        <v xml:space="preserve">ZHU ZHIPENG                            </v>
      </c>
      <c r="C183" s="111" t="str">
        <f t="shared" si="104"/>
        <v>43903179</v>
      </c>
      <c r="D183" s="111" t="str">
        <f t="shared" si="105"/>
        <v>0004</v>
      </c>
      <c r="E183" s="111" t="str">
        <f t="shared" si="106"/>
        <v>08</v>
      </c>
      <c r="F183" s="111">
        <v>4.08</v>
      </c>
      <c r="G183" s="111" t="str">
        <f t="shared" si="107"/>
        <v>2021</v>
      </c>
      <c r="H183" s="111" t="str">
        <f t="shared" si="108"/>
        <v>01</v>
      </c>
      <c r="I183" s="111" t="str">
        <f t="shared" si="109"/>
        <v>27</v>
      </c>
      <c r="J183" s="111" t="str">
        <f t="shared" si="110"/>
        <v>2021-01-27</v>
      </c>
      <c r="K183" s="111" t="str">
        <f t="shared" si="111"/>
        <v>VEN</v>
      </c>
      <c r="L183" s="111">
        <v>1345</v>
      </c>
    </row>
    <row r="184" spans="1:12" x14ac:dyDescent="0.2">
      <c r="A184" s="111" t="s">
        <v>818</v>
      </c>
      <c r="B184" s="111" t="str">
        <f t="shared" si="103"/>
        <v xml:space="preserve">WAN CHEN ZULEIKA                       </v>
      </c>
      <c r="C184" s="111" t="str">
        <f t="shared" si="104"/>
        <v>43930318</v>
      </c>
      <c r="D184" s="111" t="str">
        <f t="shared" si="105"/>
        <v>0001</v>
      </c>
      <c r="E184" s="111" t="str">
        <f t="shared" si="106"/>
        <v>68</v>
      </c>
      <c r="F184" s="111">
        <v>1.68</v>
      </c>
      <c r="G184" s="111" t="str">
        <f t="shared" si="107"/>
        <v>2021</v>
      </c>
      <c r="H184" s="111" t="str">
        <f t="shared" si="108"/>
        <v>01</v>
      </c>
      <c r="I184" s="111" t="str">
        <f t="shared" si="109"/>
        <v>27</v>
      </c>
      <c r="J184" s="111" t="str">
        <f t="shared" si="110"/>
        <v>2021-01-27</v>
      </c>
      <c r="K184" s="111" t="str">
        <f t="shared" si="111"/>
        <v>VEN</v>
      </c>
      <c r="L184" s="111">
        <v>1346</v>
      </c>
    </row>
    <row r="185" spans="1:12" x14ac:dyDescent="0.2">
      <c r="A185" s="111" t="s">
        <v>817</v>
      </c>
      <c r="B185" s="111" t="str">
        <f t="shared" si="103"/>
        <v xml:space="preserve">GARCIA PEREZ  JORGE LUIS               </v>
      </c>
      <c r="C185" s="111" t="str">
        <f t="shared" si="104"/>
        <v>43909082</v>
      </c>
      <c r="D185" s="111" t="str">
        <f t="shared" si="105"/>
        <v>0003</v>
      </c>
      <c r="E185" s="111" t="str">
        <f t="shared" si="106"/>
        <v>58</v>
      </c>
      <c r="F185" s="111">
        <v>3.58</v>
      </c>
      <c r="G185" s="111" t="str">
        <f t="shared" si="107"/>
        <v>2021</v>
      </c>
      <c r="H185" s="111" t="str">
        <f t="shared" si="108"/>
        <v>01</v>
      </c>
      <c r="I185" s="111" t="str">
        <f t="shared" si="109"/>
        <v>27</v>
      </c>
      <c r="J185" s="111" t="str">
        <f t="shared" si="110"/>
        <v>2021-01-27</v>
      </c>
      <c r="K185" s="111" t="str">
        <f t="shared" si="111"/>
        <v>BVP</v>
      </c>
      <c r="L185" s="111">
        <v>1347</v>
      </c>
    </row>
    <row r="186" spans="1:12" x14ac:dyDescent="0.2">
      <c r="A186" s="111" t="s">
        <v>816</v>
      </c>
      <c r="B186" s="111" t="str">
        <f t="shared" si="103"/>
        <v xml:space="preserve">PETITA CECIBEL GUEVARA                 </v>
      </c>
      <c r="C186" s="111" t="str">
        <f t="shared" si="104"/>
        <v>43960290</v>
      </c>
      <c r="D186" s="111" t="str">
        <f t="shared" si="105"/>
        <v>0015</v>
      </c>
      <c r="E186" s="111" t="str">
        <f t="shared" si="106"/>
        <v>93</v>
      </c>
      <c r="F186" s="111">
        <v>15.93</v>
      </c>
      <c r="G186" s="111" t="str">
        <f t="shared" si="107"/>
        <v>2021</v>
      </c>
      <c r="H186" s="111" t="str">
        <f t="shared" si="108"/>
        <v>01</v>
      </c>
      <c r="I186" s="111" t="str">
        <f t="shared" si="109"/>
        <v>27</v>
      </c>
      <c r="J186" s="111" t="str">
        <f t="shared" si="110"/>
        <v>2021-01-27</v>
      </c>
      <c r="K186" s="111" t="str">
        <f t="shared" si="111"/>
        <v>VEN</v>
      </c>
      <c r="L186" s="111">
        <v>1348</v>
      </c>
    </row>
    <row r="187" spans="1:12" x14ac:dyDescent="0.2">
      <c r="A187" s="111" t="s">
        <v>815</v>
      </c>
      <c r="B187" s="111" t="str">
        <f t="shared" si="103"/>
        <v xml:space="preserve">TORRES HERNANDEZ HECTOR BOLIVA         </v>
      </c>
      <c r="C187" s="111" t="str">
        <f t="shared" si="104"/>
        <v>43900513</v>
      </c>
      <c r="D187" s="111" t="str">
        <f t="shared" si="105"/>
        <v>0001</v>
      </c>
      <c r="E187" s="111" t="str">
        <f t="shared" si="106"/>
        <v>80</v>
      </c>
      <c r="F187" s="111">
        <v>1.8</v>
      </c>
      <c r="G187" s="111" t="str">
        <f t="shared" si="107"/>
        <v>2021</v>
      </c>
      <c r="H187" s="111" t="str">
        <f t="shared" si="108"/>
        <v>01</v>
      </c>
      <c r="I187" s="111" t="str">
        <f t="shared" si="109"/>
        <v>27</v>
      </c>
      <c r="J187" s="111" t="str">
        <f t="shared" si="110"/>
        <v>2021-01-27</v>
      </c>
      <c r="K187" s="111" t="str">
        <f t="shared" si="111"/>
        <v>BMP</v>
      </c>
      <c r="L187" s="111">
        <v>1349</v>
      </c>
    </row>
    <row r="188" spans="1:12" x14ac:dyDescent="0.2">
      <c r="A188" s="113"/>
      <c r="B188" s="113">
        <v>18</v>
      </c>
      <c r="C188" s="113" t="str">
        <f t="shared" si="104"/>
        <v/>
      </c>
      <c r="D188" s="113" t="str">
        <f t="shared" si="105"/>
        <v/>
      </c>
      <c r="E188" s="113" t="str">
        <f t="shared" si="106"/>
        <v/>
      </c>
      <c r="F188" s="112">
        <f>SUM(F176:F187)</f>
        <v>62.449999999999996</v>
      </c>
      <c r="G188" s="111"/>
      <c r="H188" s="111"/>
      <c r="I188" s="111"/>
      <c r="J188" s="111"/>
      <c r="K188" s="111" t="str">
        <f t="shared" si="111"/>
        <v/>
      </c>
      <c r="L188" s="111"/>
    </row>
    <row r="189" spans="1:12" x14ac:dyDescent="0.2">
      <c r="A189" s="110"/>
      <c r="B189" s="110"/>
      <c r="C189" s="110"/>
      <c r="D189" s="110"/>
      <c r="E189" s="110"/>
      <c r="F189" s="109"/>
    </row>
    <row r="190" spans="1:12" x14ac:dyDescent="0.2">
      <c r="A190" s="111" t="s">
        <v>814</v>
      </c>
      <c r="B190" s="111" t="str">
        <f t="shared" ref="B190:B196" si="112">MID(A190,20,39)</f>
        <v xml:space="preserve">JENNY NATALIA MARTINEZ BAQUE           </v>
      </c>
      <c r="C190" s="111" t="str">
        <f t="shared" ref="C190:C197" si="113">MID(A190,12,8)</f>
        <v>43907487</v>
      </c>
      <c r="D190" s="111" t="str">
        <f t="shared" ref="D190:D197" si="114">MID(A190,125,4)</f>
        <v>0004</v>
      </c>
      <c r="E190" s="111" t="str">
        <f t="shared" ref="E190:E197" si="115">MID(A190,129,2)</f>
        <v>75</v>
      </c>
      <c r="F190" s="111">
        <v>4.75</v>
      </c>
      <c r="G190" s="111" t="str">
        <f t="shared" ref="G190:G196" si="116">MID(A190,131,4)</f>
        <v>2021</v>
      </c>
      <c r="H190" s="111" t="str">
        <f t="shared" ref="H190:H196" si="117">MID(A190,135,2)</f>
        <v>01</v>
      </c>
      <c r="I190" s="111" t="str">
        <f t="shared" ref="I190:I196" si="118">MID(A190,137,2)</f>
        <v>27</v>
      </c>
      <c r="J190" s="111" t="str">
        <f t="shared" ref="J190:J196" si="119">CONCATENATE(G190,"-",H190,"-",I190)</f>
        <v>2021-01-27</v>
      </c>
      <c r="K190" s="111" t="str">
        <f t="shared" ref="K190:K197" si="120">MID(A190,163,3)</f>
        <v>BVP</v>
      </c>
      <c r="L190" s="111">
        <v>1350</v>
      </c>
    </row>
    <row r="191" spans="1:12" x14ac:dyDescent="0.2">
      <c r="A191" s="111" t="s">
        <v>813</v>
      </c>
      <c r="B191" s="111" t="str">
        <f t="shared" si="112"/>
        <v xml:space="preserve">DANIEL ENRIQUE DURAN LAMA              </v>
      </c>
      <c r="C191" s="111" t="str">
        <f t="shared" si="113"/>
        <v>43907804</v>
      </c>
      <c r="D191" s="111" t="str">
        <f t="shared" si="114"/>
        <v>0003</v>
      </c>
      <c r="E191" s="111" t="str">
        <f t="shared" si="115"/>
        <v>12</v>
      </c>
      <c r="F191" s="111">
        <v>3.12</v>
      </c>
      <c r="G191" s="111" t="str">
        <f t="shared" si="116"/>
        <v>2021</v>
      </c>
      <c r="H191" s="111" t="str">
        <f t="shared" si="117"/>
        <v>01</v>
      </c>
      <c r="I191" s="111" t="str">
        <f t="shared" si="118"/>
        <v>28</v>
      </c>
      <c r="J191" s="111" t="str">
        <f t="shared" si="119"/>
        <v>2021-01-28</v>
      </c>
      <c r="K191" s="111" t="str">
        <f t="shared" si="120"/>
        <v>BMP</v>
      </c>
      <c r="L191" s="111">
        <v>1351</v>
      </c>
    </row>
    <row r="192" spans="1:12" x14ac:dyDescent="0.2">
      <c r="A192" s="111" t="s">
        <v>812</v>
      </c>
      <c r="B192" s="111" t="str">
        <f t="shared" si="112"/>
        <v xml:space="preserve">VALENCIA GRAJALES MAURICIO             </v>
      </c>
      <c r="C192" s="111" t="str">
        <f t="shared" si="113"/>
        <v>43900332</v>
      </c>
      <c r="D192" s="111" t="str">
        <f t="shared" si="114"/>
        <v>0001</v>
      </c>
      <c r="E192" s="111" t="str">
        <f t="shared" si="115"/>
        <v>81</v>
      </c>
      <c r="F192" s="111">
        <v>1.81</v>
      </c>
      <c r="G192" s="111" t="str">
        <f t="shared" si="116"/>
        <v>2021</v>
      </c>
      <c r="H192" s="111" t="str">
        <f t="shared" si="117"/>
        <v>01</v>
      </c>
      <c r="I192" s="111" t="str">
        <f t="shared" si="118"/>
        <v>28</v>
      </c>
      <c r="J192" s="111" t="str">
        <f t="shared" si="119"/>
        <v>2021-01-28</v>
      </c>
      <c r="K192" s="111" t="str">
        <f t="shared" si="120"/>
        <v>BVP</v>
      </c>
      <c r="L192" s="111">
        <v>1352</v>
      </c>
    </row>
    <row r="193" spans="1:12" x14ac:dyDescent="0.2">
      <c r="A193" s="111" t="s">
        <v>811</v>
      </c>
      <c r="B193" s="111" t="str">
        <f t="shared" si="112"/>
        <v xml:space="preserve">CARPIO PORTILLA RAUL MOISES            </v>
      </c>
      <c r="C193" s="111" t="str">
        <f t="shared" si="113"/>
        <v>43906020</v>
      </c>
      <c r="D193" s="111" t="str">
        <f t="shared" si="114"/>
        <v>0019</v>
      </c>
      <c r="E193" s="111" t="str">
        <f t="shared" si="115"/>
        <v>53</v>
      </c>
      <c r="F193" s="111">
        <v>19.53</v>
      </c>
      <c r="G193" s="111" t="str">
        <f t="shared" si="116"/>
        <v>2021</v>
      </c>
      <c r="H193" s="111" t="str">
        <f t="shared" si="117"/>
        <v>01</v>
      </c>
      <c r="I193" s="111" t="str">
        <f t="shared" si="118"/>
        <v>28</v>
      </c>
      <c r="J193" s="111" t="str">
        <f t="shared" si="119"/>
        <v>2021-01-28</v>
      </c>
      <c r="K193" s="111" t="str">
        <f t="shared" si="120"/>
        <v>BVP</v>
      </c>
      <c r="L193" s="111">
        <v>1353</v>
      </c>
    </row>
    <row r="194" spans="1:12" x14ac:dyDescent="0.2">
      <c r="A194" s="111" t="s">
        <v>810</v>
      </c>
      <c r="B194" s="111" t="str">
        <f t="shared" si="112"/>
        <v xml:space="preserve">SANTIAGO IVAN TOLEDO ECHEVERRI         </v>
      </c>
      <c r="C194" s="111" t="str">
        <f t="shared" si="113"/>
        <v>43908584</v>
      </c>
      <c r="D194" s="111" t="str">
        <f t="shared" si="114"/>
        <v>0001</v>
      </c>
      <c r="E194" s="111" t="str">
        <f t="shared" si="115"/>
        <v>65</v>
      </c>
      <c r="F194" s="111">
        <v>1.65</v>
      </c>
      <c r="G194" s="111" t="str">
        <f t="shared" si="116"/>
        <v>2021</v>
      </c>
      <c r="H194" s="111" t="str">
        <f t="shared" si="117"/>
        <v>01</v>
      </c>
      <c r="I194" s="111" t="str">
        <f t="shared" si="118"/>
        <v>28</v>
      </c>
      <c r="J194" s="111" t="str">
        <f t="shared" si="119"/>
        <v>2021-01-28</v>
      </c>
      <c r="K194" s="111" t="str">
        <f t="shared" si="120"/>
        <v>BVP</v>
      </c>
      <c r="L194" s="111">
        <v>1354</v>
      </c>
    </row>
    <row r="195" spans="1:12" x14ac:dyDescent="0.2">
      <c r="A195" s="111" t="s">
        <v>809</v>
      </c>
      <c r="B195" s="111" t="str">
        <f t="shared" si="112"/>
        <v xml:space="preserve">TAPIA CARDENAS CARLOS IVAN             </v>
      </c>
      <c r="C195" s="111" t="str">
        <f t="shared" si="113"/>
        <v>43900305</v>
      </c>
      <c r="D195" s="111" t="str">
        <f t="shared" si="114"/>
        <v>0001</v>
      </c>
      <c r="E195" s="111" t="str">
        <f t="shared" si="115"/>
        <v>72</v>
      </c>
      <c r="F195" s="111">
        <v>1.72</v>
      </c>
      <c r="G195" s="111" t="str">
        <f t="shared" si="116"/>
        <v>2021</v>
      </c>
      <c r="H195" s="111" t="str">
        <f t="shared" si="117"/>
        <v>01</v>
      </c>
      <c r="I195" s="111" t="str">
        <f t="shared" si="118"/>
        <v>28</v>
      </c>
      <c r="J195" s="111" t="str">
        <f t="shared" si="119"/>
        <v>2021-01-28</v>
      </c>
      <c r="K195" s="111" t="str">
        <f t="shared" si="120"/>
        <v>BMP</v>
      </c>
      <c r="L195" s="111">
        <v>1355</v>
      </c>
    </row>
    <row r="196" spans="1:12" x14ac:dyDescent="0.2">
      <c r="A196" s="111" t="s">
        <v>808</v>
      </c>
      <c r="B196" s="111" t="str">
        <f t="shared" si="112"/>
        <v xml:space="preserve">LOPEZ JIMENEZ ROSA MARGARITA           </v>
      </c>
      <c r="C196" s="111" t="str">
        <f t="shared" si="113"/>
        <v>43908116</v>
      </c>
      <c r="D196" s="111" t="str">
        <f t="shared" si="114"/>
        <v>0010</v>
      </c>
      <c r="E196" s="111" t="str">
        <f t="shared" si="115"/>
        <v>16</v>
      </c>
      <c r="F196" s="111">
        <v>10.16</v>
      </c>
      <c r="G196" s="111" t="str">
        <f t="shared" si="116"/>
        <v>2021</v>
      </c>
      <c r="H196" s="111" t="str">
        <f t="shared" si="117"/>
        <v>01</v>
      </c>
      <c r="I196" s="111" t="str">
        <f t="shared" si="118"/>
        <v>28</v>
      </c>
      <c r="J196" s="111" t="str">
        <f t="shared" si="119"/>
        <v>2021-01-28</v>
      </c>
      <c r="K196" s="111" t="str">
        <f t="shared" si="120"/>
        <v>BMP</v>
      </c>
      <c r="L196" s="111">
        <v>1356</v>
      </c>
    </row>
    <row r="197" spans="1:12" x14ac:dyDescent="0.2">
      <c r="A197" s="111"/>
      <c r="B197" s="113">
        <v>19</v>
      </c>
      <c r="C197" s="113" t="str">
        <f t="shared" si="113"/>
        <v/>
      </c>
      <c r="D197" s="113" t="str">
        <f t="shared" si="114"/>
        <v/>
      </c>
      <c r="E197" s="113" t="str">
        <f t="shared" si="115"/>
        <v/>
      </c>
      <c r="F197" s="112">
        <f>SUM(F190:F196)</f>
        <v>42.739999999999995</v>
      </c>
      <c r="G197" s="111"/>
      <c r="H197" s="111"/>
      <c r="I197" s="111"/>
      <c r="J197" s="111"/>
      <c r="K197" s="111" t="str">
        <f t="shared" si="120"/>
        <v/>
      </c>
      <c r="L197" s="111"/>
    </row>
    <row r="198" spans="1:12" x14ac:dyDescent="0.2">
      <c r="B198" s="110"/>
      <c r="C198" s="110"/>
      <c r="D198" s="110"/>
      <c r="E198" s="110"/>
      <c r="F198" s="109"/>
    </row>
    <row r="199" spans="1:12" x14ac:dyDescent="0.2">
      <c r="A199" s="111" t="s">
        <v>807</v>
      </c>
      <c r="B199" s="111" t="str">
        <f t="shared" ref="B199:B207" si="121">MID(A199,20,39)</f>
        <v xml:space="preserve">ARREDONDO GUZMAN BORIS ERNESTO         </v>
      </c>
      <c r="C199" s="111" t="str">
        <f t="shared" ref="C199:C208" si="122">MID(A199,12,8)</f>
        <v>23923175</v>
      </c>
      <c r="D199" s="111" t="str">
        <f t="shared" ref="D199:D208" si="123">MID(A199,125,4)</f>
        <v>0004</v>
      </c>
      <c r="E199" s="111" t="str">
        <f t="shared" ref="E199:E208" si="124">MID(A199,129,2)</f>
        <v>89</v>
      </c>
      <c r="F199" s="111">
        <v>4.8899999999999997</v>
      </c>
      <c r="G199" s="111" t="str">
        <f t="shared" ref="G199:G207" si="125">MID(A199,131,4)</f>
        <v>2021</v>
      </c>
      <c r="H199" s="111" t="str">
        <f t="shared" ref="H199:H207" si="126">MID(A199,135,2)</f>
        <v>01</v>
      </c>
      <c r="I199" s="111" t="str">
        <f t="shared" ref="I199:I207" si="127">MID(A199,137,2)</f>
        <v>28</v>
      </c>
      <c r="J199" s="111" t="str">
        <f t="shared" ref="J199:J207" si="128">CONCATENATE(G199,"-",H199,"-",I199)</f>
        <v>2021-01-28</v>
      </c>
      <c r="K199" s="111" t="str">
        <f t="shared" ref="K199:K208" si="129">MID(A199,163,3)</f>
        <v>BMP</v>
      </c>
      <c r="L199" s="111">
        <v>1411</v>
      </c>
    </row>
    <row r="200" spans="1:12" x14ac:dyDescent="0.2">
      <c r="A200" s="111" t="s">
        <v>806</v>
      </c>
      <c r="B200" s="111" t="str">
        <f t="shared" si="121"/>
        <v xml:space="preserve">PILLIGUA TORRES ADELAIDA DE LA         </v>
      </c>
      <c r="C200" s="111" t="str">
        <f t="shared" si="122"/>
        <v>43908058</v>
      </c>
      <c r="D200" s="111" t="str">
        <f t="shared" si="123"/>
        <v>0003</v>
      </c>
      <c r="E200" s="111" t="str">
        <f t="shared" si="124"/>
        <v>36</v>
      </c>
      <c r="F200" s="111">
        <v>3.36</v>
      </c>
      <c r="G200" s="111" t="str">
        <f t="shared" si="125"/>
        <v>2021</v>
      </c>
      <c r="H200" s="111" t="str">
        <f t="shared" si="126"/>
        <v>01</v>
      </c>
      <c r="I200" s="111" t="str">
        <f t="shared" si="127"/>
        <v>28</v>
      </c>
      <c r="J200" s="111" t="str">
        <f t="shared" si="128"/>
        <v>2021-01-28</v>
      </c>
      <c r="K200" s="111" t="str">
        <f t="shared" si="129"/>
        <v>BVP</v>
      </c>
      <c r="L200" s="111">
        <v>1403</v>
      </c>
    </row>
    <row r="201" spans="1:12" x14ac:dyDescent="0.2">
      <c r="A201" s="111" t="s">
        <v>805</v>
      </c>
      <c r="B201" s="111" t="str">
        <f t="shared" si="121"/>
        <v xml:space="preserve">CARLOS ENRIQUE PEREZ REYES             </v>
      </c>
      <c r="C201" s="111" t="str">
        <f t="shared" si="122"/>
        <v>43909926</v>
      </c>
      <c r="D201" s="111" t="str">
        <f t="shared" si="123"/>
        <v>0002</v>
      </c>
      <c r="E201" s="111" t="str">
        <f t="shared" si="124"/>
        <v>24</v>
      </c>
      <c r="F201" s="111">
        <v>2.2400000000000002</v>
      </c>
      <c r="G201" s="111" t="str">
        <f t="shared" si="125"/>
        <v>2021</v>
      </c>
      <c r="H201" s="111" t="str">
        <f t="shared" si="126"/>
        <v>01</v>
      </c>
      <c r="I201" s="111" t="str">
        <f t="shared" si="127"/>
        <v>29</v>
      </c>
      <c r="J201" s="111" t="str">
        <f t="shared" si="128"/>
        <v>2021-01-29</v>
      </c>
      <c r="K201" s="111" t="str">
        <f t="shared" si="129"/>
        <v>BMP</v>
      </c>
      <c r="L201" s="111">
        <v>1404</v>
      </c>
    </row>
    <row r="202" spans="1:12" x14ac:dyDescent="0.2">
      <c r="A202" s="111" t="s">
        <v>804</v>
      </c>
      <c r="B202" s="111" t="str">
        <f t="shared" si="121"/>
        <v xml:space="preserve">POLIT ALMEIDA CARLOS ALBERTO           </v>
      </c>
      <c r="C202" s="111" t="str">
        <f t="shared" si="122"/>
        <v>43900354</v>
      </c>
      <c r="D202" s="111" t="str">
        <f t="shared" si="123"/>
        <v>0006</v>
      </c>
      <c r="E202" s="111" t="str">
        <f t="shared" si="124"/>
        <v>12</v>
      </c>
      <c r="F202" s="111">
        <v>6.12</v>
      </c>
      <c r="G202" s="111" t="str">
        <f t="shared" si="125"/>
        <v>2021</v>
      </c>
      <c r="H202" s="111" t="str">
        <f t="shared" si="126"/>
        <v>01</v>
      </c>
      <c r="I202" s="111" t="str">
        <f t="shared" si="127"/>
        <v>29</v>
      </c>
      <c r="J202" s="111" t="str">
        <f t="shared" si="128"/>
        <v>2021-01-29</v>
      </c>
      <c r="K202" s="111" t="str">
        <f t="shared" si="129"/>
        <v>BMP</v>
      </c>
      <c r="L202" s="111">
        <v>1405</v>
      </c>
    </row>
    <row r="203" spans="1:12" x14ac:dyDescent="0.2">
      <c r="A203" s="111" t="s">
        <v>803</v>
      </c>
      <c r="B203" s="111" t="str">
        <f t="shared" si="121"/>
        <v xml:space="preserve">REYES ZAVALA CRISTOPHER DANIEL         </v>
      </c>
      <c r="C203" s="111" t="str">
        <f t="shared" si="122"/>
        <v>43900546</v>
      </c>
      <c r="D203" s="111" t="str">
        <f t="shared" si="123"/>
        <v>0006</v>
      </c>
      <c r="E203" s="111" t="str">
        <f t="shared" si="124"/>
        <v>53</v>
      </c>
      <c r="F203" s="111">
        <v>6.53</v>
      </c>
      <c r="G203" s="111" t="str">
        <f t="shared" si="125"/>
        <v>2021</v>
      </c>
      <c r="H203" s="111" t="str">
        <f t="shared" si="126"/>
        <v>01</v>
      </c>
      <c r="I203" s="111" t="str">
        <f t="shared" si="127"/>
        <v>29</v>
      </c>
      <c r="J203" s="111" t="str">
        <f t="shared" si="128"/>
        <v>2021-01-29</v>
      </c>
      <c r="K203" s="111" t="str">
        <f t="shared" si="129"/>
        <v>VEN</v>
      </c>
      <c r="L203" s="111">
        <v>1406</v>
      </c>
    </row>
    <row r="204" spans="1:12" x14ac:dyDescent="0.2">
      <c r="A204" s="111" t="s">
        <v>802</v>
      </c>
      <c r="B204" s="111" t="str">
        <f t="shared" si="121"/>
        <v xml:space="preserve">ESPINOSA VELARDE ALMA MARIA            </v>
      </c>
      <c r="C204" s="111" t="str">
        <f t="shared" si="122"/>
        <v>43907962</v>
      </c>
      <c r="D204" s="111" t="str">
        <f t="shared" si="123"/>
        <v>0005</v>
      </c>
      <c r="E204" s="111" t="str">
        <f t="shared" si="124"/>
        <v>35</v>
      </c>
      <c r="F204" s="111">
        <v>5.35</v>
      </c>
      <c r="G204" s="111" t="str">
        <f t="shared" si="125"/>
        <v>2021</v>
      </c>
      <c r="H204" s="111" t="str">
        <f t="shared" si="126"/>
        <v>01</v>
      </c>
      <c r="I204" s="111" t="str">
        <f t="shared" si="127"/>
        <v>29</v>
      </c>
      <c r="J204" s="111" t="str">
        <f t="shared" si="128"/>
        <v>2021-01-29</v>
      </c>
      <c r="K204" s="111" t="str">
        <f t="shared" si="129"/>
        <v>BVP</v>
      </c>
      <c r="L204" s="111">
        <v>1407</v>
      </c>
    </row>
    <row r="205" spans="1:12" x14ac:dyDescent="0.2">
      <c r="A205" s="111" t="s">
        <v>801</v>
      </c>
      <c r="B205" s="111" t="str">
        <f t="shared" si="121"/>
        <v xml:space="preserve">ROOSEVELT EDYM DELGADO TAMAYO          </v>
      </c>
      <c r="C205" s="111" t="str">
        <f t="shared" si="122"/>
        <v>43908853</v>
      </c>
      <c r="D205" s="111" t="str">
        <f t="shared" si="123"/>
        <v>0002</v>
      </c>
      <c r="E205" s="111" t="str">
        <f t="shared" si="124"/>
        <v>41</v>
      </c>
      <c r="F205" s="111">
        <v>2.41</v>
      </c>
      <c r="G205" s="111" t="str">
        <f t="shared" si="125"/>
        <v>2021</v>
      </c>
      <c r="H205" s="111" t="str">
        <f t="shared" si="126"/>
        <v>01</v>
      </c>
      <c r="I205" s="111" t="str">
        <f t="shared" si="127"/>
        <v>29</v>
      </c>
      <c r="J205" s="111" t="str">
        <f t="shared" si="128"/>
        <v>2021-01-29</v>
      </c>
      <c r="K205" s="111" t="str">
        <f t="shared" si="129"/>
        <v>BMP</v>
      </c>
      <c r="L205" s="111">
        <v>1408</v>
      </c>
    </row>
    <row r="206" spans="1:12" x14ac:dyDescent="0.2">
      <c r="A206" s="111" t="s">
        <v>800</v>
      </c>
      <c r="B206" s="111" t="str">
        <f t="shared" si="121"/>
        <v xml:space="preserve">GARCIA ADUM SANDRA VERONICA            </v>
      </c>
      <c r="C206" s="111" t="str">
        <f t="shared" si="122"/>
        <v>43930263</v>
      </c>
      <c r="D206" s="111" t="str">
        <f t="shared" si="123"/>
        <v>0001</v>
      </c>
      <c r="E206" s="111" t="str">
        <f t="shared" si="124"/>
        <v>68</v>
      </c>
      <c r="F206" s="111">
        <v>1.68</v>
      </c>
      <c r="G206" s="111" t="str">
        <f t="shared" si="125"/>
        <v>2021</v>
      </c>
      <c r="H206" s="111" t="str">
        <f t="shared" si="126"/>
        <v>01</v>
      </c>
      <c r="I206" s="111" t="str">
        <f t="shared" si="127"/>
        <v>29</v>
      </c>
      <c r="J206" s="111" t="str">
        <f t="shared" si="128"/>
        <v>2021-01-29</v>
      </c>
      <c r="K206" s="111" t="str">
        <f t="shared" si="129"/>
        <v>BMP</v>
      </c>
      <c r="L206" s="111">
        <v>1409</v>
      </c>
    </row>
    <row r="207" spans="1:12" x14ac:dyDescent="0.2">
      <c r="A207" s="111" t="s">
        <v>799</v>
      </c>
      <c r="B207" s="111" t="str">
        <f t="shared" si="121"/>
        <v xml:space="preserve">NAULA ANZOATEGUI ANA MARIA             </v>
      </c>
      <c r="C207" s="111" t="str">
        <f t="shared" si="122"/>
        <v>43900616</v>
      </c>
      <c r="D207" s="111" t="str">
        <f t="shared" si="123"/>
        <v>0003</v>
      </c>
      <c r="E207" s="111" t="str">
        <f t="shared" si="124"/>
        <v>80</v>
      </c>
      <c r="F207" s="111">
        <v>3.8</v>
      </c>
      <c r="G207" s="111" t="str">
        <f t="shared" si="125"/>
        <v>2021</v>
      </c>
      <c r="H207" s="111" t="str">
        <f t="shared" si="126"/>
        <v>01</v>
      </c>
      <c r="I207" s="111" t="str">
        <f t="shared" si="127"/>
        <v>29</v>
      </c>
      <c r="J207" s="111" t="str">
        <f t="shared" si="128"/>
        <v>2021-01-29</v>
      </c>
      <c r="K207" s="111" t="str">
        <f t="shared" si="129"/>
        <v>BMP</v>
      </c>
      <c r="L207" s="111">
        <v>1410</v>
      </c>
    </row>
    <row r="208" spans="1:12" x14ac:dyDescent="0.2">
      <c r="A208" s="111"/>
      <c r="B208" s="113">
        <v>20</v>
      </c>
      <c r="C208" s="113" t="str">
        <f t="shared" si="122"/>
        <v/>
      </c>
      <c r="D208" s="113" t="str">
        <f t="shared" si="123"/>
        <v/>
      </c>
      <c r="E208" s="113" t="str">
        <f t="shared" si="124"/>
        <v/>
      </c>
      <c r="F208" s="112">
        <f>SUM(F199:F207)</f>
        <v>36.380000000000003</v>
      </c>
      <c r="G208" s="111"/>
      <c r="H208" s="111"/>
      <c r="I208" s="111"/>
      <c r="J208" s="111"/>
      <c r="K208" s="111" t="str">
        <f t="shared" si="129"/>
        <v/>
      </c>
      <c r="L208" s="111"/>
    </row>
    <row r="209" spans="2:6" x14ac:dyDescent="0.2">
      <c r="B209" s="110"/>
      <c r="C209" s="110"/>
      <c r="D209" s="110"/>
      <c r="E209" s="110"/>
      <c r="F209" s="109"/>
    </row>
  </sheetData>
  <pageMargins left="0.70866141732283472" right="0.70866141732283472" top="0.74803149606299213" bottom="0.74803149606299213" header="0.31496062992125984" footer="0.31496062992125984"/>
  <pageSetup paperSize="9" scale="80" fitToHeight="0" orientation="portrait" horizontalDpi="120" verticalDpi="7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02FD-01FB-4176-9562-616500FF6901}">
  <sheetPr codeName="Hoja5">
    <pageSetUpPr fitToPage="1"/>
  </sheetPr>
  <dimension ref="A1:Q56"/>
  <sheetViews>
    <sheetView showGridLines="0" zoomScale="86" zoomScaleNormal="86" workbookViewId="0">
      <selection activeCell="B50" sqref="B50"/>
    </sheetView>
  </sheetViews>
  <sheetFormatPr baseColWidth="10" defaultRowHeight="15" x14ac:dyDescent="0.25"/>
  <cols>
    <col min="1" max="1" width="9.85546875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47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48</v>
      </c>
      <c r="C10" s="9"/>
      <c r="D10" s="5"/>
      <c r="E10" s="3"/>
      <c r="F10" s="4"/>
      <c r="G10" s="49">
        <v>15778.05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16"/>
      <c r="B15" s="193"/>
      <c r="C15" s="193"/>
      <c r="D15" s="17"/>
      <c r="E15" s="18"/>
      <c r="F15" s="19"/>
      <c r="H15" s="20"/>
    </row>
    <row r="16" spans="1:8" x14ac:dyDescent="0.25">
      <c r="A16" s="16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16"/>
      <c r="B17" s="23"/>
      <c r="C17" s="12"/>
      <c r="D17" s="24"/>
      <c r="E17" s="18"/>
      <c r="F17" s="4"/>
      <c r="G17" s="5"/>
    </row>
    <row r="18" spans="1:17" x14ac:dyDescent="0.25">
      <c r="A18" s="25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31"/>
      <c r="B20" s="32"/>
      <c r="C20" s="5"/>
      <c r="D20" s="5"/>
      <c r="E20" s="3"/>
      <c r="F20" s="19"/>
    </row>
    <row r="21" spans="1:17" x14ac:dyDescent="0.25">
      <c r="A21" s="31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3"/>
      <c r="B22" s="5"/>
      <c r="C22" s="5"/>
      <c r="D22" s="5"/>
      <c r="E22" s="3"/>
      <c r="F22" s="4"/>
      <c r="G22" s="22"/>
    </row>
    <row r="23" spans="1:17" x14ac:dyDescent="0.25">
      <c r="A23" s="3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16"/>
      <c r="B25" s="32"/>
      <c r="C25" s="5"/>
      <c r="D25" s="5"/>
      <c r="E25" s="3"/>
      <c r="F25" s="19"/>
    </row>
    <row r="26" spans="1:17" x14ac:dyDescent="0.25">
      <c r="A26" s="16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16"/>
      <c r="B27" s="5"/>
      <c r="C27" s="5"/>
      <c r="D27" s="5"/>
      <c r="E27" s="3"/>
      <c r="F27" s="4"/>
      <c r="G27" s="33"/>
    </row>
    <row r="28" spans="1:17" x14ac:dyDescent="0.25">
      <c r="A28" s="13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52">
        <v>44225</v>
      </c>
      <c r="B30" s="53" t="s">
        <v>51</v>
      </c>
      <c r="C30" s="54"/>
      <c r="D30" s="57" t="s">
        <v>52</v>
      </c>
      <c r="E30" s="51"/>
      <c r="F30" s="55">
        <v>35.799999999999997</v>
      </c>
      <c r="G30" s="5"/>
    </row>
    <row r="31" spans="1:17" x14ac:dyDescent="0.25">
      <c r="A31" s="52">
        <v>44225</v>
      </c>
      <c r="B31" s="53" t="s">
        <v>53</v>
      </c>
      <c r="C31" s="54"/>
      <c r="D31" s="57" t="s">
        <v>54</v>
      </c>
      <c r="E31" s="51"/>
      <c r="F31" s="55">
        <v>8.3800000000000008</v>
      </c>
      <c r="G31" s="5"/>
    </row>
    <row r="32" spans="1:17" x14ac:dyDescent="0.25">
      <c r="A32" s="52">
        <v>44225</v>
      </c>
      <c r="B32" s="53" t="s">
        <v>55</v>
      </c>
      <c r="C32" s="54"/>
      <c r="D32" s="57" t="s">
        <v>56</v>
      </c>
      <c r="E32" s="51"/>
      <c r="F32" s="55">
        <v>2.4500000000000002</v>
      </c>
      <c r="G32" s="5"/>
    </row>
    <row r="33" spans="1:7" x14ac:dyDescent="0.25">
      <c r="A33" s="52">
        <v>44225</v>
      </c>
      <c r="B33" s="53" t="s">
        <v>57</v>
      </c>
      <c r="C33" s="54"/>
      <c r="D33" s="57" t="s">
        <v>58</v>
      </c>
      <c r="E33" s="51"/>
      <c r="F33" s="55">
        <v>1.9</v>
      </c>
      <c r="G33" s="5"/>
    </row>
    <row r="34" spans="1:7" x14ac:dyDescent="0.25">
      <c r="A34" s="52">
        <v>44226</v>
      </c>
      <c r="B34" s="53" t="s">
        <v>59</v>
      </c>
      <c r="C34" s="54"/>
      <c r="D34" s="57" t="s">
        <v>60</v>
      </c>
      <c r="E34" s="51"/>
      <c r="F34" s="55">
        <v>1.68</v>
      </c>
      <c r="G34" s="5"/>
    </row>
    <row r="35" spans="1:7" x14ac:dyDescent="0.25">
      <c r="A35" s="52">
        <v>44226</v>
      </c>
      <c r="B35" s="53" t="s">
        <v>61</v>
      </c>
      <c r="C35" s="54"/>
      <c r="D35" s="57" t="s">
        <v>62</v>
      </c>
      <c r="E35" s="51"/>
      <c r="F35" s="55">
        <v>1.68</v>
      </c>
      <c r="G35" s="5"/>
    </row>
    <row r="36" spans="1:7" x14ac:dyDescent="0.25">
      <c r="A36" s="52">
        <v>44226</v>
      </c>
      <c r="B36" s="53" t="s">
        <v>63</v>
      </c>
      <c r="C36" s="54"/>
      <c r="D36" s="57" t="s">
        <v>64</v>
      </c>
      <c r="E36" s="51"/>
      <c r="F36" s="55">
        <v>2.99</v>
      </c>
      <c r="G36" s="5"/>
    </row>
    <row r="37" spans="1:7" x14ac:dyDescent="0.25">
      <c r="A37" s="52">
        <v>44226</v>
      </c>
      <c r="B37" s="53" t="s">
        <v>65</v>
      </c>
      <c r="C37" s="54"/>
      <c r="D37" s="57" t="s">
        <v>66</v>
      </c>
      <c r="E37" s="51"/>
      <c r="F37" s="55">
        <v>1.68</v>
      </c>
      <c r="G37" s="5"/>
    </row>
    <row r="38" spans="1:7" x14ac:dyDescent="0.25">
      <c r="A38" s="52">
        <v>44227</v>
      </c>
      <c r="B38" s="53" t="s">
        <v>67</v>
      </c>
      <c r="C38" s="54"/>
      <c r="D38" s="57" t="s">
        <v>68</v>
      </c>
      <c r="E38" s="51"/>
      <c r="F38" s="55">
        <v>1.68</v>
      </c>
      <c r="G38" s="5"/>
    </row>
    <row r="39" spans="1:7" x14ac:dyDescent="0.25">
      <c r="A39" s="52">
        <v>44227</v>
      </c>
      <c r="B39" s="53" t="s">
        <v>69</v>
      </c>
      <c r="C39" s="54"/>
      <c r="D39" s="57" t="s">
        <v>70</v>
      </c>
      <c r="E39" s="51"/>
      <c r="F39" s="55">
        <v>8.3800000000000008</v>
      </c>
      <c r="G39" s="5"/>
    </row>
    <row r="40" spans="1:7" x14ac:dyDescent="0.25">
      <c r="A40" s="52">
        <v>44227</v>
      </c>
      <c r="B40" s="53" t="s">
        <v>71</v>
      </c>
      <c r="C40" s="54"/>
      <c r="D40" s="57" t="s">
        <v>72</v>
      </c>
      <c r="E40" s="51"/>
      <c r="F40" s="55">
        <v>12.99</v>
      </c>
      <c r="G40" s="5"/>
    </row>
    <row r="41" spans="1:7" x14ac:dyDescent="0.25">
      <c r="A41" s="52">
        <v>44227</v>
      </c>
      <c r="B41" s="53" t="s">
        <v>73</v>
      </c>
      <c r="C41" s="54"/>
      <c r="D41" s="57" t="s">
        <v>74</v>
      </c>
      <c r="E41" s="51"/>
      <c r="F41" s="56">
        <v>1.68</v>
      </c>
    </row>
    <row r="42" spans="1:7" x14ac:dyDescent="0.25">
      <c r="A42" s="34"/>
      <c r="B42" s="35"/>
      <c r="C42" s="5"/>
      <c r="D42" s="36"/>
      <c r="E42" s="3"/>
      <c r="F42" s="38"/>
      <c r="G42" s="22">
        <f>SUM(F30:F41)</f>
        <v>81.290000000000006</v>
      </c>
    </row>
    <row r="43" spans="1:7" x14ac:dyDescent="0.25">
      <c r="A43" s="3"/>
      <c r="B43" s="5"/>
      <c r="C43" s="5"/>
      <c r="D43" s="5"/>
      <c r="E43" s="3"/>
      <c r="F43" s="4"/>
      <c r="G43" s="5"/>
    </row>
    <row r="44" spans="1:7" ht="15.75" thickBot="1" x14ac:dyDescent="0.3">
      <c r="A44" s="39"/>
      <c r="B44" s="40" t="s">
        <v>49</v>
      </c>
      <c r="C44" s="41"/>
      <c r="D44" s="42"/>
      <c r="E44" s="39"/>
      <c r="F44" s="43"/>
      <c r="G44" s="44">
        <f>+G10-G16+G21-G26+G42</f>
        <v>15859.34</v>
      </c>
    </row>
    <row r="45" spans="1:7" ht="15.75" thickTop="1" x14ac:dyDescent="0.25">
      <c r="A45" s="3"/>
      <c r="B45" s="5"/>
      <c r="C45" s="5"/>
      <c r="D45" s="5"/>
      <c r="E45" s="3"/>
      <c r="F45" s="4"/>
      <c r="G45" s="5"/>
    </row>
    <row r="46" spans="1:7" x14ac:dyDescent="0.25">
      <c r="A46" s="3"/>
      <c r="B46" s="5"/>
      <c r="C46" s="5"/>
      <c r="D46" s="5"/>
      <c r="E46" s="3"/>
      <c r="F46" s="4"/>
      <c r="G46" s="5"/>
    </row>
    <row r="47" spans="1:7" x14ac:dyDescent="0.25">
      <c r="A47" s="3"/>
      <c r="B47" s="5"/>
      <c r="C47" s="5"/>
      <c r="D47" s="5"/>
      <c r="E47" s="3"/>
      <c r="F47" s="4"/>
      <c r="G47" s="5"/>
    </row>
    <row r="48" spans="1:7" x14ac:dyDescent="0.25">
      <c r="A48" s="3"/>
      <c r="B48" s="14" t="s">
        <v>15</v>
      </c>
      <c r="C48" s="5"/>
      <c r="D48" s="32"/>
      <c r="E48" s="14" t="s">
        <v>16</v>
      </c>
      <c r="F48" s="4"/>
      <c r="G48" s="5"/>
    </row>
    <row r="49" spans="1:7" x14ac:dyDescent="0.25">
      <c r="A49" s="3"/>
      <c r="B49" s="14"/>
      <c r="C49" s="5"/>
      <c r="D49" s="32"/>
      <c r="E49" s="14"/>
      <c r="F49" s="4"/>
      <c r="G49" s="5"/>
    </row>
    <row r="50" spans="1:7" x14ac:dyDescent="0.25">
      <c r="A50" s="3"/>
      <c r="B50" s="14"/>
      <c r="C50" s="5"/>
      <c r="D50" s="32"/>
      <c r="E50" s="14"/>
      <c r="F50" s="4"/>
      <c r="G50" s="5"/>
    </row>
    <row r="51" spans="1:7" x14ac:dyDescent="0.25">
      <c r="A51" s="3"/>
      <c r="B51" s="45"/>
      <c r="C51" s="5"/>
      <c r="D51" s="45"/>
      <c r="E51" s="46"/>
      <c r="F51" s="19"/>
      <c r="G51" s="5"/>
    </row>
    <row r="52" spans="1:7" x14ac:dyDescent="0.25">
      <c r="A52" s="3"/>
      <c r="B52" s="5"/>
      <c r="C52" s="5"/>
      <c r="D52" s="5"/>
      <c r="E52" s="5"/>
      <c r="F52" s="27"/>
      <c r="G52" s="5"/>
    </row>
    <row r="53" spans="1:7" x14ac:dyDescent="0.25">
      <c r="A53" s="3"/>
      <c r="B53" s="5"/>
      <c r="C53" s="5"/>
      <c r="D53" s="5"/>
      <c r="E53" s="5"/>
      <c r="F53" s="27"/>
      <c r="G53" s="5"/>
    </row>
    <row r="54" spans="1:7" x14ac:dyDescent="0.25">
      <c r="A54" s="3"/>
      <c r="B54" s="5"/>
      <c r="C54" s="5"/>
      <c r="D54" s="5"/>
      <c r="E54" s="5"/>
      <c r="F54" s="27"/>
      <c r="G54" s="5"/>
    </row>
    <row r="55" spans="1:7" x14ac:dyDescent="0.25">
      <c r="E55"/>
      <c r="F55" s="47"/>
    </row>
    <row r="56" spans="1:7" x14ac:dyDescent="0.25">
      <c r="E56"/>
      <c r="F56" s="47"/>
    </row>
  </sheetData>
  <mergeCells count="5">
    <mergeCell ref="A2:D2"/>
    <mergeCell ref="A4:D4"/>
    <mergeCell ref="A6:D6"/>
    <mergeCell ref="A8:D8"/>
    <mergeCell ref="B15:C15"/>
  </mergeCells>
  <phoneticPr fontId="17" type="noConversion"/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AD87-EE94-4809-94DF-F5062898A8BE}">
  <dimension ref="A2:K273"/>
  <sheetViews>
    <sheetView workbookViewId="0">
      <selection activeCell="K270" sqref="K270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1447</v>
      </c>
      <c r="G5" s="104" t="s">
        <v>794</v>
      </c>
      <c r="H5" s="101" t="s">
        <v>1447</v>
      </c>
      <c r="J5" s="103">
        <v>0.50951388888888893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15859.34</v>
      </c>
    </row>
    <row r="18" spans="3:11" x14ac:dyDescent="0.2">
      <c r="C18" s="97" t="s">
        <v>1446</v>
      </c>
      <c r="D18" s="96">
        <v>44228</v>
      </c>
      <c r="E18" s="95" t="s">
        <v>1445</v>
      </c>
      <c r="I18" s="93">
        <v>32.840000000000003</v>
      </c>
      <c r="K18" s="93">
        <v>15892.18</v>
      </c>
    </row>
    <row r="19" spans="3:11" x14ac:dyDescent="0.2">
      <c r="C19" s="97" t="s">
        <v>1444</v>
      </c>
      <c r="D19" s="96">
        <v>44228</v>
      </c>
      <c r="E19" s="95" t="s">
        <v>1443</v>
      </c>
      <c r="I19" s="93">
        <v>2.69</v>
      </c>
      <c r="K19" s="93">
        <v>15894.87</v>
      </c>
    </row>
    <row r="20" spans="3:11" x14ac:dyDescent="0.2">
      <c r="C20" s="97" t="s">
        <v>1442</v>
      </c>
      <c r="D20" s="96">
        <v>44228</v>
      </c>
      <c r="E20" s="95" t="s">
        <v>1441</v>
      </c>
      <c r="I20" s="93">
        <v>1.68</v>
      </c>
      <c r="K20" s="93">
        <v>15896.55</v>
      </c>
    </row>
    <row r="21" spans="3:11" x14ac:dyDescent="0.2">
      <c r="C21" s="97" t="s">
        <v>1440</v>
      </c>
      <c r="D21" s="96">
        <v>44228</v>
      </c>
      <c r="E21" s="95" t="s">
        <v>1439</v>
      </c>
      <c r="I21" s="93">
        <v>3.46</v>
      </c>
      <c r="K21" s="93">
        <v>15900.01</v>
      </c>
    </row>
    <row r="22" spans="3:11" x14ac:dyDescent="0.2">
      <c r="C22" s="97" t="s">
        <v>1438</v>
      </c>
      <c r="D22" s="96">
        <v>44228</v>
      </c>
      <c r="E22" s="95" t="s">
        <v>1437</v>
      </c>
      <c r="I22" s="93">
        <v>8.3800000000000008</v>
      </c>
      <c r="K22" s="93">
        <v>15908.39</v>
      </c>
    </row>
    <row r="23" spans="3:11" x14ac:dyDescent="0.2">
      <c r="C23" s="97" t="s">
        <v>1436</v>
      </c>
      <c r="D23" s="96">
        <v>44228</v>
      </c>
      <c r="E23" s="95" t="s">
        <v>1435</v>
      </c>
      <c r="I23" s="93">
        <v>24.6</v>
      </c>
      <c r="K23" s="93">
        <v>15932.99</v>
      </c>
    </row>
    <row r="24" spans="3:11" x14ac:dyDescent="0.2">
      <c r="C24" s="97" t="s">
        <v>1434</v>
      </c>
      <c r="D24" s="96">
        <v>44228</v>
      </c>
      <c r="E24" s="95" t="s">
        <v>1433</v>
      </c>
      <c r="I24" s="93">
        <v>1.68</v>
      </c>
      <c r="K24" s="93">
        <v>15934.67</v>
      </c>
    </row>
    <row r="25" spans="3:11" x14ac:dyDescent="0.2">
      <c r="C25" s="97" t="s">
        <v>1432</v>
      </c>
      <c r="D25" s="96">
        <v>44228</v>
      </c>
      <c r="E25" s="95" t="s">
        <v>1431</v>
      </c>
      <c r="I25" s="93">
        <v>62.16</v>
      </c>
      <c r="K25" s="93">
        <v>15996.83</v>
      </c>
    </row>
    <row r="26" spans="3:11" x14ac:dyDescent="0.2">
      <c r="C26" s="97" t="s">
        <v>1430</v>
      </c>
      <c r="D26" s="96">
        <v>44228</v>
      </c>
      <c r="E26" s="95" t="s">
        <v>1429</v>
      </c>
      <c r="I26" s="93">
        <v>9.4</v>
      </c>
      <c r="K26" s="93">
        <v>16006.23</v>
      </c>
    </row>
    <row r="27" spans="3:11" x14ac:dyDescent="0.2">
      <c r="C27" s="97" t="s">
        <v>1428</v>
      </c>
      <c r="D27" s="96">
        <v>44228</v>
      </c>
      <c r="E27" s="95" t="s">
        <v>1427</v>
      </c>
      <c r="I27" s="93">
        <v>10.76</v>
      </c>
      <c r="K27" s="93">
        <v>16016.99</v>
      </c>
    </row>
    <row r="28" spans="3:11" x14ac:dyDescent="0.2">
      <c r="C28" s="97" t="s">
        <v>1426</v>
      </c>
      <c r="D28" s="96">
        <v>44228</v>
      </c>
      <c r="E28" s="95" t="s">
        <v>1425</v>
      </c>
      <c r="I28" s="93">
        <v>1.68</v>
      </c>
      <c r="K28" s="93">
        <v>16018.67</v>
      </c>
    </row>
    <row r="29" spans="3:11" x14ac:dyDescent="0.2">
      <c r="C29" s="97" t="s">
        <v>1424</v>
      </c>
      <c r="D29" s="96">
        <v>44228</v>
      </c>
      <c r="E29" s="95" t="s">
        <v>1423</v>
      </c>
      <c r="I29" s="93">
        <v>8.3800000000000008</v>
      </c>
      <c r="K29" s="93">
        <v>16027.05</v>
      </c>
    </row>
    <row r="30" spans="3:11" x14ac:dyDescent="0.2">
      <c r="C30" s="97" t="s">
        <v>1422</v>
      </c>
      <c r="D30" s="96">
        <v>44228</v>
      </c>
      <c r="E30" s="95" t="s">
        <v>1421</v>
      </c>
      <c r="I30" s="93">
        <v>8.52</v>
      </c>
      <c r="K30" s="93">
        <v>16035.57</v>
      </c>
    </row>
    <row r="31" spans="3:11" x14ac:dyDescent="0.2">
      <c r="C31" s="97" t="s">
        <v>1420</v>
      </c>
      <c r="D31" s="96">
        <v>44229</v>
      </c>
      <c r="E31" s="95" t="s">
        <v>1419</v>
      </c>
      <c r="I31" s="93">
        <v>10</v>
      </c>
      <c r="K31" s="93">
        <v>16045.57</v>
      </c>
    </row>
    <row r="32" spans="3:11" x14ac:dyDescent="0.2">
      <c r="C32" s="97" t="s">
        <v>1418</v>
      </c>
      <c r="D32" s="96">
        <v>44229</v>
      </c>
      <c r="E32" s="95" t="s">
        <v>1417</v>
      </c>
      <c r="I32" s="93">
        <v>8.9499999999999993</v>
      </c>
      <c r="K32" s="93">
        <v>16054.52</v>
      </c>
    </row>
    <row r="33" spans="3:11" x14ac:dyDescent="0.2">
      <c r="C33" s="97" t="s">
        <v>1416</v>
      </c>
      <c r="D33" s="96">
        <v>44229</v>
      </c>
      <c r="E33" s="95" t="s">
        <v>1415</v>
      </c>
      <c r="I33" s="93">
        <v>1.68</v>
      </c>
      <c r="K33" s="93">
        <v>16056.2</v>
      </c>
    </row>
    <row r="34" spans="3:11" x14ac:dyDescent="0.2">
      <c r="C34" s="97" t="s">
        <v>1414</v>
      </c>
      <c r="D34" s="96">
        <v>44229</v>
      </c>
      <c r="E34" s="95" t="s">
        <v>1413</v>
      </c>
      <c r="I34" s="93">
        <v>53.59</v>
      </c>
      <c r="K34" s="93">
        <v>16109.79</v>
      </c>
    </row>
    <row r="35" spans="3:11" x14ac:dyDescent="0.2">
      <c r="C35" s="97" t="s">
        <v>1412</v>
      </c>
      <c r="D35" s="96">
        <v>44229</v>
      </c>
      <c r="E35" s="95" t="s">
        <v>1411</v>
      </c>
      <c r="I35" s="93">
        <v>3.76</v>
      </c>
      <c r="K35" s="93">
        <v>16113.55</v>
      </c>
    </row>
    <row r="36" spans="3:11" x14ac:dyDescent="0.2">
      <c r="C36" s="97" t="s">
        <v>1410</v>
      </c>
      <c r="D36" s="96">
        <v>44229</v>
      </c>
      <c r="E36" s="95" t="s">
        <v>1409</v>
      </c>
      <c r="I36" s="93">
        <v>4.6100000000000003</v>
      </c>
      <c r="K36" s="93">
        <v>16118.16</v>
      </c>
    </row>
    <row r="37" spans="3:11" x14ac:dyDescent="0.2">
      <c r="C37" s="97" t="s">
        <v>1408</v>
      </c>
      <c r="D37" s="96">
        <v>44229</v>
      </c>
      <c r="E37" s="95" t="s">
        <v>1407</v>
      </c>
      <c r="I37" s="93">
        <v>1.74</v>
      </c>
      <c r="K37" s="93">
        <v>16119.9</v>
      </c>
    </row>
    <row r="38" spans="3:11" x14ac:dyDescent="0.2">
      <c r="C38" s="97" t="s">
        <v>1406</v>
      </c>
      <c r="D38" s="96">
        <v>44229</v>
      </c>
      <c r="E38" s="95" t="s">
        <v>1405</v>
      </c>
      <c r="I38" s="93">
        <v>1.03</v>
      </c>
      <c r="K38" s="93">
        <v>16120.93</v>
      </c>
    </row>
    <row r="39" spans="3:11" x14ac:dyDescent="0.2">
      <c r="C39" s="97" t="s">
        <v>1404</v>
      </c>
      <c r="D39" s="96">
        <v>44229</v>
      </c>
      <c r="E39" s="95" t="s">
        <v>1403</v>
      </c>
      <c r="I39" s="93">
        <v>3.43</v>
      </c>
      <c r="K39" s="93">
        <v>16124.36</v>
      </c>
    </row>
    <row r="40" spans="3:11" x14ac:dyDescent="0.2">
      <c r="C40" s="97" t="s">
        <v>1402</v>
      </c>
      <c r="D40" s="96">
        <v>44229</v>
      </c>
      <c r="E40" s="95" t="s">
        <v>1401</v>
      </c>
      <c r="I40" s="93">
        <v>4.37</v>
      </c>
      <c r="K40" s="93">
        <v>16128.73</v>
      </c>
    </row>
    <row r="41" spans="3:11" x14ac:dyDescent="0.2">
      <c r="C41" s="97" t="s">
        <v>1400</v>
      </c>
      <c r="D41" s="96">
        <v>44229</v>
      </c>
      <c r="E41" s="95" t="s">
        <v>1399</v>
      </c>
      <c r="I41" s="93">
        <v>11.37</v>
      </c>
      <c r="K41" s="93">
        <v>16140.1</v>
      </c>
    </row>
    <row r="42" spans="3:11" x14ac:dyDescent="0.2">
      <c r="C42" s="97" t="s">
        <v>1398</v>
      </c>
      <c r="D42" s="96">
        <v>44229</v>
      </c>
      <c r="E42" s="95" t="s">
        <v>1397</v>
      </c>
      <c r="I42" s="93">
        <v>7.27</v>
      </c>
      <c r="K42" s="93">
        <v>16147.37</v>
      </c>
    </row>
    <row r="43" spans="3:11" x14ac:dyDescent="0.2">
      <c r="C43" s="97" t="s">
        <v>1396</v>
      </c>
      <c r="D43" s="96">
        <v>44229</v>
      </c>
      <c r="E43" s="95" t="s">
        <v>1395</v>
      </c>
      <c r="I43" s="93">
        <v>0.84</v>
      </c>
      <c r="K43" s="93">
        <v>16148.21</v>
      </c>
    </row>
    <row r="44" spans="3:11" x14ac:dyDescent="0.2">
      <c r="C44" s="97" t="s">
        <v>1394</v>
      </c>
      <c r="D44" s="96">
        <v>44229</v>
      </c>
      <c r="E44" s="95" t="s">
        <v>1393</v>
      </c>
      <c r="I44" s="93">
        <v>21.31</v>
      </c>
      <c r="K44" s="93">
        <v>16169.52</v>
      </c>
    </row>
    <row r="45" spans="3:11" x14ac:dyDescent="0.2">
      <c r="C45" s="97" t="s">
        <v>1392</v>
      </c>
      <c r="D45" s="96">
        <v>44229</v>
      </c>
      <c r="E45" s="95" t="s">
        <v>1391</v>
      </c>
      <c r="I45" s="93">
        <v>1.87</v>
      </c>
      <c r="K45" s="93">
        <v>16171.39</v>
      </c>
    </row>
    <row r="46" spans="3:11" x14ac:dyDescent="0.2">
      <c r="C46" s="97" t="s">
        <v>1390</v>
      </c>
      <c r="D46" s="96">
        <v>44229</v>
      </c>
      <c r="E46" s="95" t="s">
        <v>1389</v>
      </c>
      <c r="I46" s="93">
        <v>1.68</v>
      </c>
      <c r="K46" s="93">
        <v>16173.07</v>
      </c>
    </row>
    <row r="47" spans="3:11" x14ac:dyDescent="0.2">
      <c r="C47" s="97" t="s">
        <v>1388</v>
      </c>
      <c r="D47" s="96">
        <v>44229</v>
      </c>
      <c r="E47" s="95" t="s">
        <v>1387</v>
      </c>
      <c r="I47" s="93">
        <v>8.3800000000000008</v>
      </c>
      <c r="K47" s="93">
        <v>16181.45</v>
      </c>
    </row>
    <row r="48" spans="3:11" x14ac:dyDescent="0.2">
      <c r="C48" s="97" t="s">
        <v>1386</v>
      </c>
      <c r="D48" s="96">
        <v>44229</v>
      </c>
      <c r="E48" s="95" t="s">
        <v>1385</v>
      </c>
      <c r="I48" s="93">
        <v>1.7</v>
      </c>
      <c r="K48" s="93">
        <v>16183.15</v>
      </c>
    </row>
    <row r="49" spans="3:11" x14ac:dyDescent="0.2">
      <c r="C49" s="97" t="s">
        <v>1384</v>
      </c>
      <c r="D49" s="96">
        <v>44229</v>
      </c>
      <c r="E49" s="95" t="s">
        <v>1383</v>
      </c>
      <c r="I49" s="93">
        <v>22.86</v>
      </c>
      <c r="K49" s="93">
        <v>16206.01</v>
      </c>
    </row>
    <row r="50" spans="3:11" x14ac:dyDescent="0.2">
      <c r="C50" s="97" t="s">
        <v>1382</v>
      </c>
      <c r="D50" s="96">
        <v>44229</v>
      </c>
      <c r="E50" s="95" t="s">
        <v>1381</v>
      </c>
      <c r="I50" s="93">
        <v>4.1900000000000004</v>
      </c>
      <c r="K50" s="93">
        <v>16210.2</v>
      </c>
    </row>
    <row r="51" spans="3:11" x14ac:dyDescent="0.2">
      <c r="C51" s="97" t="s">
        <v>1380</v>
      </c>
      <c r="D51" s="96">
        <v>44229</v>
      </c>
      <c r="E51" s="95" t="s">
        <v>1379</v>
      </c>
      <c r="I51" s="93">
        <v>9.98</v>
      </c>
      <c r="K51" s="93">
        <v>16220.18</v>
      </c>
    </row>
    <row r="52" spans="3:11" x14ac:dyDescent="0.2">
      <c r="C52" s="97" t="s">
        <v>1378</v>
      </c>
      <c r="D52" s="96">
        <v>44229</v>
      </c>
      <c r="E52" s="95" t="s">
        <v>1377</v>
      </c>
      <c r="I52" s="93">
        <v>1.68</v>
      </c>
      <c r="K52" s="93">
        <v>16221.86</v>
      </c>
    </row>
    <row r="53" spans="3:11" x14ac:dyDescent="0.2">
      <c r="C53" s="97" t="s">
        <v>1376</v>
      </c>
      <c r="D53" s="96">
        <v>44229</v>
      </c>
      <c r="E53" s="95" t="s">
        <v>1375</v>
      </c>
      <c r="I53" s="93">
        <v>47.82</v>
      </c>
      <c r="K53" s="93">
        <v>16269.68</v>
      </c>
    </row>
    <row r="54" spans="3:11" x14ac:dyDescent="0.2">
      <c r="C54" s="97" t="s">
        <v>1374</v>
      </c>
      <c r="D54" s="96">
        <v>44229</v>
      </c>
      <c r="E54" s="95" t="s">
        <v>1373</v>
      </c>
      <c r="I54" s="93">
        <v>6.94</v>
      </c>
      <c r="K54" s="93">
        <v>16276.62</v>
      </c>
    </row>
    <row r="55" spans="3:11" x14ac:dyDescent="0.2">
      <c r="C55" s="97" t="s">
        <v>1372</v>
      </c>
      <c r="D55" s="96">
        <v>44229</v>
      </c>
      <c r="E55" s="95" t="s">
        <v>1371</v>
      </c>
      <c r="I55" s="93">
        <v>1.72</v>
      </c>
      <c r="K55" s="93">
        <v>16278.34</v>
      </c>
    </row>
    <row r="56" spans="3:11" x14ac:dyDescent="0.2">
      <c r="C56" s="97" t="s">
        <v>1370</v>
      </c>
      <c r="D56" s="96">
        <v>44229</v>
      </c>
      <c r="E56" s="95" t="s">
        <v>1369</v>
      </c>
      <c r="I56" s="93">
        <v>1.68</v>
      </c>
      <c r="K56" s="93">
        <v>16280.02</v>
      </c>
    </row>
    <row r="57" spans="3:11" x14ac:dyDescent="0.2">
      <c r="C57" s="97" t="s">
        <v>1368</v>
      </c>
      <c r="D57" s="96">
        <v>44229</v>
      </c>
      <c r="E57" s="95" t="s">
        <v>1367</v>
      </c>
      <c r="I57" s="93">
        <v>2.1800000000000002</v>
      </c>
      <c r="K57" s="93">
        <v>16282.2</v>
      </c>
    </row>
    <row r="58" spans="3:11" x14ac:dyDescent="0.2">
      <c r="C58" s="97" t="s">
        <v>1366</v>
      </c>
      <c r="D58" s="96">
        <v>44229</v>
      </c>
      <c r="E58" s="95" t="s">
        <v>1365</v>
      </c>
      <c r="I58" s="93">
        <v>5.08</v>
      </c>
      <c r="K58" s="93">
        <v>16287.28</v>
      </c>
    </row>
    <row r="59" spans="3:11" x14ac:dyDescent="0.2">
      <c r="C59" s="97" t="s">
        <v>1364</v>
      </c>
      <c r="D59" s="96">
        <v>44229</v>
      </c>
      <c r="E59" s="95" t="s">
        <v>1363</v>
      </c>
      <c r="I59" s="93">
        <v>0.15</v>
      </c>
      <c r="K59" s="93">
        <v>16287.43</v>
      </c>
    </row>
    <row r="60" spans="3:11" x14ac:dyDescent="0.2">
      <c r="C60" s="97" t="s">
        <v>1362</v>
      </c>
      <c r="D60" s="96">
        <v>44229</v>
      </c>
      <c r="E60" s="95" t="s">
        <v>1361</v>
      </c>
      <c r="I60" s="93">
        <v>22.09</v>
      </c>
      <c r="K60" s="93">
        <v>16309.52</v>
      </c>
    </row>
    <row r="61" spans="3:11" x14ac:dyDescent="0.2">
      <c r="C61" s="97" t="s">
        <v>1360</v>
      </c>
      <c r="D61" s="96">
        <v>44229</v>
      </c>
      <c r="E61" s="95" t="s">
        <v>1359</v>
      </c>
      <c r="I61" s="93">
        <v>1.39</v>
      </c>
      <c r="K61" s="93">
        <v>16310.91</v>
      </c>
    </row>
    <row r="62" spans="3:11" x14ac:dyDescent="0.2">
      <c r="C62" s="97" t="s">
        <v>1358</v>
      </c>
      <c r="D62" s="96">
        <v>44229</v>
      </c>
      <c r="E62" s="95" t="s">
        <v>1357</v>
      </c>
      <c r="I62" s="93">
        <v>4.2300000000000004</v>
      </c>
      <c r="K62" s="93">
        <v>16315.14</v>
      </c>
    </row>
    <row r="63" spans="3:11" x14ac:dyDescent="0.2">
      <c r="C63" s="97" t="s">
        <v>1356</v>
      </c>
      <c r="D63" s="96">
        <v>44229</v>
      </c>
      <c r="E63" s="95" t="s">
        <v>1355</v>
      </c>
      <c r="I63" s="93">
        <v>0.74</v>
      </c>
      <c r="K63" s="93">
        <v>16315.88</v>
      </c>
    </row>
    <row r="64" spans="3:11" x14ac:dyDescent="0.2">
      <c r="C64" s="97" t="s">
        <v>1354</v>
      </c>
      <c r="D64" s="96">
        <v>44229</v>
      </c>
      <c r="E64" s="95" t="s">
        <v>1353</v>
      </c>
      <c r="I64" s="93">
        <v>0.13</v>
      </c>
      <c r="K64" s="93">
        <v>16316.01</v>
      </c>
    </row>
    <row r="65" spans="3:11" x14ac:dyDescent="0.2">
      <c r="C65" s="97" t="s">
        <v>1352</v>
      </c>
      <c r="D65" s="96">
        <v>44229</v>
      </c>
      <c r="E65" s="95" t="s">
        <v>1351</v>
      </c>
      <c r="I65" s="93">
        <v>2.98</v>
      </c>
      <c r="K65" s="93">
        <v>16318.99</v>
      </c>
    </row>
    <row r="66" spans="3:11" x14ac:dyDescent="0.2">
      <c r="C66" s="97" t="s">
        <v>1350</v>
      </c>
      <c r="D66" s="96">
        <v>44229</v>
      </c>
      <c r="E66" s="95" t="s">
        <v>1349</v>
      </c>
      <c r="I66" s="93">
        <v>0.3</v>
      </c>
      <c r="K66" s="93">
        <v>16319.29</v>
      </c>
    </row>
    <row r="67" spans="3:11" x14ac:dyDescent="0.2">
      <c r="C67" s="97" t="s">
        <v>1348</v>
      </c>
      <c r="D67" s="96">
        <v>44229</v>
      </c>
      <c r="E67" s="95" t="s">
        <v>1347</v>
      </c>
      <c r="I67" s="93">
        <v>0.4</v>
      </c>
      <c r="K67" s="93">
        <v>16319.69</v>
      </c>
    </row>
    <row r="68" spans="3:11" x14ac:dyDescent="0.2">
      <c r="C68" s="97" t="s">
        <v>1346</v>
      </c>
      <c r="D68" s="96">
        <v>44229</v>
      </c>
      <c r="E68" s="95" t="s">
        <v>1345</v>
      </c>
      <c r="I68" s="93">
        <v>0.16</v>
      </c>
      <c r="K68" s="93">
        <v>16319.85</v>
      </c>
    </row>
    <row r="69" spans="3:11" x14ac:dyDescent="0.2">
      <c r="C69" s="97" t="s">
        <v>1344</v>
      </c>
      <c r="D69" s="96">
        <v>44229</v>
      </c>
      <c r="E69" s="95" t="s">
        <v>1343</v>
      </c>
      <c r="I69" s="93">
        <v>13</v>
      </c>
      <c r="K69" s="93">
        <v>16332.85</v>
      </c>
    </row>
    <row r="70" spans="3:11" x14ac:dyDescent="0.2">
      <c r="C70" s="97" t="s">
        <v>1342</v>
      </c>
      <c r="D70" s="96">
        <v>44229</v>
      </c>
      <c r="E70" s="95" t="s">
        <v>1341</v>
      </c>
      <c r="I70" s="93">
        <v>26.56</v>
      </c>
      <c r="K70" s="93">
        <v>16359.41</v>
      </c>
    </row>
    <row r="71" spans="3:11" x14ac:dyDescent="0.2">
      <c r="C71" s="97" t="s">
        <v>1340</v>
      </c>
      <c r="D71" s="96">
        <v>44229</v>
      </c>
      <c r="E71" s="95" t="s">
        <v>1339</v>
      </c>
      <c r="I71" s="93">
        <v>8.3800000000000008</v>
      </c>
      <c r="K71" s="93">
        <v>16367.79</v>
      </c>
    </row>
    <row r="72" spans="3:11" x14ac:dyDescent="0.2">
      <c r="C72" s="97" t="s">
        <v>1338</v>
      </c>
      <c r="D72" s="96">
        <v>44229</v>
      </c>
      <c r="E72" s="95" t="s">
        <v>1337</v>
      </c>
      <c r="I72" s="93">
        <v>8.15</v>
      </c>
      <c r="K72" s="93">
        <v>16375.94</v>
      </c>
    </row>
    <row r="73" spans="3:11" x14ac:dyDescent="0.2">
      <c r="C73" s="97" t="s">
        <v>1336</v>
      </c>
      <c r="D73" s="96">
        <v>44229</v>
      </c>
      <c r="E73" s="95" t="s">
        <v>1335</v>
      </c>
      <c r="I73" s="93">
        <v>7.82</v>
      </c>
      <c r="K73" s="93">
        <v>16383.76</v>
      </c>
    </row>
    <row r="74" spans="3:11" x14ac:dyDescent="0.2">
      <c r="C74" s="97" t="s">
        <v>1334</v>
      </c>
      <c r="D74" s="96">
        <v>44229</v>
      </c>
      <c r="E74" s="95" t="s">
        <v>1333</v>
      </c>
      <c r="I74" s="93">
        <v>8.3800000000000008</v>
      </c>
      <c r="K74" s="93">
        <v>16392.14</v>
      </c>
    </row>
    <row r="75" spans="3:11" x14ac:dyDescent="0.2">
      <c r="C75" s="97" t="s">
        <v>1332</v>
      </c>
      <c r="D75" s="96">
        <v>44229</v>
      </c>
      <c r="E75" s="95" t="s">
        <v>1331</v>
      </c>
      <c r="I75" s="93">
        <v>43.54</v>
      </c>
      <c r="K75" s="93">
        <v>16435.68</v>
      </c>
    </row>
    <row r="76" spans="3:11" x14ac:dyDescent="0.2">
      <c r="C76" s="97" t="s">
        <v>1330</v>
      </c>
      <c r="D76" s="96">
        <v>44229</v>
      </c>
      <c r="E76" s="95" t="s">
        <v>1329</v>
      </c>
      <c r="I76" s="93">
        <v>8.3800000000000008</v>
      </c>
      <c r="K76" s="93">
        <v>16444.060000000001</v>
      </c>
    </row>
    <row r="77" spans="3:11" x14ac:dyDescent="0.2">
      <c r="C77" s="97" t="s">
        <v>1328</v>
      </c>
      <c r="D77" s="96">
        <v>44229</v>
      </c>
      <c r="E77" s="95" t="s">
        <v>1327</v>
      </c>
      <c r="I77" s="93">
        <v>8.3800000000000008</v>
      </c>
      <c r="K77" s="93">
        <v>16452.439999999999</v>
      </c>
    </row>
    <row r="78" spans="3:11" x14ac:dyDescent="0.2">
      <c r="C78" s="97" t="s">
        <v>1326</v>
      </c>
      <c r="D78" s="96">
        <v>44229</v>
      </c>
      <c r="E78" s="95" t="s">
        <v>1325</v>
      </c>
      <c r="I78" s="93">
        <v>4.1900000000000004</v>
      </c>
      <c r="K78" s="93">
        <v>16456.63</v>
      </c>
    </row>
    <row r="79" spans="3:11" x14ac:dyDescent="0.2">
      <c r="C79" s="97" t="s">
        <v>1324</v>
      </c>
      <c r="D79" s="96">
        <v>44230</v>
      </c>
      <c r="E79" s="95" t="s">
        <v>1323</v>
      </c>
      <c r="I79" s="93">
        <v>12.3</v>
      </c>
      <c r="K79" s="93">
        <v>16468.93</v>
      </c>
    </row>
    <row r="80" spans="3:11" x14ac:dyDescent="0.2">
      <c r="C80" s="97" t="s">
        <v>1322</v>
      </c>
      <c r="D80" s="96">
        <v>44230</v>
      </c>
      <c r="E80" s="95" t="s">
        <v>1321</v>
      </c>
      <c r="I80" s="93">
        <v>4.29</v>
      </c>
      <c r="K80" s="93">
        <v>16473.22</v>
      </c>
    </row>
    <row r="81" spans="3:11" x14ac:dyDescent="0.2">
      <c r="C81" s="97" t="s">
        <v>1320</v>
      </c>
      <c r="D81" s="96">
        <v>44230</v>
      </c>
      <c r="E81" s="95" t="s">
        <v>1319</v>
      </c>
      <c r="I81" s="93">
        <v>13.68</v>
      </c>
      <c r="K81" s="93">
        <v>16486.900000000001</v>
      </c>
    </row>
    <row r="82" spans="3:11" x14ac:dyDescent="0.2">
      <c r="C82" s="97" t="s">
        <v>1318</v>
      </c>
      <c r="D82" s="96">
        <v>44230</v>
      </c>
      <c r="E82" s="95" t="s">
        <v>1317</v>
      </c>
      <c r="I82" s="93">
        <v>8.9600000000000009</v>
      </c>
      <c r="K82" s="93">
        <v>16495.86</v>
      </c>
    </row>
    <row r="83" spans="3:11" x14ac:dyDescent="0.2">
      <c r="C83" s="97" t="s">
        <v>1316</v>
      </c>
      <c r="D83" s="96">
        <v>44230</v>
      </c>
      <c r="E83" s="95" t="s">
        <v>1315</v>
      </c>
      <c r="I83" s="93">
        <v>57.44</v>
      </c>
      <c r="K83" s="93">
        <v>16553.3</v>
      </c>
    </row>
    <row r="84" spans="3:11" x14ac:dyDescent="0.2">
      <c r="C84" s="97" t="s">
        <v>1314</v>
      </c>
      <c r="D84" s="96">
        <v>44230</v>
      </c>
      <c r="E84" s="95" t="s">
        <v>1313</v>
      </c>
      <c r="I84" s="93">
        <v>3.36</v>
      </c>
      <c r="K84" s="93">
        <v>16556.66</v>
      </c>
    </row>
    <row r="85" spans="3:11" x14ac:dyDescent="0.2">
      <c r="C85" s="97" t="s">
        <v>1312</v>
      </c>
      <c r="D85" s="96">
        <v>44230</v>
      </c>
      <c r="E85" s="95" t="s">
        <v>1311</v>
      </c>
      <c r="I85" s="93">
        <v>1.86</v>
      </c>
      <c r="K85" s="93">
        <v>16558.52</v>
      </c>
    </row>
    <row r="86" spans="3:11" x14ac:dyDescent="0.2">
      <c r="C86" s="97" t="s">
        <v>1310</v>
      </c>
      <c r="D86" s="96">
        <v>44230</v>
      </c>
      <c r="E86" s="95" t="s">
        <v>1309</v>
      </c>
      <c r="I86" s="93">
        <v>15.76</v>
      </c>
      <c r="K86" s="93">
        <v>16574.28</v>
      </c>
    </row>
    <row r="87" spans="3:11" x14ac:dyDescent="0.2">
      <c r="C87" s="97" t="s">
        <v>1308</v>
      </c>
      <c r="D87" s="96">
        <v>44230</v>
      </c>
      <c r="E87" s="95" t="s">
        <v>1307</v>
      </c>
      <c r="I87" s="93">
        <v>1.68</v>
      </c>
      <c r="K87" s="93">
        <v>16575.96</v>
      </c>
    </row>
    <row r="88" spans="3:11" x14ac:dyDescent="0.2">
      <c r="C88" s="97" t="s">
        <v>1306</v>
      </c>
      <c r="D88" s="96">
        <v>44230</v>
      </c>
      <c r="E88" s="95" t="s">
        <v>1305</v>
      </c>
      <c r="I88" s="93">
        <v>1.68</v>
      </c>
      <c r="K88" s="93">
        <v>16577.64</v>
      </c>
    </row>
    <row r="89" spans="3:11" x14ac:dyDescent="0.2">
      <c r="C89" s="97" t="s">
        <v>1304</v>
      </c>
      <c r="D89" s="96">
        <v>44230</v>
      </c>
      <c r="E89" s="95" t="s">
        <v>1303</v>
      </c>
      <c r="I89" s="93">
        <v>1.68</v>
      </c>
      <c r="K89" s="93">
        <v>16579.32</v>
      </c>
    </row>
    <row r="90" spans="3:11" x14ac:dyDescent="0.2">
      <c r="C90" s="97" t="s">
        <v>1302</v>
      </c>
      <c r="D90" s="96">
        <v>44230</v>
      </c>
      <c r="E90" s="95" t="s">
        <v>1301</v>
      </c>
      <c r="I90" s="93">
        <v>1.68</v>
      </c>
      <c r="K90" s="93">
        <v>16581</v>
      </c>
    </row>
    <row r="91" spans="3:11" x14ac:dyDescent="0.2">
      <c r="C91" s="97" t="s">
        <v>1300</v>
      </c>
      <c r="D91" s="96">
        <v>44230</v>
      </c>
      <c r="E91" s="95" t="s">
        <v>1299</v>
      </c>
      <c r="I91" s="93">
        <v>11.26</v>
      </c>
      <c r="K91" s="93">
        <v>16592.259999999998</v>
      </c>
    </row>
    <row r="92" spans="3:11" x14ac:dyDescent="0.2">
      <c r="C92" s="97" t="s">
        <v>1298</v>
      </c>
      <c r="D92" s="96">
        <v>44230</v>
      </c>
      <c r="E92" s="95" t="s">
        <v>1297</v>
      </c>
      <c r="I92" s="93">
        <v>4.3</v>
      </c>
      <c r="K92" s="93">
        <v>16596.560000000001</v>
      </c>
    </row>
    <row r="93" spans="3:11" x14ac:dyDescent="0.2">
      <c r="C93" s="97" t="s">
        <v>1296</v>
      </c>
      <c r="D93" s="96">
        <v>44230</v>
      </c>
      <c r="E93" s="95" t="s">
        <v>1295</v>
      </c>
      <c r="I93" s="93">
        <v>13.35</v>
      </c>
      <c r="K93" s="93">
        <v>16609.91</v>
      </c>
    </row>
    <row r="94" spans="3:11" x14ac:dyDescent="0.2">
      <c r="C94" s="97" t="s">
        <v>1294</v>
      </c>
      <c r="D94" s="96">
        <v>44230</v>
      </c>
      <c r="E94" s="95" t="s">
        <v>1293</v>
      </c>
      <c r="I94" s="93">
        <v>3.12</v>
      </c>
      <c r="K94" s="93">
        <v>16613.03</v>
      </c>
    </row>
    <row r="95" spans="3:11" x14ac:dyDescent="0.2">
      <c r="C95" s="97" t="s">
        <v>1292</v>
      </c>
      <c r="D95" s="96">
        <v>44230</v>
      </c>
      <c r="E95" s="95" t="s">
        <v>1291</v>
      </c>
      <c r="I95" s="93">
        <v>1.87</v>
      </c>
      <c r="K95" s="93">
        <v>16614.900000000001</v>
      </c>
    </row>
    <row r="96" spans="3:11" x14ac:dyDescent="0.2">
      <c r="C96" s="97" t="s">
        <v>1290</v>
      </c>
      <c r="D96" s="96">
        <v>44230</v>
      </c>
      <c r="E96" s="95" t="s">
        <v>1289</v>
      </c>
      <c r="I96" s="93">
        <v>5</v>
      </c>
      <c r="K96" s="93">
        <v>16619.900000000001</v>
      </c>
    </row>
    <row r="97" spans="3:11" x14ac:dyDescent="0.2">
      <c r="C97" s="97" t="s">
        <v>1288</v>
      </c>
      <c r="D97" s="96">
        <v>44231</v>
      </c>
      <c r="E97" s="95" t="s">
        <v>1287</v>
      </c>
      <c r="I97" s="93">
        <v>8.3800000000000008</v>
      </c>
      <c r="K97" s="93">
        <v>16628.28</v>
      </c>
    </row>
    <row r="98" spans="3:11" x14ac:dyDescent="0.2">
      <c r="C98" s="97" t="s">
        <v>1286</v>
      </c>
      <c r="D98" s="96">
        <v>44231</v>
      </c>
      <c r="E98" s="95" t="s">
        <v>1285</v>
      </c>
      <c r="I98" s="93">
        <v>25.4</v>
      </c>
      <c r="K98" s="93">
        <v>16653.68</v>
      </c>
    </row>
    <row r="99" spans="3:11" x14ac:dyDescent="0.2">
      <c r="C99" s="97" t="s">
        <v>1284</v>
      </c>
      <c r="D99" s="96">
        <v>44231</v>
      </c>
      <c r="E99" s="95" t="s">
        <v>1283</v>
      </c>
      <c r="I99" s="93">
        <v>10</v>
      </c>
      <c r="K99" s="93">
        <v>16663.68</v>
      </c>
    </row>
    <row r="100" spans="3:11" x14ac:dyDescent="0.2">
      <c r="C100" s="97" t="s">
        <v>1282</v>
      </c>
      <c r="D100" s="96">
        <v>44231</v>
      </c>
      <c r="E100" s="95" t="s">
        <v>1281</v>
      </c>
      <c r="I100" s="93">
        <v>1.33</v>
      </c>
      <c r="K100" s="93">
        <v>16665.009999999998</v>
      </c>
    </row>
    <row r="101" spans="3:11" x14ac:dyDescent="0.2">
      <c r="C101" s="97" t="s">
        <v>1280</v>
      </c>
      <c r="D101" s="96">
        <v>44231</v>
      </c>
      <c r="E101" s="95" t="s">
        <v>1279</v>
      </c>
      <c r="I101" s="93">
        <v>2.4</v>
      </c>
      <c r="K101" s="93">
        <v>16667.41</v>
      </c>
    </row>
    <row r="102" spans="3:11" x14ac:dyDescent="0.2">
      <c r="C102" s="97" t="s">
        <v>1278</v>
      </c>
      <c r="D102" s="96">
        <v>44231</v>
      </c>
      <c r="E102" s="95" t="s">
        <v>1277</v>
      </c>
      <c r="I102" s="93">
        <v>2.83</v>
      </c>
      <c r="K102" s="93">
        <v>16670.240000000002</v>
      </c>
    </row>
    <row r="103" spans="3:11" x14ac:dyDescent="0.2">
      <c r="C103" s="97" t="s">
        <v>1276</v>
      </c>
      <c r="D103" s="96">
        <v>44231</v>
      </c>
      <c r="E103" s="95" t="s">
        <v>1275</v>
      </c>
      <c r="I103" s="93">
        <v>1.78</v>
      </c>
      <c r="K103" s="93">
        <v>16672.02</v>
      </c>
    </row>
    <row r="104" spans="3:11" x14ac:dyDescent="0.2">
      <c r="C104" s="97" t="s">
        <v>1274</v>
      </c>
      <c r="D104" s="96">
        <v>44231</v>
      </c>
      <c r="E104" s="95" t="s">
        <v>1273</v>
      </c>
      <c r="I104" s="93">
        <v>3.92</v>
      </c>
      <c r="K104" s="93">
        <v>16675.939999999999</v>
      </c>
    </row>
    <row r="105" spans="3:11" x14ac:dyDescent="0.2">
      <c r="C105" s="97" t="s">
        <v>1272</v>
      </c>
      <c r="D105" s="96">
        <v>44231</v>
      </c>
      <c r="E105" s="95" t="s">
        <v>1271</v>
      </c>
      <c r="I105" s="93">
        <v>6.82</v>
      </c>
      <c r="K105" s="93">
        <v>16682.759999999998</v>
      </c>
    </row>
    <row r="106" spans="3:11" x14ac:dyDescent="0.2">
      <c r="C106" s="97" t="s">
        <v>1270</v>
      </c>
      <c r="D106" s="96">
        <v>44231</v>
      </c>
      <c r="E106" s="95" t="s">
        <v>1269</v>
      </c>
      <c r="I106" s="93">
        <v>6.65</v>
      </c>
      <c r="K106" s="93">
        <v>16689.41</v>
      </c>
    </row>
    <row r="107" spans="3:11" x14ac:dyDescent="0.2">
      <c r="C107" s="97" t="s">
        <v>1268</v>
      </c>
      <c r="D107" s="96">
        <v>44231</v>
      </c>
      <c r="E107" s="95" t="s">
        <v>1267</v>
      </c>
      <c r="I107" s="93">
        <v>1.68</v>
      </c>
      <c r="K107" s="93">
        <v>16691.09</v>
      </c>
    </row>
    <row r="108" spans="3:11" x14ac:dyDescent="0.2">
      <c r="C108" s="97" t="s">
        <v>1266</v>
      </c>
      <c r="D108" s="96">
        <v>44231</v>
      </c>
      <c r="E108" s="95" t="s">
        <v>1265</v>
      </c>
      <c r="I108" s="93">
        <v>1.68</v>
      </c>
      <c r="K108" s="93">
        <v>16692.77</v>
      </c>
    </row>
    <row r="109" spans="3:11" x14ac:dyDescent="0.2">
      <c r="C109" s="97" t="s">
        <v>1264</v>
      </c>
      <c r="D109" s="96">
        <v>44232</v>
      </c>
      <c r="E109" s="95" t="s">
        <v>1263</v>
      </c>
      <c r="I109" s="93">
        <v>22.82</v>
      </c>
      <c r="K109" s="93">
        <v>16715.59</v>
      </c>
    </row>
    <row r="110" spans="3:11" x14ac:dyDescent="0.2">
      <c r="C110" s="97" t="s">
        <v>1262</v>
      </c>
      <c r="D110" s="96">
        <v>44232</v>
      </c>
      <c r="E110" s="95" t="s">
        <v>1261</v>
      </c>
      <c r="I110" s="93">
        <v>11.67</v>
      </c>
      <c r="K110" s="93">
        <v>16727.259999999998</v>
      </c>
    </row>
    <row r="111" spans="3:11" x14ac:dyDescent="0.2">
      <c r="C111" s="97" t="s">
        <v>1260</v>
      </c>
      <c r="D111" s="96">
        <v>44232</v>
      </c>
      <c r="E111" s="95" t="s">
        <v>1259</v>
      </c>
      <c r="I111" s="93">
        <v>1.68</v>
      </c>
      <c r="K111" s="93">
        <v>16728.939999999999</v>
      </c>
    </row>
    <row r="112" spans="3:11" x14ac:dyDescent="0.2">
      <c r="C112" s="97" t="s">
        <v>1258</v>
      </c>
      <c r="D112" s="96">
        <v>44232</v>
      </c>
      <c r="E112" s="95" t="s">
        <v>1257</v>
      </c>
      <c r="I112" s="93">
        <v>3.56</v>
      </c>
      <c r="K112" s="93">
        <v>16732.5</v>
      </c>
    </row>
    <row r="113" spans="3:11" x14ac:dyDescent="0.2">
      <c r="C113" s="97" t="s">
        <v>1256</v>
      </c>
      <c r="D113" s="96">
        <v>44232</v>
      </c>
      <c r="E113" s="95" t="s">
        <v>1255</v>
      </c>
      <c r="I113" s="93">
        <v>2.02</v>
      </c>
      <c r="K113" s="93">
        <v>16734.52</v>
      </c>
    </row>
    <row r="114" spans="3:11" x14ac:dyDescent="0.2">
      <c r="C114" s="97" t="s">
        <v>1254</v>
      </c>
      <c r="D114" s="96">
        <v>44232</v>
      </c>
      <c r="E114" s="95" t="s">
        <v>1253</v>
      </c>
      <c r="I114" s="93">
        <v>7.82</v>
      </c>
      <c r="K114" s="93">
        <v>16742.34</v>
      </c>
    </row>
    <row r="115" spans="3:11" x14ac:dyDescent="0.2">
      <c r="C115" s="97" t="s">
        <v>1252</v>
      </c>
      <c r="D115" s="96">
        <v>44232</v>
      </c>
      <c r="E115" s="95" t="s">
        <v>1251</v>
      </c>
      <c r="I115" s="93">
        <v>16.71</v>
      </c>
      <c r="K115" s="93">
        <v>16759.05</v>
      </c>
    </row>
    <row r="116" spans="3:11" x14ac:dyDescent="0.2">
      <c r="C116" s="97" t="s">
        <v>1250</v>
      </c>
      <c r="D116" s="96">
        <v>44232</v>
      </c>
      <c r="E116" s="95" t="s">
        <v>1249</v>
      </c>
      <c r="I116" s="93">
        <v>8.3800000000000008</v>
      </c>
      <c r="K116" s="93">
        <v>16767.43</v>
      </c>
    </row>
    <row r="117" spans="3:11" x14ac:dyDescent="0.2">
      <c r="C117" s="97" t="s">
        <v>1248</v>
      </c>
      <c r="D117" s="96">
        <v>44232</v>
      </c>
      <c r="E117" s="95" t="s">
        <v>1247</v>
      </c>
      <c r="I117" s="93">
        <v>3.9</v>
      </c>
      <c r="K117" s="93">
        <v>16771.330000000002</v>
      </c>
    </row>
    <row r="118" spans="3:11" x14ac:dyDescent="0.2">
      <c r="C118" s="97" t="s">
        <v>1246</v>
      </c>
      <c r="D118" s="96">
        <v>44232</v>
      </c>
      <c r="E118" s="95" t="s">
        <v>1245</v>
      </c>
      <c r="I118" s="93">
        <v>6.95</v>
      </c>
      <c r="K118" s="93">
        <v>16778.28</v>
      </c>
    </row>
    <row r="119" spans="3:11" x14ac:dyDescent="0.2">
      <c r="C119" s="97" t="s">
        <v>1244</v>
      </c>
      <c r="D119" s="96">
        <v>44232</v>
      </c>
      <c r="E119" s="95" t="s">
        <v>1243</v>
      </c>
      <c r="I119" s="93">
        <v>55.31</v>
      </c>
      <c r="K119" s="93">
        <v>16833.59</v>
      </c>
    </row>
    <row r="120" spans="3:11" x14ac:dyDescent="0.2">
      <c r="C120" s="97" t="s">
        <v>1242</v>
      </c>
      <c r="D120" s="96">
        <v>44233</v>
      </c>
      <c r="E120" s="95" t="s">
        <v>1241</v>
      </c>
      <c r="I120" s="93">
        <v>1.68</v>
      </c>
      <c r="K120" s="93">
        <v>16835.27</v>
      </c>
    </row>
    <row r="121" spans="3:11" x14ac:dyDescent="0.2">
      <c r="C121" s="97" t="s">
        <v>1240</v>
      </c>
      <c r="D121" s="96">
        <v>44234</v>
      </c>
      <c r="E121" s="95" t="s">
        <v>1239</v>
      </c>
      <c r="I121" s="93">
        <v>5.23</v>
      </c>
      <c r="K121" s="93">
        <v>16840.5</v>
      </c>
    </row>
    <row r="122" spans="3:11" x14ac:dyDescent="0.2">
      <c r="C122" s="97" t="s">
        <v>1238</v>
      </c>
      <c r="D122" s="96">
        <v>44234</v>
      </c>
      <c r="E122" s="95" t="s">
        <v>1237</v>
      </c>
      <c r="I122" s="93">
        <v>6.22</v>
      </c>
      <c r="K122" s="93">
        <v>16846.72</v>
      </c>
    </row>
    <row r="123" spans="3:11" x14ac:dyDescent="0.2">
      <c r="C123" s="97" t="s">
        <v>1236</v>
      </c>
      <c r="D123" s="96">
        <v>44235</v>
      </c>
      <c r="E123" s="95" t="s">
        <v>1235</v>
      </c>
      <c r="I123" s="93">
        <v>3</v>
      </c>
      <c r="K123" s="93">
        <v>16849.72</v>
      </c>
    </row>
    <row r="124" spans="3:11" x14ac:dyDescent="0.2">
      <c r="C124" s="97" t="s">
        <v>1234</v>
      </c>
      <c r="D124" s="96">
        <v>44235</v>
      </c>
      <c r="E124" s="95" t="s">
        <v>1233</v>
      </c>
      <c r="I124" s="93">
        <v>20</v>
      </c>
      <c r="K124" s="93">
        <v>16869.72</v>
      </c>
    </row>
    <row r="125" spans="3:11" x14ac:dyDescent="0.2">
      <c r="C125" s="97" t="s">
        <v>1232</v>
      </c>
      <c r="D125" s="96">
        <v>44235</v>
      </c>
      <c r="E125" s="95" t="s">
        <v>1231</v>
      </c>
      <c r="I125" s="93">
        <v>1.68</v>
      </c>
      <c r="K125" s="93">
        <v>16871.400000000001</v>
      </c>
    </row>
    <row r="126" spans="3:11" x14ac:dyDescent="0.2">
      <c r="C126" s="97" t="s">
        <v>1230</v>
      </c>
      <c r="D126" s="96">
        <v>44235</v>
      </c>
      <c r="E126" s="95" t="s">
        <v>1229</v>
      </c>
      <c r="I126" s="93">
        <v>2.3199999999999998</v>
      </c>
      <c r="K126" s="93">
        <v>16873.72</v>
      </c>
    </row>
    <row r="127" spans="3:11" x14ac:dyDescent="0.2">
      <c r="C127" s="97" t="s">
        <v>1228</v>
      </c>
      <c r="D127" s="96">
        <v>44235</v>
      </c>
      <c r="E127" s="95" t="s">
        <v>1227</v>
      </c>
      <c r="I127" s="93">
        <v>1.42</v>
      </c>
      <c r="K127" s="93">
        <v>16875.14</v>
      </c>
    </row>
    <row r="128" spans="3:11" x14ac:dyDescent="0.2">
      <c r="C128" s="97" t="s">
        <v>1226</v>
      </c>
      <c r="D128" s="96">
        <v>44235</v>
      </c>
      <c r="E128" s="95" t="s">
        <v>1225</v>
      </c>
      <c r="I128" s="93">
        <v>1.68</v>
      </c>
      <c r="K128" s="93">
        <v>16876.82</v>
      </c>
    </row>
    <row r="129" spans="3:11" x14ac:dyDescent="0.2">
      <c r="C129" s="97" t="s">
        <v>1224</v>
      </c>
      <c r="D129" s="96">
        <v>44235</v>
      </c>
      <c r="E129" s="95" t="s">
        <v>1223</v>
      </c>
      <c r="I129" s="93">
        <v>5.64</v>
      </c>
      <c r="K129" s="93">
        <v>16882.46</v>
      </c>
    </row>
    <row r="130" spans="3:11" x14ac:dyDescent="0.2">
      <c r="C130" s="97" t="s">
        <v>1222</v>
      </c>
      <c r="D130" s="96">
        <v>44235</v>
      </c>
      <c r="E130" s="95" t="s">
        <v>1221</v>
      </c>
      <c r="I130" s="93">
        <v>1.92</v>
      </c>
      <c r="K130" s="93">
        <v>16884.38</v>
      </c>
    </row>
    <row r="131" spans="3:11" x14ac:dyDescent="0.2">
      <c r="C131" s="97" t="s">
        <v>1220</v>
      </c>
      <c r="D131" s="96">
        <v>44235</v>
      </c>
      <c r="E131" s="95" t="s">
        <v>1219</v>
      </c>
      <c r="I131" s="93">
        <v>1.67</v>
      </c>
      <c r="K131" s="93">
        <v>16886.05</v>
      </c>
    </row>
    <row r="132" spans="3:11" x14ac:dyDescent="0.2">
      <c r="C132" s="97" t="s">
        <v>1218</v>
      </c>
      <c r="D132" s="96">
        <v>44235</v>
      </c>
      <c r="E132" s="95" t="s">
        <v>1217</v>
      </c>
      <c r="I132" s="93">
        <v>2.4300000000000002</v>
      </c>
      <c r="K132" s="93">
        <v>16888.48</v>
      </c>
    </row>
    <row r="133" spans="3:11" x14ac:dyDescent="0.2">
      <c r="C133" s="97" t="s">
        <v>1216</v>
      </c>
      <c r="D133" s="96">
        <v>44235</v>
      </c>
      <c r="E133" s="95" t="s">
        <v>1215</v>
      </c>
      <c r="I133" s="93">
        <v>3.21</v>
      </c>
      <c r="K133" s="93">
        <v>16891.689999999999</v>
      </c>
    </row>
    <row r="134" spans="3:11" x14ac:dyDescent="0.2">
      <c r="C134" s="97" t="s">
        <v>1214</v>
      </c>
      <c r="D134" s="96">
        <v>44235</v>
      </c>
      <c r="E134" s="95" t="s">
        <v>1213</v>
      </c>
      <c r="I134" s="93">
        <v>2.3199999999999998</v>
      </c>
      <c r="K134" s="93">
        <v>16894.009999999998</v>
      </c>
    </row>
    <row r="135" spans="3:11" x14ac:dyDescent="0.2">
      <c r="C135" s="97" t="s">
        <v>1212</v>
      </c>
      <c r="D135" s="96">
        <v>44236</v>
      </c>
      <c r="E135" s="95" t="s">
        <v>1211</v>
      </c>
      <c r="I135" s="93">
        <v>35.47</v>
      </c>
      <c r="K135" s="93">
        <v>16929.48</v>
      </c>
    </row>
    <row r="136" spans="3:11" x14ac:dyDescent="0.2">
      <c r="C136" s="97" t="s">
        <v>1210</v>
      </c>
      <c r="D136" s="96">
        <v>44236</v>
      </c>
      <c r="E136" s="95" t="s">
        <v>1209</v>
      </c>
      <c r="I136" s="93">
        <v>11.1</v>
      </c>
      <c r="K136" s="93">
        <v>16940.580000000002</v>
      </c>
    </row>
    <row r="137" spans="3:11" x14ac:dyDescent="0.2">
      <c r="C137" s="97" t="s">
        <v>1208</v>
      </c>
      <c r="D137" s="96">
        <v>44236</v>
      </c>
      <c r="E137" s="95" t="s">
        <v>1207</v>
      </c>
      <c r="I137" s="93">
        <v>8.3800000000000008</v>
      </c>
      <c r="K137" s="93">
        <v>16948.96</v>
      </c>
    </row>
    <row r="138" spans="3:11" x14ac:dyDescent="0.2">
      <c r="C138" s="97" t="s">
        <v>1206</v>
      </c>
      <c r="D138" s="96">
        <v>44236</v>
      </c>
      <c r="E138" s="95" t="s">
        <v>1205</v>
      </c>
      <c r="I138" s="93">
        <v>12.3</v>
      </c>
      <c r="K138" s="93">
        <v>16961.259999999998</v>
      </c>
    </row>
    <row r="139" spans="3:11" x14ac:dyDescent="0.2">
      <c r="C139" s="97" t="s">
        <v>1204</v>
      </c>
      <c r="D139" s="96">
        <v>44236</v>
      </c>
      <c r="E139" s="95" t="s">
        <v>1203</v>
      </c>
      <c r="I139" s="93">
        <v>23.24</v>
      </c>
      <c r="K139" s="93">
        <v>16984.5</v>
      </c>
    </row>
    <row r="140" spans="3:11" x14ac:dyDescent="0.2">
      <c r="C140" s="97" t="s">
        <v>1202</v>
      </c>
      <c r="D140" s="96">
        <v>44236</v>
      </c>
      <c r="E140" s="95" t="s">
        <v>1201</v>
      </c>
      <c r="I140" s="93">
        <v>12.91</v>
      </c>
      <c r="K140" s="93">
        <v>16997.41</v>
      </c>
    </row>
    <row r="141" spans="3:11" x14ac:dyDescent="0.2">
      <c r="C141" s="97" t="s">
        <v>1200</v>
      </c>
      <c r="D141" s="96">
        <v>44236</v>
      </c>
      <c r="E141" s="95" t="s">
        <v>1199</v>
      </c>
      <c r="I141" s="93">
        <v>13.12</v>
      </c>
      <c r="K141" s="93">
        <v>17010.53</v>
      </c>
    </row>
    <row r="142" spans="3:11" x14ac:dyDescent="0.2">
      <c r="C142" s="97" t="s">
        <v>1198</v>
      </c>
      <c r="D142" s="96">
        <v>44237</v>
      </c>
      <c r="E142" s="95" t="s">
        <v>1197</v>
      </c>
      <c r="I142" s="93">
        <v>8.0299999999999994</v>
      </c>
      <c r="K142" s="93">
        <v>17018.560000000001</v>
      </c>
    </row>
    <row r="143" spans="3:11" x14ac:dyDescent="0.2">
      <c r="C143" s="97" t="s">
        <v>1196</v>
      </c>
      <c r="D143" s="96">
        <v>44237</v>
      </c>
      <c r="E143" s="95" t="s">
        <v>1195</v>
      </c>
      <c r="I143" s="93">
        <v>1.68</v>
      </c>
      <c r="K143" s="93">
        <v>17020.240000000002</v>
      </c>
    </row>
    <row r="144" spans="3:11" x14ac:dyDescent="0.2">
      <c r="C144" s="97" t="s">
        <v>1194</v>
      </c>
      <c r="D144" s="96">
        <v>44238</v>
      </c>
      <c r="E144" s="95" t="s">
        <v>1193</v>
      </c>
      <c r="I144" s="93">
        <v>2.2400000000000002</v>
      </c>
      <c r="K144" s="93">
        <v>17022.48</v>
      </c>
    </row>
    <row r="145" spans="3:11" x14ac:dyDescent="0.2">
      <c r="C145" s="97" t="s">
        <v>1192</v>
      </c>
      <c r="D145" s="96">
        <v>44238</v>
      </c>
      <c r="E145" s="95" t="s">
        <v>1191</v>
      </c>
      <c r="I145" s="93">
        <v>53.6</v>
      </c>
      <c r="K145" s="93">
        <v>17076.080000000002</v>
      </c>
    </row>
    <row r="146" spans="3:11" x14ac:dyDescent="0.2">
      <c r="C146" s="97" t="s">
        <v>1190</v>
      </c>
      <c r="D146" s="96">
        <v>44238</v>
      </c>
      <c r="E146" s="95" t="s">
        <v>1189</v>
      </c>
      <c r="I146" s="93">
        <v>0.56000000000000005</v>
      </c>
      <c r="K146" s="93">
        <v>17076.64</v>
      </c>
    </row>
    <row r="147" spans="3:11" x14ac:dyDescent="0.2">
      <c r="C147" s="97" t="s">
        <v>1188</v>
      </c>
      <c r="D147" s="96">
        <v>44238</v>
      </c>
      <c r="E147" s="95" t="s">
        <v>1187</v>
      </c>
      <c r="I147" s="93">
        <v>2.39</v>
      </c>
      <c r="K147" s="93">
        <v>17079.03</v>
      </c>
    </row>
    <row r="148" spans="3:11" x14ac:dyDescent="0.2">
      <c r="C148" s="97" t="s">
        <v>1186</v>
      </c>
      <c r="D148" s="96">
        <v>44238</v>
      </c>
      <c r="E148" s="95" t="s">
        <v>1185</v>
      </c>
      <c r="I148" s="93">
        <v>10</v>
      </c>
      <c r="K148" s="93">
        <v>17089.03</v>
      </c>
    </row>
    <row r="149" spans="3:11" x14ac:dyDescent="0.2">
      <c r="C149" s="97" t="s">
        <v>1184</v>
      </c>
      <c r="D149" s="96">
        <v>44238</v>
      </c>
      <c r="E149" s="95" t="s">
        <v>1183</v>
      </c>
      <c r="I149" s="93">
        <v>2.71</v>
      </c>
      <c r="K149" s="93">
        <v>17091.740000000002</v>
      </c>
    </row>
    <row r="150" spans="3:11" x14ac:dyDescent="0.2">
      <c r="C150" s="97" t="s">
        <v>1182</v>
      </c>
      <c r="D150" s="96">
        <v>44238</v>
      </c>
      <c r="E150" s="95" t="s">
        <v>1181</v>
      </c>
      <c r="I150" s="93">
        <v>4.22</v>
      </c>
      <c r="K150" s="93">
        <v>17095.96</v>
      </c>
    </row>
    <row r="151" spans="3:11" x14ac:dyDescent="0.2">
      <c r="C151" s="97" t="s">
        <v>1180</v>
      </c>
      <c r="D151" s="96">
        <v>44239</v>
      </c>
      <c r="E151" s="95" t="s">
        <v>1179</v>
      </c>
      <c r="I151" s="93">
        <v>316.52999999999997</v>
      </c>
      <c r="K151" s="93">
        <v>17412.490000000002</v>
      </c>
    </row>
    <row r="152" spans="3:11" x14ac:dyDescent="0.2">
      <c r="C152" s="97" t="s">
        <v>1178</v>
      </c>
      <c r="D152" s="96">
        <v>44239</v>
      </c>
      <c r="E152" s="95" t="s">
        <v>1177</v>
      </c>
      <c r="I152" s="93">
        <v>12.86</v>
      </c>
      <c r="K152" s="93">
        <v>17425.349999999999</v>
      </c>
    </row>
    <row r="153" spans="3:11" x14ac:dyDescent="0.2">
      <c r="C153" s="97" t="s">
        <v>1176</v>
      </c>
      <c r="D153" s="96">
        <v>44239</v>
      </c>
      <c r="E153" s="95" t="s">
        <v>1175</v>
      </c>
      <c r="I153" s="93">
        <v>1.68</v>
      </c>
      <c r="K153" s="93">
        <v>17427.03</v>
      </c>
    </row>
    <row r="154" spans="3:11" x14ac:dyDescent="0.2">
      <c r="C154" s="97" t="s">
        <v>1174</v>
      </c>
      <c r="D154" s="96">
        <v>44239</v>
      </c>
      <c r="E154" s="95" t="s">
        <v>1173</v>
      </c>
      <c r="I154" s="93">
        <v>20.47</v>
      </c>
      <c r="K154" s="93">
        <v>17447.5</v>
      </c>
    </row>
    <row r="155" spans="3:11" x14ac:dyDescent="0.2">
      <c r="C155" s="97" t="s">
        <v>1172</v>
      </c>
      <c r="D155" s="96">
        <v>44239</v>
      </c>
      <c r="E155" s="95" t="s">
        <v>1171</v>
      </c>
      <c r="I155" s="93">
        <v>2.09</v>
      </c>
      <c r="K155" s="93">
        <v>17449.59</v>
      </c>
    </row>
    <row r="156" spans="3:11" x14ac:dyDescent="0.2">
      <c r="C156" s="97" t="s">
        <v>1170</v>
      </c>
      <c r="D156" s="96">
        <v>44239</v>
      </c>
      <c r="E156" s="95" t="s">
        <v>1169</v>
      </c>
      <c r="I156" s="93">
        <v>8.3800000000000008</v>
      </c>
      <c r="K156" s="93">
        <v>17457.97</v>
      </c>
    </row>
    <row r="157" spans="3:11" x14ac:dyDescent="0.2">
      <c r="C157" s="97" t="s">
        <v>1168</v>
      </c>
      <c r="D157" s="96">
        <v>44239</v>
      </c>
      <c r="E157" s="95" t="s">
        <v>1167</v>
      </c>
      <c r="I157" s="93">
        <v>3.11</v>
      </c>
      <c r="K157" s="93">
        <v>17461.080000000002</v>
      </c>
    </row>
    <row r="158" spans="3:11" x14ac:dyDescent="0.2">
      <c r="C158" s="97" t="s">
        <v>1166</v>
      </c>
      <c r="D158" s="96">
        <v>44239</v>
      </c>
      <c r="E158" s="95" t="s">
        <v>1165</v>
      </c>
      <c r="I158" s="93">
        <v>28.2</v>
      </c>
      <c r="K158" s="93">
        <v>17489.28</v>
      </c>
    </row>
    <row r="159" spans="3:11" x14ac:dyDescent="0.2">
      <c r="C159" s="97" t="s">
        <v>1164</v>
      </c>
      <c r="D159" s="96">
        <v>44239</v>
      </c>
      <c r="E159" s="95" t="s">
        <v>1163</v>
      </c>
      <c r="I159" s="93">
        <v>2.14</v>
      </c>
      <c r="K159" s="93">
        <v>17491.419999999998</v>
      </c>
    </row>
    <row r="160" spans="3:11" x14ac:dyDescent="0.2">
      <c r="C160" s="97" t="s">
        <v>1162</v>
      </c>
      <c r="D160" s="96">
        <v>44239</v>
      </c>
      <c r="E160" s="95" t="s">
        <v>1161</v>
      </c>
      <c r="I160" s="93">
        <v>5.4</v>
      </c>
      <c r="K160" s="93">
        <v>17496.82</v>
      </c>
    </row>
    <row r="161" spans="3:11" x14ac:dyDescent="0.2">
      <c r="C161" s="97" t="s">
        <v>1160</v>
      </c>
      <c r="D161" s="96">
        <v>44239</v>
      </c>
      <c r="E161" s="95" t="s">
        <v>1159</v>
      </c>
      <c r="I161" s="93">
        <v>5.04</v>
      </c>
      <c r="K161" s="93">
        <v>17501.86</v>
      </c>
    </row>
    <row r="162" spans="3:11" x14ac:dyDescent="0.2">
      <c r="C162" s="97" t="s">
        <v>1158</v>
      </c>
      <c r="D162" s="96">
        <v>44239</v>
      </c>
      <c r="E162" s="95" t="s">
        <v>1157</v>
      </c>
      <c r="I162" s="93">
        <v>6.87</v>
      </c>
      <c r="K162" s="93">
        <v>17508.73</v>
      </c>
    </row>
    <row r="163" spans="3:11" x14ac:dyDescent="0.2">
      <c r="C163" s="97" t="s">
        <v>1156</v>
      </c>
      <c r="D163" s="96">
        <v>44241</v>
      </c>
      <c r="E163" s="95" t="s">
        <v>1155</v>
      </c>
      <c r="I163" s="93">
        <v>2.08</v>
      </c>
      <c r="K163" s="93">
        <v>17510.810000000001</v>
      </c>
    </row>
    <row r="164" spans="3:11" x14ac:dyDescent="0.2">
      <c r="C164" s="97" t="s">
        <v>1154</v>
      </c>
      <c r="D164" s="96">
        <v>44242</v>
      </c>
      <c r="E164" s="95" t="s">
        <v>1153</v>
      </c>
      <c r="I164" s="93">
        <v>7.18</v>
      </c>
      <c r="K164" s="93">
        <v>17517.990000000002</v>
      </c>
    </row>
    <row r="165" spans="3:11" x14ac:dyDescent="0.2">
      <c r="C165" s="97" t="s">
        <v>1152</v>
      </c>
      <c r="D165" s="96">
        <v>44244</v>
      </c>
      <c r="E165" s="95" t="s">
        <v>1151</v>
      </c>
      <c r="I165" s="93">
        <v>20</v>
      </c>
      <c r="K165" s="93">
        <v>17537.990000000002</v>
      </c>
    </row>
    <row r="166" spans="3:11" x14ac:dyDescent="0.2">
      <c r="C166" s="97" t="s">
        <v>1150</v>
      </c>
      <c r="D166" s="96">
        <v>44244</v>
      </c>
      <c r="E166" s="95" t="s">
        <v>1149</v>
      </c>
      <c r="I166" s="93">
        <v>5.68</v>
      </c>
      <c r="K166" s="93">
        <v>17543.669999999998</v>
      </c>
    </row>
    <row r="167" spans="3:11" x14ac:dyDescent="0.2">
      <c r="C167" s="97" t="s">
        <v>1148</v>
      </c>
      <c r="D167" s="96">
        <v>44244</v>
      </c>
      <c r="E167" s="95" t="s">
        <v>1147</v>
      </c>
      <c r="I167" s="93">
        <v>160</v>
      </c>
      <c r="K167" s="93">
        <v>17703.669999999998</v>
      </c>
    </row>
    <row r="168" spans="3:11" x14ac:dyDescent="0.2">
      <c r="C168" s="97" t="s">
        <v>1146</v>
      </c>
      <c r="D168" s="96">
        <v>44244</v>
      </c>
      <c r="E168" s="95" t="s">
        <v>1145</v>
      </c>
      <c r="I168" s="93">
        <v>1.5</v>
      </c>
      <c r="K168" s="93">
        <v>17705.169999999998</v>
      </c>
    </row>
    <row r="169" spans="3:11" x14ac:dyDescent="0.2">
      <c r="C169" s="97" t="s">
        <v>1144</v>
      </c>
      <c r="D169" s="96">
        <v>44244</v>
      </c>
      <c r="E169" s="95" t="s">
        <v>1143</v>
      </c>
      <c r="I169" s="93">
        <v>3.56</v>
      </c>
      <c r="K169" s="93">
        <v>17708.73</v>
      </c>
    </row>
    <row r="170" spans="3:11" x14ac:dyDescent="0.2">
      <c r="C170" s="97" t="s">
        <v>1142</v>
      </c>
      <c r="D170" s="96">
        <v>44244</v>
      </c>
      <c r="E170" s="95" t="s">
        <v>1141</v>
      </c>
      <c r="I170" s="93">
        <v>10.79</v>
      </c>
      <c r="K170" s="93">
        <v>17719.52</v>
      </c>
    </row>
    <row r="171" spans="3:11" x14ac:dyDescent="0.2">
      <c r="C171" s="97" t="s">
        <v>1140</v>
      </c>
      <c r="D171" s="96">
        <v>44244</v>
      </c>
      <c r="E171" s="95" t="s">
        <v>1139</v>
      </c>
      <c r="I171" s="93">
        <v>1.68</v>
      </c>
      <c r="K171" s="93">
        <v>17721.2</v>
      </c>
    </row>
    <row r="172" spans="3:11" x14ac:dyDescent="0.2">
      <c r="C172" s="97" t="s">
        <v>1138</v>
      </c>
      <c r="D172" s="96">
        <v>44244</v>
      </c>
      <c r="E172" s="95" t="s">
        <v>1137</v>
      </c>
      <c r="I172" s="93">
        <v>20.69</v>
      </c>
      <c r="K172" s="93">
        <v>17741.89</v>
      </c>
    </row>
    <row r="173" spans="3:11" x14ac:dyDescent="0.2">
      <c r="C173" s="97" t="s">
        <v>1136</v>
      </c>
      <c r="D173" s="96">
        <v>44244</v>
      </c>
      <c r="E173" s="95" t="s">
        <v>1135</v>
      </c>
      <c r="I173" s="93">
        <v>14.84</v>
      </c>
      <c r="K173" s="93">
        <v>17756.73</v>
      </c>
    </row>
    <row r="174" spans="3:11" x14ac:dyDescent="0.2">
      <c r="C174" s="97" t="s">
        <v>1134</v>
      </c>
      <c r="D174" s="96">
        <v>44244</v>
      </c>
      <c r="E174" s="95" t="s">
        <v>1133</v>
      </c>
      <c r="I174" s="93">
        <v>14.75</v>
      </c>
      <c r="K174" s="93">
        <v>17771.48</v>
      </c>
    </row>
    <row r="175" spans="3:11" x14ac:dyDescent="0.2">
      <c r="C175" s="97" t="s">
        <v>1132</v>
      </c>
      <c r="D175" s="96">
        <v>44245</v>
      </c>
      <c r="E175" s="95" t="s">
        <v>1131</v>
      </c>
      <c r="I175" s="93">
        <v>2.8</v>
      </c>
      <c r="K175" s="93">
        <v>17774.28</v>
      </c>
    </row>
    <row r="176" spans="3:11" x14ac:dyDescent="0.2">
      <c r="C176" s="97" t="s">
        <v>1130</v>
      </c>
      <c r="D176" s="96">
        <v>44245</v>
      </c>
      <c r="E176" s="95" t="s">
        <v>1129</v>
      </c>
      <c r="I176" s="93">
        <v>4.24</v>
      </c>
      <c r="K176" s="93">
        <v>17778.52</v>
      </c>
    </row>
    <row r="177" spans="3:11" x14ac:dyDescent="0.2">
      <c r="C177" s="97" t="s">
        <v>1128</v>
      </c>
      <c r="D177" s="96">
        <v>44245</v>
      </c>
      <c r="E177" s="95" t="s">
        <v>1127</v>
      </c>
      <c r="I177" s="93">
        <v>1.68</v>
      </c>
      <c r="K177" s="93">
        <v>17780.2</v>
      </c>
    </row>
    <row r="178" spans="3:11" x14ac:dyDescent="0.2">
      <c r="C178" s="97" t="s">
        <v>1126</v>
      </c>
      <c r="D178" s="96">
        <v>44245</v>
      </c>
      <c r="E178" s="95" t="s">
        <v>1125</v>
      </c>
      <c r="I178" s="93">
        <v>7.41</v>
      </c>
      <c r="K178" s="93">
        <v>17787.61</v>
      </c>
    </row>
    <row r="179" spans="3:11" x14ac:dyDescent="0.2">
      <c r="C179" s="97" t="s">
        <v>1124</v>
      </c>
      <c r="D179" s="96">
        <v>44246</v>
      </c>
      <c r="E179" s="95" t="s">
        <v>1123</v>
      </c>
      <c r="I179" s="93">
        <v>8.2799999999999994</v>
      </c>
      <c r="K179" s="93">
        <v>17795.89</v>
      </c>
    </row>
    <row r="180" spans="3:11" x14ac:dyDescent="0.2">
      <c r="C180" s="97" t="s">
        <v>1122</v>
      </c>
      <c r="D180" s="96">
        <v>44246</v>
      </c>
      <c r="E180" s="95" t="s">
        <v>1121</v>
      </c>
      <c r="I180" s="93">
        <v>2.4300000000000002</v>
      </c>
      <c r="K180" s="93">
        <v>17798.32</v>
      </c>
    </row>
    <row r="181" spans="3:11" x14ac:dyDescent="0.2">
      <c r="C181" s="97" t="s">
        <v>1120</v>
      </c>
      <c r="D181" s="96">
        <v>44246</v>
      </c>
      <c r="E181" s="95" t="s">
        <v>1119</v>
      </c>
      <c r="I181" s="93">
        <v>8.3800000000000008</v>
      </c>
      <c r="K181" s="93">
        <v>17806.7</v>
      </c>
    </row>
    <row r="182" spans="3:11" x14ac:dyDescent="0.2">
      <c r="C182" s="97" t="s">
        <v>1118</v>
      </c>
      <c r="D182" s="96">
        <v>44246</v>
      </c>
      <c r="E182" s="95" t="s">
        <v>1117</v>
      </c>
      <c r="I182" s="93">
        <v>1.54</v>
      </c>
      <c r="K182" s="93">
        <v>17808.240000000002</v>
      </c>
    </row>
    <row r="183" spans="3:11" x14ac:dyDescent="0.2">
      <c r="C183" s="97" t="s">
        <v>1116</v>
      </c>
      <c r="D183" s="96">
        <v>44246</v>
      </c>
      <c r="E183" s="95" t="s">
        <v>1115</v>
      </c>
      <c r="I183" s="93">
        <v>53.14</v>
      </c>
      <c r="K183" s="93">
        <v>17861.38</v>
      </c>
    </row>
    <row r="184" spans="3:11" x14ac:dyDescent="0.2">
      <c r="C184" s="97" t="s">
        <v>1114</v>
      </c>
      <c r="D184" s="96">
        <v>44246</v>
      </c>
      <c r="E184" s="95" t="s">
        <v>1113</v>
      </c>
      <c r="I184" s="93">
        <v>3.86</v>
      </c>
      <c r="K184" s="93">
        <v>17865.240000000002</v>
      </c>
    </row>
    <row r="185" spans="3:11" x14ac:dyDescent="0.2">
      <c r="C185" s="97" t="s">
        <v>1112</v>
      </c>
      <c r="D185" s="96">
        <v>44247</v>
      </c>
      <c r="E185" s="95" t="s">
        <v>1111</v>
      </c>
      <c r="I185" s="93">
        <v>5.99</v>
      </c>
      <c r="K185" s="93">
        <v>17871.23</v>
      </c>
    </row>
    <row r="186" spans="3:11" x14ac:dyDescent="0.2">
      <c r="C186" s="97" t="s">
        <v>1110</v>
      </c>
      <c r="D186" s="96">
        <v>44247</v>
      </c>
      <c r="E186" s="95" t="s">
        <v>1109</v>
      </c>
      <c r="I186" s="93">
        <v>1.78</v>
      </c>
      <c r="K186" s="93">
        <v>17873.009999999998</v>
      </c>
    </row>
    <row r="187" spans="3:11" x14ac:dyDescent="0.2">
      <c r="C187" s="97" t="s">
        <v>1108</v>
      </c>
      <c r="D187" s="96">
        <v>44248</v>
      </c>
      <c r="E187" s="95" t="s">
        <v>1107</v>
      </c>
      <c r="I187" s="93">
        <v>4.46</v>
      </c>
      <c r="K187" s="93">
        <v>17877.47</v>
      </c>
    </row>
    <row r="188" spans="3:11" x14ac:dyDescent="0.2">
      <c r="C188" s="97" t="s">
        <v>1106</v>
      </c>
      <c r="D188" s="96">
        <v>44248</v>
      </c>
      <c r="E188" s="95" t="s">
        <v>1105</v>
      </c>
      <c r="I188" s="93">
        <v>2.42</v>
      </c>
      <c r="K188" s="93">
        <v>17879.89</v>
      </c>
    </row>
    <row r="189" spans="3:11" x14ac:dyDescent="0.2">
      <c r="C189" s="97" t="s">
        <v>1104</v>
      </c>
      <c r="D189" s="96">
        <v>44249</v>
      </c>
      <c r="E189" s="95" t="s">
        <v>1103</v>
      </c>
      <c r="I189" s="93">
        <v>69.14</v>
      </c>
      <c r="K189" s="93">
        <v>17949.03</v>
      </c>
    </row>
    <row r="190" spans="3:11" x14ac:dyDescent="0.2">
      <c r="C190" s="97" t="s">
        <v>1102</v>
      </c>
      <c r="D190" s="96">
        <v>44249</v>
      </c>
      <c r="E190" s="95" t="s">
        <v>1101</v>
      </c>
      <c r="I190" s="93">
        <v>1.68</v>
      </c>
      <c r="K190" s="93">
        <v>17950.71</v>
      </c>
    </row>
    <row r="191" spans="3:11" x14ac:dyDescent="0.2">
      <c r="C191" s="97" t="s">
        <v>1100</v>
      </c>
      <c r="D191" s="96">
        <v>44249</v>
      </c>
      <c r="E191" s="95" t="s">
        <v>1099</v>
      </c>
      <c r="I191" s="93">
        <v>3</v>
      </c>
      <c r="K191" s="93">
        <v>17953.71</v>
      </c>
    </row>
    <row r="192" spans="3:11" x14ac:dyDescent="0.2">
      <c r="C192" s="97" t="s">
        <v>1098</v>
      </c>
      <c r="D192" s="96">
        <v>44249</v>
      </c>
      <c r="E192" s="95" t="s">
        <v>1097</v>
      </c>
      <c r="I192" s="93">
        <v>49.4</v>
      </c>
      <c r="K192" s="93">
        <v>18003.11</v>
      </c>
    </row>
    <row r="193" spans="3:11" x14ac:dyDescent="0.2">
      <c r="C193" s="97" t="s">
        <v>1096</v>
      </c>
      <c r="D193" s="96">
        <v>44249</v>
      </c>
      <c r="E193" s="95" t="s">
        <v>1095</v>
      </c>
      <c r="I193" s="93">
        <v>56.53</v>
      </c>
      <c r="K193" s="93">
        <v>18059.64</v>
      </c>
    </row>
    <row r="194" spans="3:11" x14ac:dyDescent="0.2">
      <c r="C194" s="97" t="s">
        <v>1094</v>
      </c>
      <c r="D194" s="96">
        <v>44249</v>
      </c>
      <c r="E194" s="95" t="s">
        <v>1093</v>
      </c>
      <c r="I194" s="93">
        <v>3.36</v>
      </c>
      <c r="K194" s="93">
        <v>18063</v>
      </c>
    </row>
    <row r="195" spans="3:11" x14ac:dyDescent="0.2">
      <c r="C195" s="97" t="s">
        <v>1092</v>
      </c>
      <c r="D195" s="96">
        <v>44249</v>
      </c>
      <c r="E195" s="95" t="s">
        <v>1091</v>
      </c>
      <c r="I195" s="93">
        <v>6.57</v>
      </c>
      <c r="K195" s="93">
        <v>18069.57</v>
      </c>
    </row>
    <row r="196" spans="3:11" x14ac:dyDescent="0.2">
      <c r="C196" s="97" t="s">
        <v>1090</v>
      </c>
      <c r="D196" s="96">
        <v>44249</v>
      </c>
      <c r="E196" s="95" t="s">
        <v>1089</v>
      </c>
      <c r="I196" s="93">
        <v>4.07</v>
      </c>
      <c r="K196" s="93">
        <v>18073.64</v>
      </c>
    </row>
    <row r="197" spans="3:11" x14ac:dyDescent="0.2">
      <c r="C197" s="97" t="s">
        <v>1088</v>
      </c>
      <c r="D197" s="96">
        <v>44249</v>
      </c>
      <c r="E197" s="95" t="s">
        <v>1087</v>
      </c>
      <c r="I197" s="93">
        <v>5.0199999999999996</v>
      </c>
      <c r="K197" s="93">
        <v>18078.66</v>
      </c>
    </row>
    <row r="198" spans="3:11" x14ac:dyDescent="0.2">
      <c r="C198" s="97" t="s">
        <v>1086</v>
      </c>
      <c r="D198" s="96">
        <v>44249</v>
      </c>
      <c r="E198" s="95" t="s">
        <v>1085</v>
      </c>
      <c r="I198" s="93">
        <v>15.4</v>
      </c>
      <c r="K198" s="93">
        <v>18094.060000000001</v>
      </c>
    </row>
    <row r="199" spans="3:11" x14ac:dyDescent="0.2">
      <c r="C199" s="97" t="s">
        <v>1084</v>
      </c>
      <c r="D199" s="96">
        <v>44249</v>
      </c>
      <c r="E199" s="95" t="s">
        <v>1083</v>
      </c>
      <c r="I199" s="93">
        <v>15.3</v>
      </c>
      <c r="K199" s="93">
        <v>18109.36</v>
      </c>
    </row>
    <row r="200" spans="3:11" x14ac:dyDescent="0.2">
      <c r="C200" s="97" t="s">
        <v>1082</v>
      </c>
      <c r="D200" s="96">
        <v>44249</v>
      </c>
      <c r="E200" s="95" t="s">
        <v>1081</v>
      </c>
      <c r="I200" s="93">
        <v>15.3</v>
      </c>
      <c r="K200" s="93">
        <v>18124.66</v>
      </c>
    </row>
    <row r="201" spans="3:11" x14ac:dyDescent="0.2">
      <c r="C201" s="97" t="s">
        <v>1080</v>
      </c>
      <c r="D201" s="96">
        <v>44249</v>
      </c>
      <c r="E201" s="95" t="s">
        <v>1079</v>
      </c>
      <c r="I201" s="93">
        <v>0.34</v>
      </c>
      <c r="K201" s="93">
        <v>18125</v>
      </c>
    </row>
    <row r="202" spans="3:11" x14ac:dyDescent="0.2">
      <c r="C202" s="97" t="s">
        <v>1078</v>
      </c>
      <c r="D202" s="96">
        <v>44249</v>
      </c>
      <c r="E202" s="95" t="s">
        <v>1077</v>
      </c>
      <c r="I202" s="93">
        <v>8.27</v>
      </c>
      <c r="K202" s="93">
        <v>18133.27</v>
      </c>
    </row>
    <row r="203" spans="3:11" x14ac:dyDescent="0.2">
      <c r="C203" s="97" t="s">
        <v>1076</v>
      </c>
      <c r="D203" s="96">
        <v>44249</v>
      </c>
      <c r="E203" s="95" t="s">
        <v>1075</v>
      </c>
      <c r="I203" s="93">
        <v>8.9700000000000006</v>
      </c>
      <c r="K203" s="93">
        <v>18142.240000000002</v>
      </c>
    </row>
    <row r="204" spans="3:11" x14ac:dyDescent="0.2">
      <c r="C204" s="97" t="s">
        <v>1074</v>
      </c>
      <c r="D204" s="96">
        <v>44249</v>
      </c>
      <c r="E204" s="95" t="s">
        <v>1073</v>
      </c>
      <c r="I204" s="93">
        <v>1.43</v>
      </c>
      <c r="K204" s="93">
        <v>18143.669999999998</v>
      </c>
    </row>
    <row r="205" spans="3:11" x14ac:dyDescent="0.2">
      <c r="C205" s="97" t="s">
        <v>1072</v>
      </c>
      <c r="D205" s="96">
        <v>44250</v>
      </c>
      <c r="E205" s="95" t="s">
        <v>1071</v>
      </c>
      <c r="I205" s="93">
        <v>13.82</v>
      </c>
      <c r="K205" s="93">
        <v>18157.490000000002</v>
      </c>
    </row>
    <row r="206" spans="3:11" x14ac:dyDescent="0.2">
      <c r="C206" s="97" t="s">
        <v>1070</v>
      </c>
      <c r="D206" s="96">
        <v>44250</v>
      </c>
      <c r="E206" s="95" t="s">
        <v>1069</v>
      </c>
      <c r="I206" s="93">
        <v>1.68</v>
      </c>
      <c r="K206" s="93">
        <v>18159.169999999998</v>
      </c>
    </row>
    <row r="207" spans="3:11" x14ac:dyDescent="0.2">
      <c r="C207" s="97" t="s">
        <v>1068</v>
      </c>
      <c r="D207" s="96">
        <v>44250</v>
      </c>
      <c r="E207" s="95" t="s">
        <v>1067</v>
      </c>
      <c r="I207" s="93">
        <v>29.34</v>
      </c>
      <c r="K207" s="93">
        <v>18188.509999999998</v>
      </c>
    </row>
    <row r="208" spans="3:11" x14ac:dyDescent="0.2">
      <c r="C208" s="97" t="s">
        <v>1066</v>
      </c>
      <c r="D208" s="96">
        <v>44250</v>
      </c>
      <c r="E208" s="95" t="s">
        <v>1065</v>
      </c>
      <c r="I208" s="93">
        <v>10</v>
      </c>
      <c r="K208" s="93">
        <v>18198.509999999998</v>
      </c>
    </row>
    <row r="209" spans="3:11" x14ac:dyDescent="0.2">
      <c r="C209" s="97" t="s">
        <v>1064</v>
      </c>
      <c r="D209" s="96">
        <v>44251</v>
      </c>
      <c r="E209" s="95" t="s">
        <v>1063</v>
      </c>
      <c r="I209" s="93">
        <v>12.25</v>
      </c>
      <c r="K209" s="93">
        <v>18210.759999999998</v>
      </c>
    </row>
    <row r="210" spans="3:11" x14ac:dyDescent="0.2">
      <c r="C210" s="97" t="s">
        <v>1062</v>
      </c>
      <c r="D210" s="96">
        <v>44251</v>
      </c>
      <c r="E210" s="95" t="s">
        <v>1061</v>
      </c>
      <c r="I210" s="93">
        <v>1.6</v>
      </c>
      <c r="K210" s="93">
        <v>18212.36</v>
      </c>
    </row>
    <row r="211" spans="3:11" x14ac:dyDescent="0.2">
      <c r="C211" s="97" t="s">
        <v>1060</v>
      </c>
      <c r="D211" s="96">
        <v>44251</v>
      </c>
      <c r="E211" s="95" t="s">
        <v>1059</v>
      </c>
      <c r="I211" s="93">
        <v>1.68</v>
      </c>
      <c r="K211" s="93">
        <v>18214.04</v>
      </c>
    </row>
    <row r="212" spans="3:11" x14ac:dyDescent="0.2">
      <c r="C212" s="97" t="s">
        <v>1058</v>
      </c>
      <c r="D212" s="96">
        <v>44251</v>
      </c>
      <c r="E212" s="95" t="s">
        <v>1057</v>
      </c>
      <c r="I212" s="93">
        <v>8.34</v>
      </c>
      <c r="K212" s="93">
        <v>18222.38</v>
      </c>
    </row>
    <row r="213" spans="3:11" x14ac:dyDescent="0.2">
      <c r="C213" s="97" t="s">
        <v>1056</v>
      </c>
      <c r="D213" s="96">
        <v>44251</v>
      </c>
      <c r="E213" s="95" t="s">
        <v>1055</v>
      </c>
      <c r="I213" s="93">
        <v>8.3800000000000008</v>
      </c>
      <c r="K213" s="93">
        <v>18230.759999999998</v>
      </c>
    </row>
    <row r="214" spans="3:11" x14ac:dyDescent="0.2">
      <c r="C214" s="97" t="s">
        <v>1054</v>
      </c>
      <c r="D214" s="96">
        <v>44251</v>
      </c>
      <c r="E214" s="95" t="s">
        <v>1053</v>
      </c>
      <c r="I214" s="93">
        <v>1.68</v>
      </c>
      <c r="K214" s="93">
        <v>18232.439999999999</v>
      </c>
    </row>
    <row r="215" spans="3:11" x14ac:dyDescent="0.2">
      <c r="C215" s="97" t="s">
        <v>1052</v>
      </c>
      <c r="D215" s="96">
        <v>44251</v>
      </c>
      <c r="E215" s="95" t="s">
        <v>1051</v>
      </c>
      <c r="I215" s="93">
        <v>2.63</v>
      </c>
      <c r="K215" s="93">
        <v>18235.07</v>
      </c>
    </row>
    <row r="216" spans="3:11" x14ac:dyDescent="0.2">
      <c r="C216" s="97" t="s">
        <v>1050</v>
      </c>
      <c r="D216" s="96">
        <v>44251</v>
      </c>
      <c r="E216" s="95" t="s">
        <v>1049</v>
      </c>
      <c r="I216" s="93">
        <v>6.14</v>
      </c>
      <c r="K216" s="93">
        <v>18241.21</v>
      </c>
    </row>
    <row r="217" spans="3:11" x14ac:dyDescent="0.2">
      <c r="C217" s="97" t="s">
        <v>1048</v>
      </c>
      <c r="D217" s="96">
        <v>44251</v>
      </c>
      <c r="E217" s="95" t="s">
        <v>1047</v>
      </c>
      <c r="I217" s="93">
        <v>1.68</v>
      </c>
      <c r="K217" s="93">
        <v>18242.89</v>
      </c>
    </row>
    <row r="218" spans="3:11" x14ac:dyDescent="0.2">
      <c r="C218" s="97" t="s">
        <v>1046</v>
      </c>
      <c r="D218" s="96">
        <v>44251</v>
      </c>
      <c r="E218" s="95" t="s">
        <v>1045</v>
      </c>
      <c r="I218" s="93">
        <v>1.68</v>
      </c>
      <c r="K218" s="93">
        <v>18244.57</v>
      </c>
    </row>
    <row r="219" spans="3:11" x14ac:dyDescent="0.2">
      <c r="C219" s="97" t="s">
        <v>1044</v>
      </c>
      <c r="D219" s="96">
        <v>44251</v>
      </c>
      <c r="E219" s="95" t="s">
        <v>1043</v>
      </c>
      <c r="I219" s="93">
        <v>3.46</v>
      </c>
      <c r="K219" s="93">
        <v>18248.03</v>
      </c>
    </row>
    <row r="220" spans="3:11" x14ac:dyDescent="0.2">
      <c r="C220" s="97" t="s">
        <v>1042</v>
      </c>
      <c r="D220" s="96">
        <v>44251</v>
      </c>
      <c r="E220" s="95" t="s">
        <v>1041</v>
      </c>
      <c r="I220" s="93">
        <v>1.68</v>
      </c>
      <c r="K220" s="93">
        <v>18249.71</v>
      </c>
    </row>
    <row r="221" spans="3:11" x14ac:dyDescent="0.2">
      <c r="C221" s="97" t="s">
        <v>1040</v>
      </c>
      <c r="D221" s="96">
        <v>44251</v>
      </c>
      <c r="E221" s="95" t="s">
        <v>1039</v>
      </c>
      <c r="I221" s="93">
        <v>8.3800000000000008</v>
      </c>
      <c r="K221" s="93">
        <v>18258.09</v>
      </c>
    </row>
    <row r="222" spans="3:11" x14ac:dyDescent="0.2">
      <c r="C222" s="97" t="s">
        <v>1038</v>
      </c>
      <c r="D222" s="96">
        <v>44251</v>
      </c>
      <c r="E222" s="95" t="s">
        <v>1037</v>
      </c>
      <c r="I222" s="93">
        <v>3.54</v>
      </c>
      <c r="K222" s="93">
        <v>18261.63</v>
      </c>
    </row>
    <row r="223" spans="3:11" x14ac:dyDescent="0.2">
      <c r="C223" s="97" t="s">
        <v>1036</v>
      </c>
      <c r="D223" s="96">
        <v>44251</v>
      </c>
      <c r="E223" s="95" t="s">
        <v>1035</v>
      </c>
      <c r="I223" s="93">
        <v>8.3800000000000008</v>
      </c>
      <c r="K223" s="93">
        <v>18270.009999999998</v>
      </c>
    </row>
    <row r="224" spans="3:11" x14ac:dyDescent="0.2">
      <c r="C224" s="97" t="s">
        <v>1034</v>
      </c>
      <c r="D224" s="96">
        <v>44251</v>
      </c>
      <c r="E224" s="95" t="s">
        <v>1033</v>
      </c>
      <c r="I224" s="93">
        <v>10</v>
      </c>
      <c r="K224" s="93">
        <v>18280.009999999998</v>
      </c>
    </row>
    <row r="225" spans="3:11" x14ac:dyDescent="0.2">
      <c r="C225" s="97" t="s">
        <v>1032</v>
      </c>
      <c r="D225" s="96">
        <v>44251</v>
      </c>
      <c r="E225" s="95" t="s">
        <v>1031</v>
      </c>
      <c r="I225" s="93">
        <v>1.42</v>
      </c>
      <c r="K225" s="93">
        <v>18281.43</v>
      </c>
    </row>
    <row r="226" spans="3:11" x14ac:dyDescent="0.2">
      <c r="C226" s="97" t="s">
        <v>1030</v>
      </c>
      <c r="D226" s="96">
        <v>44252</v>
      </c>
      <c r="E226" s="95" t="s">
        <v>1029</v>
      </c>
      <c r="I226" s="93">
        <v>5</v>
      </c>
      <c r="K226" s="93">
        <v>18286.43</v>
      </c>
    </row>
    <row r="227" spans="3:11" x14ac:dyDescent="0.2">
      <c r="C227" s="97" t="s">
        <v>1028</v>
      </c>
      <c r="D227" s="96">
        <v>44252</v>
      </c>
      <c r="E227" s="95" t="s">
        <v>1027</v>
      </c>
      <c r="I227" s="93">
        <v>3.36</v>
      </c>
      <c r="K227" s="93">
        <v>18289.79</v>
      </c>
    </row>
    <row r="228" spans="3:11" x14ac:dyDescent="0.2">
      <c r="C228" s="97" t="s">
        <v>1026</v>
      </c>
      <c r="D228" s="96">
        <v>44252</v>
      </c>
      <c r="E228" s="95" t="s">
        <v>1025</v>
      </c>
      <c r="I228" s="93">
        <v>2.12</v>
      </c>
      <c r="K228" s="93">
        <v>18291.91</v>
      </c>
    </row>
    <row r="229" spans="3:11" x14ac:dyDescent="0.2">
      <c r="C229" s="97" t="s">
        <v>1024</v>
      </c>
      <c r="D229" s="96">
        <v>44252</v>
      </c>
      <c r="E229" s="95" t="s">
        <v>1023</v>
      </c>
      <c r="I229" s="93">
        <v>2.4500000000000002</v>
      </c>
      <c r="K229" s="93">
        <v>18294.36</v>
      </c>
    </row>
    <row r="230" spans="3:11" x14ac:dyDescent="0.2">
      <c r="C230" s="97" t="s">
        <v>1022</v>
      </c>
      <c r="D230" s="96">
        <v>44252</v>
      </c>
      <c r="E230" s="95" t="s">
        <v>1021</v>
      </c>
      <c r="I230" s="93">
        <v>2.65</v>
      </c>
      <c r="K230" s="93">
        <v>18297.009999999998</v>
      </c>
    </row>
    <row r="231" spans="3:11" x14ac:dyDescent="0.2">
      <c r="C231" s="97" t="s">
        <v>1020</v>
      </c>
      <c r="D231" s="96">
        <v>44252</v>
      </c>
      <c r="E231" s="95" t="s">
        <v>1019</v>
      </c>
      <c r="I231" s="93">
        <v>3.36</v>
      </c>
      <c r="K231" s="93">
        <v>18300.37</v>
      </c>
    </row>
    <row r="232" spans="3:11" x14ac:dyDescent="0.2">
      <c r="C232" s="97" t="s">
        <v>1018</v>
      </c>
      <c r="D232" s="96">
        <v>44252</v>
      </c>
      <c r="E232" s="95" t="s">
        <v>1017</v>
      </c>
      <c r="I232" s="93">
        <v>1.71</v>
      </c>
      <c r="K232" s="93">
        <v>18302.080000000002</v>
      </c>
    </row>
    <row r="233" spans="3:11" x14ac:dyDescent="0.2">
      <c r="C233" s="97" t="s">
        <v>1016</v>
      </c>
      <c r="D233" s="96">
        <v>44252</v>
      </c>
      <c r="E233" s="95" t="s">
        <v>1015</v>
      </c>
      <c r="I233" s="93">
        <v>2.95</v>
      </c>
      <c r="K233" s="93">
        <v>18305.03</v>
      </c>
    </row>
    <row r="234" spans="3:11" x14ac:dyDescent="0.2">
      <c r="C234" s="97" t="s">
        <v>1014</v>
      </c>
      <c r="D234" s="96">
        <v>44252</v>
      </c>
      <c r="E234" s="95" t="s">
        <v>1013</v>
      </c>
      <c r="I234" s="93">
        <v>10.01</v>
      </c>
      <c r="K234" s="93">
        <v>18315.04</v>
      </c>
    </row>
    <row r="235" spans="3:11" x14ac:dyDescent="0.2">
      <c r="C235" s="97" t="s">
        <v>1012</v>
      </c>
      <c r="D235" s="96">
        <v>44252</v>
      </c>
      <c r="E235" s="95" t="s">
        <v>1011</v>
      </c>
      <c r="I235" s="93">
        <v>6.76</v>
      </c>
      <c r="K235" s="93">
        <v>18321.8</v>
      </c>
    </row>
    <row r="236" spans="3:11" x14ac:dyDescent="0.2">
      <c r="C236" s="97" t="s">
        <v>1010</v>
      </c>
      <c r="D236" s="96">
        <v>44252</v>
      </c>
      <c r="E236" s="95" t="s">
        <v>1009</v>
      </c>
      <c r="I236" s="93">
        <v>2.7</v>
      </c>
      <c r="K236" s="93">
        <v>18324.5</v>
      </c>
    </row>
    <row r="237" spans="3:11" x14ac:dyDescent="0.2">
      <c r="C237" s="97" t="s">
        <v>1008</v>
      </c>
      <c r="D237" s="96">
        <v>44252</v>
      </c>
      <c r="E237" s="95" t="s">
        <v>1007</v>
      </c>
      <c r="I237" s="93">
        <v>8.16</v>
      </c>
      <c r="K237" s="93">
        <v>18332.66</v>
      </c>
    </row>
    <row r="238" spans="3:11" x14ac:dyDescent="0.2">
      <c r="C238" s="97" t="s">
        <v>1006</v>
      </c>
      <c r="D238" s="96">
        <v>44252</v>
      </c>
      <c r="E238" s="95" t="s">
        <v>1005</v>
      </c>
      <c r="I238" s="93">
        <v>16.760000000000002</v>
      </c>
      <c r="K238" s="93">
        <v>18349.419999999998</v>
      </c>
    </row>
    <row r="239" spans="3:11" x14ac:dyDescent="0.2">
      <c r="C239" s="97" t="s">
        <v>1004</v>
      </c>
      <c r="D239" s="96">
        <v>44252</v>
      </c>
      <c r="E239" s="95" t="s">
        <v>1003</v>
      </c>
      <c r="I239" s="93">
        <v>19.489999999999998</v>
      </c>
      <c r="K239" s="93">
        <v>18368.91</v>
      </c>
    </row>
    <row r="240" spans="3:11" x14ac:dyDescent="0.2">
      <c r="C240" s="97" t="s">
        <v>1002</v>
      </c>
      <c r="D240" s="96">
        <v>44252</v>
      </c>
      <c r="E240" s="95" t="s">
        <v>1001</v>
      </c>
      <c r="I240" s="93">
        <v>2.23</v>
      </c>
      <c r="K240" s="93">
        <v>18371.14</v>
      </c>
    </row>
    <row r="241" spans="3:11" x14ac:dyDescent="0.2">
      <c r="C241" s="97" t="s">
        <v>1000</v>
      </c>
      <c r="D241" s="96">
        <v>44252</v>
      </c>
      <c r="E241" s="95" t="s">
        <v>999</v>
      </c>
      <c r="I241" s="93">
        <v>8.3800000000000008</v>
      </c>
      <c r="K241" s="93">
        <v>18379.52</v>
      </c>
    </row>
    <row r="242" spans="3:11" x14ac:dyDescent="0.2">
      <c r="C242" s="97" t="s">
        <v>998</v>
      </c>
      <c r="D242" s="96">
        <v>44252</v>
      </c>
      <c r="E242" s="95" t="s">
        <v>997</v>
      </c>
      <c r="I242" s="93">
        <v>55.31</v>
      </c>
      <c r="K242" s="93">
        <v>18434.830000000002</v>
      </c>
    </row>
    <row r="243" spans="3:11" x14ac:dyDescent="0.2">
      <c r="C243" s="97" t="s">
        <v>996</v>
      </c>
      <c r="D243" s="96">
        <v>44253</v>
      </c>
      <c r="E243" s="95" t="s">
        <v>995</v>
      </c>
      <c r="I243" s="93">
        <v>2.72</v>
      </c>
      <c r="K243" s="93">
        <v>18437.55</v>
      </c>
    </row>
    <row r="244" spans="3:11" x14ac:dyDescent="0.2">
      <c r="C244" s="97" t="s">
        <v>994</v>
      </c>
      <c r="D244" s="96">
        <v>44253</v>
      </c>
      <c r="E244" s="95" t="s">
        <v>993</v>
      </c>
      <c r="I244" s="93">
        <v>80</v>
      </c>
      <c r="K244" s="93">
        <v>18517.55</v>
      </c>
    </row>
    <row r="245" spans="3:11" x14ac:dyDescent="0.2">
      <c r="C245" s="97" t="s">
        <v>992</v>
      </c>
      <c r="D245" s="96">
        <v>44253</v>
      </c>
      <c r="E245" s="95" t="s">
        <v>991</v>
      </c>
      <c r="I245" s="93">
        <v>4.32</v>
      </c>
      <c r="K245" s="93">
        <v>18521.87</v>
      </c>
    </row>
    <row r="246" spans="3:11" x14ac:dyDescent="0.2">
      <c r="C246" s="97" t="s">
        <v>990</v>
      </c>
      <c r="D246" s="96">
        <v>44253</v>
      </c>
      <c r="E246" s="95" t="s">
        <v>989</v>
      </c>
      <c r="I246" s="93">
        <v>1.68</v>
      </c>
      <c r="K246" s="93">
        <v>18523.55</v>
      </c>
    </row>
    <row r="247" spans="3:11" x14ac:dyDescent="0.2">
      <c r="C247" s="97" t="s">
        <v>988</v>
      </c>
      <c r="D247" s="96">
        <v>44253</v>
      </c>
      <c r="E247" s="95" t="s">
        <v>987</v>
      </c>
      <c r="I247" s="93">
        <v>26.32</v>
      </c>
      <c r="K247" s="93">
        <v>18549.87</v>
      </c>
    </row>
    <row r="248" spans="3:11" x14ac:dyDescent="0.2">
      <c r="C248" s="97" t="s">
        <v>986</v>
      </c>
      <c r="D248" s="96">
        <v>44253</v>
      </c>
      <c r="E248" s="95" t="s">
        <v>985</v>
      </c>
      <c r="I248" s="93">
        <v>1.8</v>
      </c>
      <c r="K248" s="93">
        <v>18551.669999999998</v>
      </c>
    </row>
    <row r="249" spans="3:11" x14ac:dyDescent="0.2">
      <c r="C249" s="97" t="s">
        <v>984</v>
      </c>
      <c r="D249" s="96">
        <v>44253</v>
      </c>
      <c r="E249" s="95" t="s">
        <v>983</v>
      </c>
      <c r="I249" s="93">
        <v>4.4400000000000004</v>
      </c>
      <c r="K249" s="93">
        <v>18556.11</v>
      </c>
    </row>
    <row r="250" spans="3:11" x14ac:dyDescent="0.2">
      <c r="C250" s="97" t="s">
        <v>982</v>
      </c>
      <c r="D250" s="96">
        <v>44253</v>
      </c>
      <c r="E250" s="95" t="s">
        <v>981</v>
      </c>
      <c r="I250" s="93">
        <v>2.2599999999999998</v>
      </c>
      <c r="K250" s="93">
        <v>18558.37</v>
      </c>
    </row>
    <row r="251" spans="3:11" x14ac:dyDescent="0.2">
      <c r="C251" s="97" t="s">
        <v>980</v>
      </c>
      <c r="D251" s="96">
        <v>44253</v>
      </c>
      <c r="E251" s="95" t="s">
        <v>979</v>
      </c>
      <c r="I251" s="93">
        <v>2.82</v>
      </c>
      <c r="K251" s="93">
        <v>18561.189999999999</v>
      </c>
    </row>
    <row r="252" spans="3:11" x14ac:dyDescent="0.2">
      <c r="C252" s="97" t="s">
        <v>978</v>
      </c>
      <c r="D252" s="96">
        <v>44253</v>
      </c>
      <c r="E252" s="95" t="s">
        <v>977</v>
      </c>
      <c r="I252" s="93">
        <v>3.36</v>
      </c>
      <c r="K252" s="93">
        <v>18564.55</v>
      </c>
    </row>
    <row r="253" spans="3:11" x14ac:dyDescent="0.2">
      <c r="C253" s="97" t="s">
        <v>976</v>
      </c>
      <c r="D253" s="96">
        <v>44253</v>
      </c>
      <c r="E253" s="95" t="s">
        <v>975</v>
      </c>
      <c r="I253" s="93">
        <v>10.29</v>
      </c>
      <c r="K253" s="93">
        <v>18574.84</v>
      </c>
    </row>
    <row r="254" spans="3:11" x14ac:dyDescent="0.2">
      <c r="C254" s="97" t="s">
        <v>974</v>
      </c>
      <c r="D254" s="96">
        <v>44253</v>
      </c>
      <c r="E254" s="95" t="s">
        <v>973</v>
      </c>
      <c r="I254" s="93">
        <v>2.5499999999999998</v>
      </c>
      <c r="K254" s="93">
        <v>18577.39</v>
      </c>
    </row>
    <row r="255" spans="3:11" x14ac:dyDescent="0.2">
      <c r="C255" s="97" t="s">
        <v>972</v>
      </c>
      <c r="D255" s="96">
        <v>44253</v>
      </c>
      <c r="E255" s="95" t="s">
        <v>971</v>
      </c>
      <c r="I255" s="93">
        <v>1.68</v>
      </c>
      <c r="K255" s="93">
        <v>18579.07</v>
      </c>
    </row>
    <row r="256" spans="3:11" x14ac:dyDescent="0.2">
      <c r="C256" s="97" t="s">
        <v>970</v>
      </c>
      <c r="D256" s="96">
        <v>44253</v>
      </c>
      <c r="E256" s="95" t="s">
        <v>969</v>
      </c>
      <c r="I256" s="93">
        <v>1.69</v>
      </c>
      <c r="K256" s="93">
        <v>18580.759999999998</v>
      </c>
    </row>
    <row r="257" spans="3:11" x14ac:dyDescent="0.2">
      <c r="C257" s="97" t="s">
        <v>77</v>
      </c>
      <c r="D257" s="96">
        <v>44253</v>
      </c>
      <c r="E257" s="95" t="s">
        <v>76</v>
      </c>
      <c r="I257" s="93">
        <v>8.3800000000000008</v>
      </c>
      <c r="K257" s="93">
        <v>18589.14</v>
      </c>
    </row>
    <row r="258" spans="3:11" x14ac:dyDescent="0.2">
      <c r="C258" s="97" t="s">
        <v>79</v>
      </c>
      <c r="D258" s="96">
        <v>44253</v>
      </c>
      <c r="E258" s="95" t="s">
        <v>78</v>
      </c>
      <c r="I258" s="93">
        <v>3.93</v>
      </c>
      <c r="K258" s="93">
        <v>18593.07</v>
      </c>
    </row>
    <row r="259" spans="3:11" x14ac:dyDescent="0.2">
      <c r="C259" s="97" t="s">
        <v>81</v>
      </c>
      <c r="D259" s="96">
        <v>44254</v>
      </c>
      <c r="E259" s="95" t="s">
        <v>80</v>
      </c>
      <c r="I259" s="93">
        <v>2.13</v>
      </c>
      <c r="K259" s="93">
        <v>18595.2</v>
      </c>
    </row>
    <row r="260" spans="3:11" x14ac:dyDescent="0.2">
      <c r="C260" s="97" t="s">
        <v>83</v>
      </c>
      <c r="D260" s="96">
        <v>44254</v>
      </c>
      <c r="E260" s="95" t="s">
        <v>82</v>
      </c>
      <c r="I260" s="93">
        <v>1.68</v>
      </c>
      <c r="K260" s="93">
        <v>18596.88</v>
      </c>
    </row>
    <row r="261" spans="3:11" x14ac:dyDescent="0.2">
      <c r="C261" s="97" t="s">
        <v>85</v>
      </c>
      <c r="D261" s="96">
        <v>44254</v>
      </c>
      <c r="E261" s="95" t="s">
        <v>84</v>
      </c>
      <c r="I261" s="93">
        <v>4.68</v>
      </c>
      <c r="K261" s="93">
        <v>18601.560000000001</v>
      </c>
    </row>
    <row r="262" spans="3:11" x14ac:dyDescent="0.2">
      <c r="C262" s="97" t="s">
        <v>87</v>
      </c>
      <c r="D262" s="96">
        <v>44254</v>
      </c>
      <c r="E262" s="95" t="s">
        <v>86</v>
      </c>
      <c r="I262" s="93">
        <v>2.15</v>
      </c>
      <c r="K262" s="93">
        <v>18603.71</v>
      </c>
    </row>
    <row r="263" spans="3:11" x14ac:dyDescent="0.2">
      <c r="C263" s="97" t="s">
        <v>89</v>
      </c>
      <c r="D263" s="96">
        <v>44254</v>
      </c>
      <c r="E263" s="95" t="s">
        <v>88</v>
      </c>
      <c r="I263" s="93">
        <v>2.0499999999999998</v>
      </c>
      <c r="K263" s="93">
        <v>18605.759999999998</v>
      </c>
    </row>
    <row r="264" spans="3:11" x14ac:dyDescent="0.2">
      <c r="C264" s="97" t="s">
        <v>91</v>
      </c>
      <c r="D264" s="96">
        <v>44254</v>
      </c>
      <c r="E264" s="95" t="s">
        <v>90</v>
      </c>
      <c r="I264" s="93">
        <v>2.36</v>
      </c>
      <c r="K264" s="93">
        <v>18608.12</v>
      </c>
    </row>
    <row r="265" spans="3:11" x14ac:dyDescent="0.2">
      <c r="C265" s="97" t="s">
        <v>93</v>
      </c>
      <c r="D265" s="96">
        <v>44254</v>
      </c>
      <c r="E265" s="95" t="s">
        <v>92</v>
      </c>
      <c r="I265" s="93">
        <v>8.9700000000000006</v>
      </c>
      <c r="K265" s="93">
        <v>18617.09</v>
      </c>
    </row>
    <row r="266" spans="3:11" x14ac:dyDescent="0.2">
      <c r="C266" s="97" t="s">
        <v>95</v>
      </c>
      <c r="D266" s="96">
        <v>44254</v>
      </c>
      <c r="E266" s="95" t="s">
        <v>94</v>
      </c>
      <c r="I266" s="93">
        <v>4.3099999999999996</v>
      </c>
      <c r="K266" s="93">
        <v>18621.400000000001</v>
      </c>
    </row>
    <row r="267" spans="3:11" x14ac:dyDescent="0.2">
      <c r="C267" s="97" t="s">
        <v>97</v>
      </c>
      <c r="D267" s="96">
        <v>44255</v>
      </c>
      <c r="E267" s="95" t="s">
        <v>96</v>
      </c>
      <c r="I267" s="93">
        <v>1.68</v>
      </c>
      <c r="K267" s="93">
        <v>18623.080000000002</v>
      </c>
    </row>
    <row r="268" spans="3:11" x14ac:dyDescent="0.2">
      <c r="C268" s="97" t="s">
        <v>99</v>
      </c>
      <c r="D268" s="96">
        <v>44255</v>
      </c>
      <c r="E268" s="95" t="s">
        <v>98</v>
      </c>
      <c r="I268" s="93">
        <v>16.760000000000002</v>
      </c>
      <c r="K268" s="93">
        <v>18639.84</v>
      </c>
    </row>
    <row r="269" spans="3:11" x14ac:dyDescent="0.2">
      <c r="C269" s="97" t="s">
        <v>968</v>
      </c>
      <c r="D269" s="96">
        <v>44255</v>
      </c>
      <c r="E269" s="95" t="s">
        <v>967</v>
      </c>
      <c r="J269" s="94">
        <v>108.98</v>
      </c>
      <c r="K269" s="93">
        <v>18530.86</v>
      </c>
    </row>
    <row r="270" spans="3:11" x14ac:dyDescent="0.2">
      <c r="C270" s="120" t="s">
        <v>222</v>
      </c>
      <c r="D270" s="91">
        <v>15859.34</v>
      </c>
      <c r="E270" s="120" t="s">
        <v>221</v>
      </c>
      <c r="F270" s="91">
        <v>2780.5</v>
      </c>
      <c r="G270" s="120" t="s">
        <v>220</v>
      </c>
      <c r="H270" s="91">
        <v>108.98</v>
      </c>
      <c r="J270" s="120" t="s">
        <v>219</v>
      </c>
      <c r="K270" s="91">
        <v>18530.86</v>
      </c>
    </row>
    <row r="273" spans="5:11" x14ac:dyDescent="0.2">
      <c r="E273" s="90" t="s">
        <v>218</v>
      </c>
      <c r="K273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03F5-AA25-42CD-8601-1B93889C6AF5}">
  <sheetPr>
    <pageSetUpPr fitToPage="1"/>
  </sheetPr>
  <dimension ref="A1:L206"/>
  <sheetViews>
    <sheetView workbookViewId="0">
      <selection activeCell="C15" sqref="C15"/>
    </sheetView>
  </sheetViews>
  <sheetFormatPr baseColWidth="10" defaultRowHeight="12.75" x14ac:dyDescent="0.2"/>
  <cols>
    <col min="1" max="1" width="29.5703125" style="88" customWidth="1"/>
    <col min="2" max="3" width="11.42578125" style="88"/>
    <col min="4" max="4" width="5.140625" style="88" customWidth="1"/>
    <col min="5" max="6" width="11.42578125" style="88"/>
    <col min="7" max="7" width="7.85546875" style="88" customWidth="1"/>
    <col min="8" max="8" width="6.5703125" style="88" customWidth="1"/>
    <col min="9" max="9" width="11.42578125" style="88"/>
    <col min="10" max="10" width="5" style="88" customWidth="1"/>
    <col min="11" max="16384" width="11.42578125" style="88"/>
  </cols>
  <sheetData>
    <row r="1" spans="1:12" x14ac:dyDescent="0.2">
      <c r="A1" s="119" t="s">
        <v>1613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3" spans="1:12" x14ac:dyDescent="0.2">
      <c r="A3" s="111" t="s">
        <v>1612</v>
      </c>
      <c r="B3" s="111">
        <v>43903455</v>
      </c>
      <c r="C3" s="111">
        <v>1</v>
      </c>
      <c r="D3" s="111">
        <v>68</v>
      </c>
      <c r="E3" s="111">
        <v>1.68</v>
      </c>
      <c r="F3" s="111">
        <v>2021</v>
      </c>
      <c r="G3" s="111">
        <v>1</v>
      </c>
      <c r="H3" s="111">
        <v>30</v>
      </c>
      <c r="I3" s="111" t="s">
        <v>1605</v>
      </c>
      <c r="J3" s="111" t="s">
        <v>1450</v>
      </c>
      <c r="K3" s="111">
        <v>1571</v>
      </c>
    </row>
    <row r="4" spans="1:12" x14ac:dyDescent="0.2">
      <c r="A4" s="111" t="s">
        <v>1611</v>
      </c>
      <c r="B4" s="111">
        <v>43920364</v>
      </c>
      <c r="C4" s="111">
        <v>35</v>
      </c>
      <c r="D4" s="111">
        <v>80</v>
      </c>
      <c r="E4" s="111">
        <v>35.799999999999997</v>
      </c>
      <c r="F4" s="111">
        <v>2021</v>
      </c>
      <c r="G4" s="111">
        <v>1</v>
      </c>
      <c r="H4" s="111">
        <v>29</v>
      </c>
      <c r="I4" s="111" t="s">
        <v>1609</v>
      </c>
      <c r="J4" s="111" t="s">
        <v>1450</v>
      </c>
      <c r="K4" s="111">
        <v>1572</v>
      </c>
    </row>
    <row r="5" spans="1:12" x14ac:dyDescent="0.2">
      <c r="A5" s="111" t="s">
        <v>1610</v>
      </c>
      <c r="B5" s="111">
        <v>43960304</v>
      </c>
      <c r="C5" s="111">
        <v>8</v>
      </c>
      <c r="D5" s="111">
        <v>38</v>
      </c>
      <c r="E5" s="111">
        <v>8.3800000000000008</v>
      </c>
      <c r="F5" s="111">
        <v>2021</v>
      </c>
      <c r="G5" s="111">
        <v>1</v>
      </c>
      <c r="H5" s="111">
        <v>29</v>
      </c>
      <c r="I5" s="111" t="s">
        <v>1609</v>
      </c>
      <c r="J5" s="111" t="s">
        <v>1450</v>
      </c>
      <c r="K5" s="111">
        <v>1573</v>
      </c>
    </row>
    <row r="6" spans="1:12" x14ac:dyDescent="0.2">
      <c r="A6" s="111" t="s">
        <v>1462</v>
      </c>
      <c r="B6" s="111">
        <v>43930156</v>
      </c>
      <c r="C6" s="111">
        <v>2</v>
      </c>
      <c r="D6" s="111">
        <v>45</v>
      </c>
      <c r="E6" s="111">
        <v>2.4500000000000002</v>
      </c>
      <c r="F6" s="111">
        <v>2021</v>
      </c>
      <c r="G6" s="111">
        <v>1</v>
      </c>
      <c r="H6" s="111">
        <v>29</v>
      </c>
      <c r="I6" s="111" t="s">
        <v>1609</v>
      </c>
      <c r="J6" s="111" t="s">
        <v>1461</v>
      </c>
      <c r="K6" s="111">
        <v>1574</v>
      </c>
    </row>
    <row r="7" spans="1:12" x14ac:dyDescent="0.2">
      <c r="A7" s="111" t="s">
        <v>1458</v>
      </c>
      <c r="B7" s="111">
        <v>43909095</v>
      </c>
      <c r="C7" s="111">
        <v>1</v>
      </c>
      <c r="D7" s="111">
        <v>90</v>
      </c>
      <c r="E7" s="111">
        <v>1.9</v>
      </c>
      <c r="F7" s="111">
        <v>2021</v>
      </c>
      <c r="G7" s="111">
        <v>1</v>
      </c>
      <c r="H7" s="111">
        <v>29</v>
      </c>
      <c r="I7" s="111" t="s">
        <v>1609</v>
      </c>
      <c r="J7" s="111" t="s">
        <v>1450</v>
      </c>
      <c r="K7" s="111">
        <v>1575</v>
      </c>
    </row>
    <row r="8" spans="1:12" x14ac:dyDescent="0.2">
      <c r="A8" s="111" t="s">
        <v>1608</v>
      </c>
      <c r="B8" s="111">
        <v>43900685</v>
      </c>
      <c r="C8" s="111">
        <v>1</v>
      </c>
      <c r="D8" s="111">
        <v>68</v>
      </c>
      <c r="E8" s="111">
        <v>1.68</v>
      </c>
      <c r="F8" s="111">
        <v>2021</v>
      </c>
      <c r="G8" s="111">
        <v>1</v>
      </c>
      <c r="H8" s="111">
        <v>30</v>
      </c>
      <c r="I8" s="111" t="s">
        <v>1605</v>
      </c>
      <c r="J8" s="111" t="s">
        <v>1450</v>
      </c>
      <c r="K8" s="111">
        <v>1576</v>
      </c>
    </row>
    <row r="9" spans="1:12" x14ac:dyDescent="0.2">
      <c r="A9" s="111" t="s">
        <v>1607</v>
      </c>
      <c r="B9" s="111">
        <v>43902215</v>
      </c>
      <c r="C9" s="111">
        <v>2</v>
      </c>
      <c r="D9" s="111">
        <v>99</v>
      </c>
      <c r="E9" s="111">
        <v>2.99</v>
      </c>
      <c r="F9" s="111">
        <v>2021</v>
      </c>
      <c r="G9" s="111">
        <v>1</v>
      </c>
      <c r="H9" s="111">
        <v>30</v>
      </c>
      <c r="I9" s="111" t="s">
        <v>1605</v>
      </c>
      <c r="J9" s="111" t="s">
        <v>1450</v>
      </c>
      <c r="K9" s="111">
        <v>1577</v>
      </c>
    </row>
    <row r="10" spans="1:12" x14ac:dyDescent="0.2">
      <c r="A10" s="111" t="s">
        <v>1606</v>
      </c>
      <c r="B10" s="111">
        <v>43901219</v>
      </c>
      <c r="C10" s="111">
        <v>1</v>
      </c>
      <c r="D10" s="111">
        <v>68</v>
      </c>
      <c r="E10" s="111">
        <v>1.68</v>
      </c>
      <c r="F10" s="111">
        <v>2021</v>
      </c>
      <c r="G10" s="111">
        <v>1</v>
      </c>
      <c r="H10" s="111">
        <v>30</v>
      </c>
      <c r="I10" s="111" t="s">
        <v>1605</v>
      </c>
      <c r="J10" s="111" t="s">
        <v>1463</v>
      </c>
      <c r="K10" s="111">
        <v>1578</v>
      </c>
    </row>
    <row r="11" spans="1:12" x14ac:dyDescent="0.2">
      <c r="A11" s="111" t="s">
        <v>1475</v>
      </c>
      <c r="B11" s="111">
        <v>43930226</v>
      </c>
      <c r="C11" s="111">
        <v>1</v>
      </c>
      <c r="D11" s="111">
        <v>68</v>
      </c>
      <c r="E11" s="111">
        <v>1.68</v>
      </c>
      <c r="F11" s="111">
        <v>2021</v>
      </c>
      <c r="G11" s="111">
        <v>1</v>
      </c>
      <c r="H11" s="111">
        <v>31</v>
      </c>
      <c r="I11" s="111" t="s">
        <v>1602</v>
      </c>
      <c r="J11" s="111" t="s">
        <v>1450</v>
      </c>
      <c r="K11" s="111">
        <v>1579</v>
      </c>
    </row>
    <row r="12" spans="1:12" x14ac:dyDescent="0.2">
      <c r="A12" s="111" t="s">
        <v>1604</v>
      </c>
      <c r="B12" s="111">
        <v>43945894</v>
      </c>
      <c r="C12" s="111">
        <v>8</v>
      </c>
      <c r="D12" s="111">
        <v>38</v>
      </c>
      <c r="E12" s="111">
        <v>8.3800000000000008</v>
      </c>
      <c r="F12" s="111">
        <v>2021</v>
      </c>
      <c r="G12" s="111">
        <v>1</v>
      </c>
      <c r="H12" s="111">
        <v>31</v>
      </c>
      <c r="I12" s="111" t="s">
        <v>1602</v>
      </c>
      <c r="J12" s="111" t="s">
        <v>1450</v>
      </c>
      <c r="K12" s="111">
        <v>1580</v>
      </c>
    </row>
    <row r="13" spans="1:12" x14ac:dyDescent="0.2">
      <c r="A13" s="111" t="s">
        <v>1603</v>
      </c>
      <c r="B13" s="111">
        <v>43901705</v>
      </c>
      <c r="C13" s="111">
        <v>12</v>
      </c>
      <c r="D13" s="111">
        <v>99</v>
      </c>
      <c r="E13" s="111">
        <v>12.99</v>
      </c>
      <c r="F13" s="111">
        <v>2021</v>
      </c>
      <c r="G13" s="111">
        <v>1</v>
      </c>
      <c r="H13" s="111">
        <v>31</v>
      </c>
      <c r="I13" s="111" t="s">
        <v>1602</v>
      </c>
      <c r="J13" s="111" t="s">
        <v>1450</v>
      </c>
      <c r="K13" s="111">
        <v>1581</v>
      </c>
    </row>
    <row r="14" spans="1:12" x14ac:dyDescent="0.2">
      <c r="A14" s="111" t="s">
        <v>1603</v>
      </c>
      <c r="B14" s="111">
        <v>43901625</v>
      </c>
      <c r="C14" s="111">
        <v>1</v>
      </c>
      <c r="D14" s="111">
        <v>68</v>
      </c>
      <c r="E14" s="111">
        <v>1.68</v>
      </c>
      <c r="F14" s="111">
        <v>2021</v>
      </c>
      <c r="G14" s="111">
        <v>1</v>
      </c>
      <c r="H14" s="111">
        <v>31</v>
      </c>
      <c r="I14" s="111" t="s">
        <v>1602</v>
      </c>
      <c r="J14" s="111" t="s">
        <v>1450</v>
      </c>
      <c r="K14" s="111">
        <v>1582</v>
      </c>
    </row>
    <row r="15" spans="1:12" x14ac:dyDescent="0.2">
      <c r="A15" s="111" t="s">
        <v>1601</v>
      </c>
      <c r="B15" s="111">
        <v>43930230</v>
      </c>
      <c r="C15" s="111">
        <v>2</v>
      </c>
      <c r="D15" s="111">
        <v>69</v>
      </c>
      <c r="E15" s="111">
        <v>2.69</v>
      </c>
      <c r="F15" s="111">
        <v>2021</v>
      </c>
      <c r="G15" s="111">
        <v>2</v>
      </c>
      <c r="H15" s="111">
        <v>1</v>
      </c>
      <c r="I15" s="111" t="s">
        <v>1590</v>
      </c>
      <c r="J15" s="111" t="s">
        <v>1450</v>
      </c>
      <c r="K15" s="111">
        <v>1583</v>
      </c>
    </row>
    <row r="16" spans="1:12" x14ac:dyDescent="0.2">
      <c r="A16" s="111" t="s">
        <v>1600</v>
      </c>
      <c r="B16" s="111">
        <v>43902609</v>
      </c>
      <c r="C16" s="111">
        <v>1</v>
      </c>
      <c r="D16" s="111">
        <v>68</v>
      </c>
      <c r="E16" s="111">
        <v>1.68</v>
      </c>
      <c r="F16" s="111">
        <v>2021</v>
      </c>
      <c r="G16" s="111">
        <v>2</v>
      </c>
      <c r="H16" s="111">
        <v>1</v>
      </c>
      <c r="I16" s="111" t="s">
        <v>1590</v>
      </c>
      <c r="J16" s="111" t="s">
        <v>1483</v>
      </c>
      <c r="K16" s="111">
        <v>1584</v>
      </c>
    </row>
    <row r="17" spans="1:11" x14ac:dyDescent="0.2">
      <c r="A17" s="111" t="s">
        <v>1599</v>
      </c>
      <c r="B17" s="111">
        <v>43901712</v>
      </c>
      <c r="C17" s="111">
        <v>3</v>
      </c>
      <c r="D17" s="111">
        <v>46</v>
      </c>
      <c r="E17" s="111">
        <v>3.46</v>
      </c>
      <c r="F17" s="111">
        <v>2021</v>
      </c>
      <c r="G17" s="111">
        <v>2</v>
      </c>
      <c r="H17" s="111">
        <v>1</v>
      </c>
      <c r="I17" s="111" t="s">
        <v>1590</v>
      </c>
      <c r="J17" s="111" t="s">
        <v>1463</v>
      </c>
      <c r="K17" s="111">
        <v>1585</v>
      </c>
    </row>
    <row r="18" spans="1:11" x14ac:dyDescent="0.2">
      <c r="A18" s="111" t="s">
        <v>1598</v>
      </c>
      <c r="B18" s="111">
        <v>43960345</v>
      </c>
      <c r="C18" s="111">
        <v>8</v>
      </c>
      <c r="D18" s="111">
        <v>38</v>
      </c>
      <c r="E18" s="111">
        <v>8.3800000000000008</v>
      </c>
      <c r="F18" s="111">
        <v>2021</v>
      </c>
      <c r="G18" s="111">
        <v>2</v>
      </c>
      <c r="H18" s="111">
        <v>1</v>
      </c>
      <c r="I18" s="111" t="s">
        <v>1590</v>
      </c>
      <c r="J18" s="111" t="s">
        <v>1450</v>
      </c>
      <c r="K18" s="111">
        <v>1586</v>
      </c>
    </row>
    <row r="19" spans="1:11" x14ac:dyDescent="0.2">
      <c r="A19" s="111" t="s">
        <v>1597</v>
      </c>
      <c r="B19" s="111">
        <v>43945019</v>
      </c>
      <c r="C19" s="111">
        <v>24</v>
      </c>
      <c r="D19" s="111">
        <v>60</v>
      </c>
      <c r="E19" s="111">
        <v>24.6</v>
      </c>
      <c r="F19" s="111">
        <v>2021</v>
      </c>
      <c r="G19" s="111">
        <v>2</v>
      </c>
      <c r="H19" s="111">
        <v>1</v>
      </c>
      <c r="I19" s="111" t="s">
        <v>1590</v>
      </c>
      <c r="J19" s="111" t="s">
        <v>1463</v>
      </c>
      <c r="K19" s="111">
        <v>1587</v>
      </c>
    </row>
    <row r="20" spans="1:11" x14ac:dyDescent="0.2">
      <c r="A20" s="111" t="s">
        <v>1596</v>
      </c>
      <c r="B20" s="111">
        <v>43901511</v>
      </c>
      <c r="C20" s="111">
        <v>9</v>
      </c>
      <c r="D20" s="111">
        <v>40</v>
      </c>
      <c r="E20" s="111">
        <v>9.4</v>
      </c>
      <c r="F20" s="111">
        <v>2021</v>
      </c>
      <c r="G20" s="111">
        <v>2</v>
      </c>
      <c r="H20" s="111">
        <v>1</v>
      </c>
      <c r="I20" s="111" t="s">
        <v>1590</v>
      </c>
      <c r="J20" s="111" t="s">
        <v>1466</v>
      </c>
      <c r="K20" s="111">
        <v>1590</v>
      </c>
    </row>
    <row r="21" spans="1:11" x14ac:dyDescent="0.2">
      <c r="A21" s="111" t="s">
        <v>1595</v>
      </c>
      <c r="B21" s="111">
        <v>43902677</v>
      </c>
      <c r="C21" s="111">
        <v>1</v>
      </c>
      <c r="D21" s="111">
        <v>68</v>
      </c>
      <c r="E21" s="111">
        <v>1.68</v>
      </c>
      <c r="F21" s="111">
        <v>2021</v>
      </c>
      <c r="G21" s="111">
        <v>2</v>
      </c>
      <c r="H21" s="111">
        <v>1</v>
      </c>
      <c r="I21" s="111" t="s">
        <v>1590</v>
      </c>
      <c r="J21" s="111" t="s">
        <v>1450</v>
      </c>
      <c r="K21" s="111">
        <v>1588</v>
      </c>
    </row>
    <row r="22" spans="1:11" x14ac:dyDescent="0.2">
      <c r="A22" s="111" t="s">
        <v>1594</v>
      </c>
      <c r="B22" s="111">
        <v>43945410</v>
      </c>
      <c r="C22" s="111">
        <v>62</v>
      </c>
      <c r="D22" s="111">
        <v>16</v>
      </c>
      <c r="E22" s="111">
        <v>62.16</v>
      </c>
      <c r="F22" s="111">
        <v>2021</v>
      </c>
      <c r="G22" s="111">
        <v>2</v>
      </c>
      <c r="H22" s="111">
        <v>1</v>
      </c>
      <c r="I22" s="111" t="s">
        <v>1590</v>
      </c>
      <c r="J22" s="111" t="s">
        <v>1463</v>
      </c>
      <c r="K22" s="111">
        <v>1589</v>
      </c>
    </row>
    <row r="23" spans="1:11" x14ac:dyDescent="0.2">
      <c r="A23" s="111" t="s">
        <v>1448</v>
      </c>
      <c r="B23" s="111" t="s">
        <v>1448</v>
      </c>
      <c r="C23" s="111" t="s">
        <v>1448</v>
      </c>
      <c r="D23" s="113">
        <v>1</v>
      </c>
      <c r="E23" s="112">
        <f>SUM(E3:E22)</f>
        <v>195.34</v>
      </c>
      <c r="F23" s="111" t="s">
        <v>1448</v>
      </c>
      <c r="G23" s="111" t="s">
        <v>1448</v>
      </c>
      <c r="H23" s="111" t="s">
        <v>1448</v>
      </c>
      <c r="I23" s="111" t="s">
        <v>1449</v>
      </c>
      <c r="J23" s="111" t="s">
        <v>1448</v>
      </c>
      <c r="K23" s="111"/>
    </row>
    <row r="24" spans="1:11" x14ac:dyDescent="0.2">
      <c r="A24" s="108"/>
      <c r="B24" s="108"/>
      <c r="C24" s="108"/>
      <c r="D24" s="110"/>
      <c r="E24" s="109"/>
      <c r="F24" s="108"/>
      <c r="G24" s="108"/>
      <c r="H24" s="108"/>
      <c r="I24" s="108"/>
      <c r="J24" s="108"/>
      <c r="K24" s="108"/>
    </row>
    <row r="25" spans="1:11" x14ac:dyDescent="0.2">
      <c r="A25" s="111" t="s">
        <v>1593</v>
      </c>
      <c r="B25" s="111">
        <v>43903425</v>
      </c>
      <c r="C25" s="111">
        <v>10</v>
      </c>
      <c r="D25" s="111">
        <v>76</v>
      </c>
      <c r="E25" s="111">
        <v>10.76</v>
      </c>
      <c r="F25" s="111">
        <v>2021</v>
      </c>
      <c r="G25" s="111">
        <v>2</v>
      </c>
      <c r="H25" s="111">
        <v>1</v>
      </c>
      <c r="I25" s="111" t="s">
        <v>1590</v>
      </c>
      <c r="J25" s="111" t="s">
        <v>1450</v>
      </c>
      <c r="K25" s="111">
        <v>1591</v>
      </c>
    </row>
    <row r="26" spans="1:11" x14ac:dyDescent="0.2">
      <c r="A26" s="111" t="s">
        <v>1592</v>
      </c>
      <c r="B26" s="111">
        <v>43908812</v>
      </c>
      <c r="C26" s="111">
        <v>1</v>
      </c>
      <c r="D26" s="111">
        <v>68</v>
      </c>
      <c r="E26" s="111">
        <v>1.68</v>
      </c>
      <c r="F26" s="111">
        <v>2021</v>
      </c>
      <c r="G26" s="111">
        <v>2</v>
      </c>
      <c r="H26" s="111">
        <v>1</v>
      </c>
      <c r="I26" s="111" t="s">
        <v>1590</v>
      </c>
      <c r="J26" s="111" t="s">
        <v>1450</v>
      </c>
      <c r="K26" s="111">
        <v>1592</v>
      </c>
    </row>
    <row r="27" spans="1:11" x14ac:dyDescent="0.2">
      <c r="A27" s="111" t="s">
        <v>1591</v>
      </c>
      <c r="B27" s="111">
        <v>43901745</v>
      </c>
      <c r="C27" s="111">
        <v>8</v>
      </c>
      <c r="D27" s="111">
        <v>52</v>
      </c>
      <c r="E27" s="111">
        <v>8.52</v>
      </c>
      <c r="F27" s="111">
        <v>2021</v>
      </c>
      <c r="G27" s="111">
        <v>2</v>
      </c>
      <c r="H27" s="111">
        <v>1</v>
      </c>
      <c r="I27" s="111" t="s">
        <v>1590</v>
      </c>
      <c r="J27" s="111" t="s">
        <v>1463</v>
      </c>
      <c r="K27" s="111">
        <v>1597</v>
      </c>
    </row>
    <row r="28" spans="1:11" x14ac:dyDescent="0.2">
      <c r="A28" s="111" t="s">
        <v>1487</v>
      </c>
      <c r="B28" s="111">
        <v>43945311</v>
      </c>
      <c r="C28" s="111">
        <v>8</v>
      </c>
      <c r="D28" s="111">
        <v>38</v>
      </c>
      <c r="E28" s="111">
        <v>8.3800000000000008</v>
      </c>
      <c r="F28" s="111">
        <v>2021</v>
      </c>
      <c r="G28" s="111">
        <v>2</v>
      </c>
      <c r="H28" s="111">
        <v>1</v>
      </c>
      <c r="I28" s="111" t="s">
        <v>1590</v>
      </c>
      <c r="J28" s="111" t="s">
        <v>1463</v>
      </c>
      <c r="K28" s="111">
        <v>1593</v>
      </c>
    </row>
    <row r="29" spans="1:11" x14ac:dyDescent="0.2">
      <c r="A29" s="111" t="s">
        <v>1589</v>
      </c>
      <c r="B29" s="111">
        <v>43908632</v>
      </c>
      <c r="C29" s="111">
        <v>1</v>
      </c>
      <c r="D29" s="111">
        <v>68</v>
      </c>
      <c r="E29" s="111">
        <v>1.68</v>
      </c>
      <c r="F29" s="111">
        <v>2021</v>
      </c>
      <c r="G29" s="111">
        <v>2</v>
      </c>
      <c r="H29" s="111">
        <v>2</v>
      </c>
      <c r="I29" s="111" t="s">
        <v>1583</v>
      </c>
      <c r="J29" s="111" t="s">
        <v>1450</v>
      </c>
      <c r="K29" s="111">
        <v>1594</v>
      </c>
    </row>
    <row r="30" spans="1:11" x14ac:dyDescent="0.2">
      <c r="A30" s="111" t="s">
        <v>1588</v>
      </c>
      <c r="B30" s="111">
        <v>43901507</v>
      </c>
      <c r="C30" s="111">
        <v>53</v>
      </c>
      <c r="D30" s="111">
        <v>59</v>
      </c>
      <c r="E30" s="111">
        <v>53.59</v>
      </c>
      <c r="F30" s="111">
        <v>2021</v>
      </c>
      <c r="G30" s="111">
        <v>2</v>
      </c>
      <c r="H30" s="111">
        <v>2</v>
      </c>
      <c r="I30" s="111" t="s">
        <v>1583</v>
      </c>
      <c r="J30" s="111" t="s">
        <v>1450</v>
      </c>
      <c r="K30" s="111">
        <v>1595</v>
      </c>
    </row>
    <row r="31" spans="1:11" x14ac:dyDescent="0.2">
      <c r="A31" s="111" t="s">
        <v>1587</v>
      </c>
      <c r="B31" s="111">
        <v>43903150</v>
      </c>
      <c r="C31" s="111">
        <v>3</v>
      </c>
      <c r="D31" s="111">
        <v>76</v>
      </c>
      <c r="E31" s="111">
        <v>3.76</v>
      </c>
      <c r="F31" s="111">
        <v>2021</v>
      </c>
      <c r="G31" s="111">
        <v>2</v>
      </c>
      <c r="H31" s="111">
        <v>2</v>
      </c>
      <c r="I31" s="111" t="s">
        <v>1583</v>
      </c>
      <c r="J31" s="111" t="s">
        <v>1450</v>
      </c>
      <c r="K31" s="111">
        <v>1596</v>
      </c>
    </row>
    <row r="32" spans="1:11" x14ac:dyDescent="0.2">
      <c r="A32" s="111" t="s">
        <v>1448</v>
      </c>
      <c r="B32" s="111" t="s">
        <v>1448</v>
      </c>
      <c r="C32" s="111" t="s">
        <v>1448</v>
      </c>
      <c r="D32" s="113">
        <v>2</v>
      </c>
      <c r="E32" s="112">
        <f>SUM(E25:E31)</f>
        <v>88.370000000000019</v>
      </c>
      <c r="F32" s="111" t="s">
        <v>1448</v>
      </c>
      <c r="G32" s="111" t="s">
        <v>1448</v>
      </c>
      <c r="H32" s="111" t="s">
        <v>1448</v>
      </c>
      <c r="I32" s="111" t="s">
        <v>1449</v>
      </c>
      <c r="J32" s="111" t="s">
        <v>1448</v>
      </c>
      <c r="K32" s="111"/>
    </row>
    <row r="33" spans="1:11" x14ac:dyDescent="0.2">
      <c r="A33" s="108"/>
      <c r="B33" s="108"/>
      <c r="C33" s="108"/>
      <c r="D33" s="110"/>
      <c r="E33" s="109"/>
      <c r="F33" s="108"/>
      <c r="G33" s="108"/>
      <c r="H33" s="108"/>
      <c r="I33" s="108"/>
      <c r="J33" s="108"/>
      <c r="K33" s="108"/>
    </row>
    <row r="34" spans="1:11" x14ac:dyDescent="0.2">
      <c r="A34" s="111" t="s">
        <v>1586</v>
      </c>
      <c r="B34" s="111">
        <v>43904774</v>
      </c>
      <c r="C34" s="111">
        <v>12</v>
      </c>
      <c r="D34" s="111">
        <v>30</v>
      </c>
      <c r="E34" s="111">
        <v>12.3</v>
      </c>
      <c r="F34" s="111">
        <v>2021</v>
      </c>
      <c r="G34" s="111">
        <v>2</v>
      </c>
      <c r="H34" s="111">
        <v>3</v>
      </c>
      <c r="I34" s="111" t="s">
        <v>1570</v>
      </c>
      <c r="J34" s="111" t="s">
        <v>1463</v>
      </c>
      <c r="K34" s="111">
        <v>1644</v>
      </c>
    </row>
    <row r="35" spans="1:11" x14ac:dyDescent="0.2">
      <c r="A35" s="111" t="s">
        <v>1585</v>
      </c>
      <c r="B35" s="111">
        <v>43901722</v>
      </c>
      <c r="C35" s="111">
        <v>4</v>
      </c>
      <c r="D35" s="111">
        <v>61</v>
      </c>
      <c r="E35" s="111">
        <v>4.6100000000000003</v>
      </c>
      <c r="F35" s="111">
        <v>2021</v>
      </c>
      <c r="G35" s="111">
        <v>2</v>
      </c>
      <c r="H35" s="111">
        <v>2</v>
      </c>
      <c r="I35" s="111" t="s">
        <v>1583</v>
      </c>
      <c r="J35" s="111" t="s">
        <v>1450</v>
      </c>
      <c r="K35" s="111">
        <v>1645</v>
      </c>
    </row>
    <row r="36" spans="1:11" x14ac:dyDescent="0.2">
      <c r="A36" s="111" t="s">
        <v>1584</v>
      </c>
      <c r="B36" s="111">
        <v>43903472</v>
      </c>
      <c r="C36" s="111">
        <v>1</v>
      </c>
      <c r="D36" s="111">
        <v>74</v>
      </c>
      <c r="E36" s="111">
        <v>1.74</v>
      </c>
      <c r="F36" s="111">
        <v>2021</v>
      </c>
      <c r="G36" s="111">
        <v>2</v>
      </c>
      <c r="H36" s="111">
        <v>2</v>
      </c>
      <c r="I36" s="111" t="s">
        <v>1583</v>
      </c>
      <c r="J36" s="111" t="s">
        <v>1450</v>
      </c>
      <c r="K36" s="111">
        <v>1646</v>
      </c>
    </row>
    <row r="37" spans="1:11" x14ac:dyDescent="0.2">
      <c r="A37" s="111" t="s">
        <v>1582</v>
      </c>
      <c r="B37" s="111">
        <v>43907455</v>
      </c>
      <c r="C37" s="111">
        <v>4</v>
      </c>
      <c r="D37" s="111">
        <v>29</v>
      </c>
      <c r="E37" s="111">
        <v>4.29</v>
      </c>
      <c r="F37" s="111">
        <v>2021</v>
      </c>
      <c r="G37" s="111">
        <v>2</v>
      </c>
      <c r="H37" s="111">
        <v>3</v>
      </c>
      <c r="I37" s="111" t="s">
        <v>1570</v>
      </c>
      <c r="J37" s="111" t="s">
        <v>1450</v>
      </c>
      <c r="K37" s="111">
        <v>1647</v>
      </c>
    </row>
    <row r="38" spans="1:11" x14ac:dyDescent="0.2">
      <c r="A38" s="111" t="s">
        <v>1581</v>
      </c>
      <c r="B38" s="111">
        <v>43902159</v>
      </c>
      <c r="C38" s="111">
        <v>13</v>
      </c>
      <c r="D38" s="111">
        <v>68</v>
      </c>
      <c r="E38" s="111">
        <v>13.68</v>
      </c>
      <c r="F38" s="111">
        <v>2021</v>
      </c>
      <c r="G38" s="111">
        <v>2</v>
      </c>
      <c r="H38" s="111">
        <v>3</v>
      </c>
      <c r="I38" s="111" t="s">
        <v>1570</v>
      </c>
      <c r="J38" s="111" t="s">
        <v>1466</v>
      </c>
      <c r="K38" s="111">
        <v>1648</v>
      </c>
    </row>
    <row r="39" spans="1:11" x14ac:dyDescent="0.2">
      <c r="A39" s="111" t="s">
        <v>1581</v>
      </c>
      <c r="B39" s="111">
        <v>43902021</v>
      </c>
      <c r="C39" s="111">
        <v>8</v>
      </c>
      <c r="D39" s="111">
        <v>96</v>
      </c>
      <c r="E39" s="111">
        <v>8.9600000000000009</v>
      </c>
      <c r="F39" s="111">
        <v>2021</v>
      </c>
      <c r="G39" s="111">
        <v>2</v>
      </c>
      <c r="H39" s="111">
        <v>3</v>
      </c>
      <c r="I39" s="111" t="s">
        <v>1570</v>
      </c>
      <c r="J39" s="111" t="s">
        <v>1466</v>
      </c>
      <c r="K39" s="111">
        <v>1649</v>
      </c>
    </row>
    <row r="40" spans="1:11" x14ac:dyDescent="0.2">
      <c r="A40" s="111" t="s">
        <v>1580</v>
      </c>
      <c r="B40" s="111">
        <v>43901957</v>
      </c>
      <c r="C40" s="111">
        <v>57</v>
      </c>
      <c r="D40" s="111">
        <v>44</v>
      </c>
      <c r="E40" s="111">
        <v>57.44</v>
      </c>
      <c r="F40" s="111">
        <v>2021</v>
      </c>
      <c r="G40" s="111">
        <v>2</v>
      </c>
      <c r="H40" s="111">
        <v>3</v>
      </c>
      <c r="I40" s="111" t="s">
        <v>1570</v>
      </c>
      <c r="J40" s="111" t="s">
        <v>1466</v>
      </c>
      <c r="K40" s="111">
        <v>1650</v>
      </c>
    </row>
    <row r="41" spans="1:11" x14ac:dyDescent="0.2">
      <c r="A41" s="111" t="s">
        <v>1579</v>
      </c>
      <c r="B41" s="111">
        <v>43907295</v>
      </c>
      <c r="C41" s="111">
        <v>3</v>
      </c>
      <c r="D41" s="111">
        <v>36</v>
      </c>
      <c r="E41" s="111">
        <v>3.36</v>
      </c>
      <c r="F41" s="111">
        <v>2021</v>
      </c>
      <c r="G41" s="111">
        <v>2</v>
      </c>
      <c r="H41" s="111">
        <v>3</v>
      </c>
      <c r="I41" s="111" t="s">
        <v>1570</v>
      </c>
      <c r="J41" s="111" t="s">
        <v>1450</v>
      </c>
      <c r="K41" s="111">
        <v>1651</v>
      </c>
    </row>
    <row r="42" spans="1:11" x14ac:dyDescent="0.2">
      <c r="A42" s="111" t="s">
        <v>1578</v>
      </c>
      <c r="B42" s="111">
        <v>43908531</v>
      </c>
      <c r="C42" s="111">
        <v>1</v>
      </c>
      <c r="D42" s="111">
        <v>86</v>
      </c>
      <c r="E42" s="111">
        <v>1.86</v>
      </c>
      <c r="F42" s="111">
        <v>2021</v>
      </c>
      <c r="G42" s="111">
        <v>2</v>
      </c>
      <c r="H42" s="111">
        <v>3</v>
      </c>
      <c r="I42" s="111" t="s">
        <v>1570</v>
      </c>
      <c r="J42" s="111" t="s">
        <v>1450</v>
      </c>
      <c r="K42" s="111">
        <v>1652</v>
      </c>
    </row>
    <row r="43" spans="1:11" x14ac:dyDescent="0.2">
      <c r="A43" s="111" t="s">
        <v>1577</v>
      </c>
      <c r="B43" s="111">
        <v>43900228</v>
      </c>
      <c r="C43" s="111">
        <v>15</v>
      </c>
      <c r="D43" s="111">
        <v>76</v>
      </c>
      <c r="E43" s="111">
        <v>15.76</v>
      </c>
      <c r="F43" s="111">
        <v>2021</v>
      </c>
      <c r="G43" s="111">
        <v>2</v>
      </c>
      <c r="H43" s="111">
        <v>3</v>
      </c>
      <c r="I43" s="111" t="s">
        <v>1570</v>
      </c>
      <c r="J43" s="111" t="s">
        <v>1450</v>
      </c>
      <c r="K43" s="111">
        <v>1653</v>
      </c>
    </row>
    <row r="44" spans="1:11" x14ac:dyDescent="0.2">
      <c r="A44" s="111" t="s">
        <v>1576</v>
      </c>
      <c r="B44" s="111">
        <v>43909872</v>
      </c>
      <c r="C44" s="111">
        <v>1</v>
      </c>
      <c r="D44" s="111">
        <v>68</v>
      </c>
      <c r="E44" s="111">
        <v>1.68</v>
      </c>
      <c r="F44" s="111">
        <v>2021</v>
      </c>
      <c r="G44" s="111">
        <v>2</v>
      </c>
      <c r="H44" s="111">
        <v>3</v>
      </c>
      <c r="I44" s="111" t="s">
        <v>1570</v>
      </c>
      <c r="J44" s="111" t="s">
        <v>1450</v>
      </c>
      <c r="K44" s="111">
        <v>1654</v>
      </c>
    </row>
    <row r="45" spans="1:11" x14ac:dyDescent="0.2">
      <c r="A45" s="111" t="s">
        <v>1575</v>
      </c>
      <c r="B45" s="111">
        <v>43907828</v>
      </c>
      <c r="C45" s="111">
        <v>1</v>
      </c>
      <c r="D45" s="111">
        <v>68</v>
      </c>
      <c r="E45" s="111">
        <v>1.68</v>
      </c>
      <c r="F45" s="111">
        <v>2021</v>
      </c>
      <c r="G45" s="111">
        <v>2</v>
      </c>
      <c r="H45" s="111">
        <v>3</v>
      </c>
      <c r="I45" s="111" t="s">
        <v>1570</v>
      </c>
      <c r="J45" s="111" t="s">
        <v>1461</v>
      </c>
      <c r="K45" s="111">
        <v>1655</v>
      </c>
    </row>
    <row r="46" spans="1:11" x14ac:dyDescent="0.2">
      <c r="A46" s="111" t="s">
        <v>1453</v>
      </c>
      <c r="B46" s="111">
        <v>43901315</v>
      </c>
      <c r="C46" s="111">
        <v>11</v>
      </c>
      <c r="D46" s="111">
        <v>26</v>
      </c>
      <c r="E46" s="111">
        <v>11.26</v>
      </c>
      <c r="F46" s="111">
        <v>2021</v>
      </c>
      <c r="G46" s="111">
        <v>2</v>
      </c>
      <c r="H46" s="111">
        <v>3</v>
      </c>
      <c r="I46" s="111" t="s">
        <v>1570</v>
      </c>
      <c r="J46" s="111" t="s">
        <v>1450</v>
      </c>
      <c r="K46" s="111">
        <v>1658</v>
      </c>
    </row>
    <row r="47" spans="1:11" x14ac:dyDescent="0.2">
      <c r="A47" s="111" t="s">
        <v>1574</v>
      </c>
      <c r="B47" s="111">
        <v>43907507</v>
      </c>
      <c r="C47" s="111">
        <v>1</v>
      </c>
      <c r="D47" s="111">
        <v>68</v>
      </c>
      <c r="E47" s="111">
        <v>1.68</v>
      </c>
      <c r="F47" s="111">
        <v>2021</v>
      </c>
      <c r="G47" s="111">
        <v>2</v>
      </c>
      <c r="H47" s="111">
        <v>3</v>
      </c>
      <c r="I47" s="111" t="s">
        <v>1570</v>
      </c>
      <c r="J47" s="111" t="s">
        <v>1450</v>
      </c>
      <c r="K47" s="111">
        <v>1656</v>
      </c>
    </row>
    <row r="48" spans="1:11" x14ac:dyDescent="0.2">
      <c r="A48" s="111" t="s">
        <v>1574</v>
      </c>
      <c r="B48" s="111">
        <v>43902956</v>
      </c>
      <c r="C48" s="111">
        <v>1</v>
      </c>
      <c r="D48" s="111">
        <v>68</v>
      </c>
      <c r="E48" s="111">
        <v>1.68</v>
      </c>
      <c r="F48" s="111">
        <v>2021</v>
      </c>
      <c r="G48" s="111">
        <v>2</v>
      </c>
      <c r="H48" s="111">
        <v>3</v>
      </c>
      <c r="I48" s="111" t="s">
        <v>1570</v>
      </c>
      <c r="J48" s="111" t="s">
        <v>1450</v>
      </c>
      <c r="K48" s="111">
        <v>1657</v>
      </c>
    </row>
    <row r="49" spans="1:11" x14ac:dyDescent="0.2">
      <c r="A49" s="111" t="s">
        <v>1448</v>
      </c>
      <c r="B49" s="111" t="s">
        <v>1448</v>
      </c>
      <c r="C49" s="111" t="s">
        <v>1448</v>
      </c>
      <c r="D49" s="113">
        <v>3</v>
      </c>
      <c r="E49" s="112">
        <f>SUM(E34:E48)</f>
        <v>141.98000000000002</v>
      </c>
      <c r="F49" s="111" t="s">
        <v>1448</v>
      </c>
      <c r="G49" s="111" t="s">
        <v>1448</v>
      </c>
      <c r="H49" s="111" t="s">
        <v>1448</v>
      </c>
      <c r="I49" s="111" t="s">
        <v>1449</v>
      </c>
      <c r="J49" s="111" t="s">
        <v>1448</v>
      </c>
      <c r="K49" s="111"/>
    </row>
    <row r="50" spans="1:11" x14ac:dyDescent="0.2">
      <c r="A50" s="108"/>
      <c r="B50" s="108"/>
      <c r="C50" s="108"/>
      <c r="D50" s="110"/>
      <c r="E50" s="109"/>
      <c r="F50" s="108"/>
      <c r="G50" s="108"/>
      <c r="H50" s="108"/>
      <c r="I50" s="108"/>
      <c r="J50" s="108"/>
      <c r="K50" s="108"/>
    </row>
    <row r="51" spans="1:11" x14ac:dyDescent="0.2">
      <c r="A51" s="111" t="s">
        <v>1573</v>
      </c>
      <c r="B51" s="111">
        <v>43903070</v>
      </c>
      <c r="C51" s="111">
        <v>4</v>
      </c>
      <c r="D51" s="111">
        <v>30</v>
      </c>
      <c r="E51" s="111">
        <v>4.3</v>
      </c>
      <c r="F51" s="111">
        <v>2021</v>
      </c>
      <c r="G51" s="111">
        <v>2</v>
      </c>
      <c r="H51" s="111">
        <v>3</v>
      </c>
      <c r="I51" s="111" t="s">
        <v>1570</v>
      </c>
      <c r="J51" s="111" t="s">
        <v>1450</v>
      </c>
      <c r="K51" s="111">
        <v>1935</v>
      </c>
    </row>
    <row r="52" spans="1:11" x14ac:dyDescent="0.2">
      <c r="A52" s="111" t="s">
        <v>1572</v>
      </c>
      <c r="B52" s="111">
        <v>43900170</v>
      </c>
      <c r="C52" s="111">
        <v>13</v>
      </c>
      <c r="D52" s="111">
        <v>35</v>
      </c>
      <c r="E52" s="111">
        <v>13.35</v>
      </c>
      <c r="F52" s="111">
        <v>2021</v>
      </c>
      <c r="G52" s="111">
        <v>2</v>
      </c>
      <c r="H52" s="111">
        <v>3</v>
      </c>
      <c r="I52" s="111" t="s">
        <v>1570</v>
      </c>
      <c r="J52" s="111" t="s">
        <v>1450</v>
      </c>
      <c r="K52" s="111">
        <v>1941</v>
      </c>
    </row>
    <row r="53" spans="1:11" x14ac:dyDescent="0.2">
      <c r="A53" s="111" t="s">
        <v>1571</v>
      </c>
      <c r="B53" s="111">
        <v>23923202</v>
      </c>
      <c r="C53" s="111">
        <v>3</v>
      </c>
      <c r="D53" s="111">
        <v>12</v>
      </c>
      <c r="E53" s="111">
        <v>3.12</v>
      </c>
      <c r="F53" s="111">
        <v>2021</v>
      </c>
      <c r="G53" s="111">
        <v>2</v>
      </c>
      <c r="H53" s="111">
        <v>3</v>
      </c>
      <c r="I53" s="111" t="s">
        <v>1570</v>
      </c>
      <c r="J53" s="111" t="s">
        <v>1463</v>
      </c>
      <c r="K53" s="111">
        <v>1942</v>
      </c>
    </row>
    <row r="54" spans="1:11" x14ac:dyDescent="0.2">
      <c r="A54" s="111" t="s">
        <v>1569</v>
      </c>
      <c r="B54" s="111">
        <v>43902661</v>
      </c>
      <c r="C54" s="111">
        <v>1</v>
      </c>
      <c r="D54" s="111">
        <v>33</v>
      </c>
      <c r="E54" s="111">
        <v>1.33</v>
      </c>
      <c r="F54" s="111">
        <v>2021</v>
      </c>
      <c r="G54" s="111">
        <v>2</v>
      </c>
      <c r="H54" s="111">
        <v>4</v>
      </c>
      <c r="I54" s="111" t="s">
        <v>1560</v>
      </c>
      <c r="J54" s="111" t="s">
        <v>1463</v>
      </c>
      <c r="K54" s="111">
        <v>1936</v>
      </c>
    </row>
    <row r="55" spans="1:11" x14ac:dyDescent="0.2">
      <c r="A55" s="111" t="s">
        <v>1568</v>
      </c>
      <c r="B55" s="111">
        <v>43908588</v>
      </c>
      <c r="C55" s="111">
        <v>2</v>
      </c>
      <c r="D55" s="111">
        <v>40</v>
      </c>
      <c r="E55" s="111">
        <v>2.4</v>
      </c>
      <c r="F55" s="111">
        <v>2021</v>
      </c>
      <c r="G55" s="111">
        <v>2</v>
      </c>
      <c r="H55" s="111">
        <v>4</v>
      </c>
      <c r="I55" s="111" t="s">
        <v>1560</v>
      </c>
      <c r="J55" s="111" t="s">
        <v>1461</v>
      </c>
      <c r="K55" s="111">
        <v>1937</v>
      </c>
    </row>
    <row r="56" spans="1:11" x14ac:dyDescent="0.2">
      <c r="A56" s="111" t="s">
        <v>1567</v>
      </c>
      <c r="B56" s="111">
        <v>43908897</v>
      </c>
      <c r="C56" s="111">
        <v>2</v>
      </c>
      <c r="D56" s="111">
        <v>83</v>
      </c>
      <c r="E56" s="111">
        <v>2.83</v>
      </c>
      <c r="F56" s="111">
        <v>2021</v>
      </c>
      <c r="G56" s="111">
        <v>2</v>
      </c>
      <c r="H56" s="111">
        <v>4</v>
      </c>
      <c r="I56" s="111" t="s">
        <v>1560</v>
      </c>
      <c r="J56" s="111" t="s">
        <v>1463</v>
      </c>
      <c r="K56" s="111">
        <v>1938</v>
      </c>
    </row>
    <row r="57" spans="1:11" x14ac:dyDescent="0.2">
      <c r="A57" s="111" t="s">
        <v>1566</v>
      </c>
      <c r="B57" s="111">
        <v>43908279</v>
      </c>
      <c r="C57" s="111">
        <v>6</v>
      </c>
      <c r="D57" s="111">
        <v>82</v>
      </c>
      <c r="E57" s="111">
        <v>6.82</v>
      </c>
      <c r="F57" s="111">
        <v>2021</v>
      </c>
      <c r="G57" s="111">
        <v>2</v>
      </c>
      <c r="H57" s="111">
        <v>4</v>
      </c>
      <c r="I57" s="111" t="s">
        <v>1560</v>
      </c>
      <c r="J57" s="111" t="s">
        <v>1450</v>
      </c>
      <c r="K57" s="111">
        <v>1943</v>
      </c>
    </row>
    <row r="58" spans="1:11" x14ac:dyDescent="0.2">
      <c r="A58" s="111" t="s">
        <v>1565</v>
      </c>
      <c r="B58" s="111">
        <v>43903293</v>
      </c>
      <c r="C58" s="111">
        <v>1</v>
      </c>
      <c r="D58" s="111">
        <v>78</v>
      </c>
      <c r="E58" s="111">
        <v>1.78</v>
      </c>
      <c r="F58" s="111">
        <v>2021</v>
      </c>
      <c r="G58" s="111">
        <v>2</v>
      </c>
      <c r="H58" s="111">
        <v>4</v>
      </c>
      <c r="I58" s="111" t="s">
        <v>1560</v>
      </c>
      <c r="J58" s="111" t="s">
        <v>1450</v>
      </c>
      <c r="K58" s="111">
        <v>1939</v>
      </c>
    </row>
    <row r="59" spans="1:11" x14ac:dyDescent="0.2">
      <c r="A59" s="111" t="s">
        <v>1564</v>
      </c>
      <c r="B59" s="111">
        <v>43901591</v>
      </c>
      <c r="C59" s="111">
        <v>3</v>
      </c>
      <c r="D59" s="111">
        <v>92</v>
      </c>
      <c r="E59" s="111">
        <v>3.92</v>
      </c>
      <c r="F59" s="111">
        <v>2021</v>
      </c>
      <c r="G59" s="111">
        <v>2</v>
      </c>
      <c r="H59" s="111">
        <v>4</v>
      </c>
      <c r="I59" s="111" t="s">
        <v>1560</v>
      </c>
      <c r="J59" s="111" t="s">
        <v>1450</v>
      </c>
      <c r="K59" s="111">
        <v>1940</v>
      </c>
    </row>
    <row r="60" spans="1:11" x14ac:dyDescent="0.2">
      <c r="A60" s="111" t="s">
        <v>1448</v>
      </c>
      <c r="B60" s="111" t="s">
        <v>1448</v>
      </c>
      <c r="C60" s="111" t="s">
        <v>1448</v>
      </c>
      <c r="D60" s="113">
        <v>4</v>
      </c>
      <c r="E60" s="112">
        <f>SUM(E51:E59)</f>
        <v>39.85</v>
      </c>
      <c r="F60" s="111" t="s">
        <v>1448</v>
      </c>
      <c r="G60" s="111" t="s">
        <v>1448</v>
      </c>
      <c r="H60" s="111" t="s">
        <v>1448</v>
      </c>
      <c r="I60" s="111" t="s">
        <v>1449</v>
      </c>
      <c r="J60" s="111" t="s">
        <v>1448</v>
      </c>
      <c r="K60" s="111"/>
    </row>
    <row r="61" spans="1:11" x14ac:dyDescent="0.2">
      <c r="A61" s="108"/>
      <c r="B61" s="108"/>
      <c r="C61" s="108"/>
      <c r="D61" s="110"/>
      <c r="E61" s="109"/>
      <c r="F61" s="108"/>
      <c r="G61" s="108"/>
      <c r="H61" s="108"/>
      <c r="I61" s="108"/>
      <c r="J61" s="108"/>
      <c r="K61" s="108"/>
    </row>
    <row r="62" spans="1:11" x14ac:dyDescent="0.2">
      <c r="A62" s="111" t="s">
        <v>1563</v>
      </c>
      <c r="B62" s="111">
        <v>43908405</v>
      </c>
      <c r="C62" s="111">
        <v>6</v>
      </c>
      <c r="D62" s="111">
        <v>65</v>
      </c>
      <c r="E62" s="111">
        <v>6.65</v>
      </c>
      <c r="F62" s="111">
        <v>2021</v>
      </c>
      <c r="G62" s="111">
        <v>2</v>
      </c>
      <c r="H62" s="111">
        <v>4</v>
      </c>
      <c r="I62" s="111" t="s">
        <v>1560</v>
      </c>
      <c r="J62" s="111" t="s">
        <v>1450</v>
      </c>
      <c r="K62" s="111">
        <v>2075</v>
      </c>
    </row>
    <row r="63" spans="1:11" x14ac:dyDescent="0.2">
      <c r="A63" s="111" t="s">
        <v>1562</v>
      </c>
      <c r="B63" s="111">
        <v>43930248</v>
      </c>
      <c r="C63" s="111">
        <v>1</v>
      </c>
      <c r="D63" s="111">
        <v>68</v>
      </c>
      <c r="E63" s="111">
        <v>1.68</v>
      </c>
      <c r="F63" s="111">
        <v>2021</v>
      </c>
      <c r="G63" s="111">
        <v>2</v>
      </c>
      <c r="H63" s="111">
        <v>4</v>
      </c>
      <c r="I63" s="111" t="s">
        <v>1560</v>
      </c>
      <c r="J63" s="111" t="s">
        <v>1450</v>
      </c>
      <c r="K63" s="111">
        <v>2076</v>
      </c>
    </row>
    <row r="64" spans="1:11" x14ac:dyDescent="0.2">
      <c r="A64" s="111" t="s">
        <v>1561</v>
      </c>
      <c r="B64" s="111">
        <v>43907931</v>
      </c>
      <c r="C64" s="111">
        <v>1</v>
      </c>
      <c r="D64" s="111">
        <v>68</v>
      </c>
      <c r="E64" s="111">
        <v>1.68</v>
      </c>
      <c r="F64" s="111">
        <v>2021</v>
      </c>
      <c r="G64" s="111">
        <v>2</v>
      </c>
      <c r="H64" s="111">
        <v>4</v>
      </c>
      <c r="I64" s="111" t="s">
        <v>1560</v>
      </c>
      <c r="J64" s="111" t="s">
        <v>1450</v>
      </c>
      <c r="K64" s="111">
        <v>2077</v>
      </c>
    </row>
    <row r="65" spans="1:11" x14ac:dyDescent="0.2">
      <c r="A65" s="111" t="s">
        <v>1559</v>
      </c>
      <c r="B65" s="111">
        <v>43901409</v>
      </c>
      <c r="C65" s="111">
        <v>3</v>
      </c>
      <c r="D65" s="111">
        <v>56</v>
      </c>
      <c r="E65" s="111">
        <v>3.56</v>
      </c>
      <c r="F65" s="111">
        <v>2021</v>
      </c>
      <c r="G65" s="111">
        <v>2</v>
      </c>
      <c r="H65" s="111">
        <v>5</v>
      </c>
      <c r="I65" s="111" t="s">
        <v>1552</v>
      </c>
      <c r="J65" s="111" t="s">
        <v>1463</v>
      </c>
      <c r="K65" s="111">
        <v>2078</v>
      </c>
    </row>
    <row r="66" spans="1:11" x14ac:dyDescent="0.2">
      <c r="A66" s="111" t="s">
        <v>1558</v>
      </c>
      <c r="B66" s="111">
        <v>43907398</v>
      </c>
      <c r="C66" s="111">
        <v>2</v>
      </c>
      <c r="D66" s="111">
        <v>2</v>
      </c>
      <c r="E66" s="111">
        <v>2.02</v>
      </c>
      <c r="F66" s="111">
        <v>2021</v>
      </c>
      <c r="G66" s="111">
        <v>2</v>
      </c>
      <c r="H66" s="111">
        <v>5</v>
      </c>
      <c r="I66" s="111" t="s">
        <v>1552</v>
      </c>
      <c r="J66" s="111" t="s">
        <v>1450</v>
      </c>
      <c r="K66" s="111">
        <v>2079</v>
      </c>
    </row>
    <row r="67" spans="1:11" x14ac:dyDescent="0.2">
      <c r="A67" s="111" t="s">
        <v>1557</v>
      </c>
      <c r="B67" s="111">
        <v>43903730</v>
      </c>
      <c r="C67" s="111">
        <v>7</v>
      </c>
      <c r="D67" s="111">
        <v>82</v>
      </c>
      <c r="E67" s="111">
        <v>7.82</v>
      </c>
      <c r="F67" s="111">
        <v>2021</v>
      </c>
      <c r="G67" s="111">
        <v>2</v>
      </c>
      <c r="H67" s="111">
        <v>5</v>
      </c>
      <c r="I67" s="111" t="s">
        <v>1552</v>
      </c>
      <c r="J67" s="111" t="s">
        <v>1450</v>
      </c>
      <c r="K67" s="111">
        <v>2080</v>
      </c>
    </row>
    <row r="68" spans="1:11" x14ac:dyDescent="0.2">
      <c r="A68" s="111" t="s">
        <v>1556</v>
      </c>
      <c r="B68" s="111">
        <v>43911200</v>
      </c>
      <c r="C68" s="111">
        <v>16</v>
      </c>
      <c r="D68" s="111">
        <v>71</v>
      </c>
      <c r="E68" s="111">
        <v>16.71</v>
      </c>
      <c r="F68" s="111">
        <v>2021</v>
      </c>
      <c r="G68" s="111">
        <v>2</v>
      </c>
      <c r="H68" s="111">
        <v>5</v>
      </c>
      <c r="I68" s="111" t="s">
        <v>1552</v>
      </c>
      <c r="J68" s="111" t="s">
        <v>1466</v>
      </c>
      <c r="K68" s="111">
        <v>2081</v>
      </c>
    </row>
    <row r="69" spans="1:11" x14ac:dyDescent="0.2">
      <c r="A69" s="111" t="s">
        <v>1555</v>
      </c>
      <c r="B69" s="111">
        <v>43945463</v>
      </c>
      <c r="C69" s="111">
        <v>8</v>
      </c>
      <c r="D69" s="111">
        <v>38</v>
      </c>
      <c r="E69" s="111">
        <v>8.3800000000000008</v>
      </c>
      <c r="F69" s="111">
        <v>2021</v>
      </c>
      <c r="G69" s="111">
        <v>2</v>
      </c>
      <c r="H69" s="111">
        <v>5</v>
      </c>
      <c r="I69" s="111" t="s">
        <v>1552</v>
      </c>
      <c r="J69" s="111" t="s">
        <v>1450</v>
      </c>
      <c r="K69" s="111">
        <v>2082</v>
      </c>
    </row>
    <row r="70" spans="1:11" x14ac:dyDescent="0.2">
      <c r="A70" s="111" t="s">
        <v>1554</v>
      </c>
      <c r="B70" s="111">
        <v>43901727</v>
      </c>
      <c r="C70" s="111">
        <v>3</v>
      </c>
      <c r="D70" s="111">
        <v>90</v>
      </c>
      <c r="E70" s="111">
        <v>3.9</v>
      </c>
      <c r="F70" s="111">
        <v>2021</v>
      </c>
      <c r="G70" s="111">
        <v>2</v>
      </c>
      <c r="H70" s="111">
        <v>5</v>
      </c>
      <c r="I70" s="111" t="s">
        <v>1552</v>
      </c>
      <c r="J70" s="111" t="s">
        <v>1461</v>
      </c>
      <c r="K70" s="111">
        <v>2083</v>
      </c>
    </row>
    <row r="71" spans="1:11" x14ac:dyDescent="0.2">
      <c r="A71" s="111" t="s">
        <v>1448</v>
      </c>
      <c r="B71" s="111" t="s">
        <v>1448</v>
      </c>
      <c r="C71" s="111" t="s">
        <v>1448</v>
      </c>
      <c r="D71" s="113">
        <v>5</v>
      </c>
      <c r="E71" s="112">
        <f>SUM(E62:E70)</f>
        <v>52.400000000000006</v>
      </c>
      <c r="F71" s="111" t="s">
        <v>1448</v>
      </c>
      <c r="G71" s="111" t="s">
        <v>1448</v>
      </c>
      <c r="H71" s="111" t="s">
        <v>1448</v>
      </c>
      <c r="I71" s="111" t="s">
        <v>1449</v>
      </c>
      <c r="J71" s="111" t="s">
        <v>1448</v>
      </c>
      <c r="K71" s="111"/>
    </row>
    <row r="72" spans="1:11" x14ac:dyDescent="0.2">
      <c r="A72" s="108"/>
      <c r="B72" s="108"/>
      <c r="C72" s="108"/>
      <c r="D72" s="110"/>
      <c r="E72" s="109"/>
      <c r="F72" s="108"/>
      <c r="G72" s="108"/>
      <c r="H72" s="108"/>
      <c r="I72" s="108"/>
      <c r="J72" s="108"/>
      <c r="K72" s="108"/>
    </row>
    <row r="73" spans="1:11" x14ac:dyDescent="0.2">
      <c r="A73" s="111" t="s">
        <v>1553</v>
      </c>
      <c r="B73" s="111">
        <v>43908685</v>
      </c>
      <c r="C73" s="111">
        <v>6</v>
      </c>
      <c r="D73" s="111">
        <v>95</v>
      </c>
      <c r="E73" s="111">
        <v>6.95</v>
      </c>
      <c r="F73" s="111">
        <v>2021</v>
      </c>
      <c r="G73" s="111">
        <v>2</v>
      </c>
      <c r="H73" s="111">
        <v>5</v>
      </c>
      <c r="I73" s="111" t="s">
        <v>1552</v>
      </c>
      <c r="J73" s="111" t="s">
        <v>1450</v>
      </c>
      <c r="K73" s="111">
        <v>2118</v>
      </c>
    </row>
    <row r="74" spans="1:11" x14ac:dyDescent="0.2">
      <c r="A74" s="111" t="s">
        <v>1551</v>
      </c>
      <c r="B74" s="111">
        <v>43908159</v>
      </c>
      <c r="C74" s="111">
        <v>1</v>
      </c>
      <c r="D74" s="111">
        <v>68</v>
      </c>
      <c r="E74" s="111">
        <v>1.68</v>
      </c>
      <c r="F74" s="111">
        <v>2021</v>
      </c>
      <c r="G74" s="111">
        <v>2</v>
      </c>
      <c r="H74" s="111">
        <v>6</v>
      </c>
      <c r="I74" s="111" t="s">
        <v>1550</v>
      </c>
      <c r="J74" s="111" t="s">
        <v>1450</v>
      </c>
      <c r="K74" s="111">
        <v>2119</v>
      </c>
    </row>
    <row r="75" spans="1:11" x14ac:dyDescent="0.2">
      <c r="A75" s="111" t="s">
        <v>1549</v>
      </c>
      <c r="B75" s="111">
        <v>43908664</v>
      </c>
      <c r="C75" s="111">
        <v>5</v>
      </c>
      <c r="D75" s="111">
        <v>23</v>
      </c>
      <c r="E75" s="111">
        <v>5.23</v>
      </c>
      <c r="F75" s="111">
        <v>2021</v>
      </c>
      <c r="G75" s="111">
        <v>2</v>
      </c>
      <c r="H75" s="111">
        <v>7</v>
      </c>
      <c r="I75" s="111" t="s">
        <v>1547</v>
      </c>
      <c r="J75" s="111" t="s">
        <v>1450</v>
      </c>
      <c r="K75" s="111">
        <v>2120</v>
      </c>
    </row>
    <row r="76" spans="1:11" x14ac:dyDescent="0.2">
      <c r="A76" s="111" t="s">
        <v>1548</v>
      </c>
      <c r="B76" s="111">
        <v>43907530</v>
      </c>
      <c r="C76" s="111">
        <v>6</v>
      </c>
      <c r="D76" s="111">
        <v>22</v>
      </c>
      <c r="E76" s="111">
        <v>6.22</v>
      </c>
      <c r="F76" s="111">
        <v>2021</v>
      </c>
      <c r="G76" s="111">
        <v>2</v>
      </c>
      <c r="H76" s="111">
        <v>7</v>
      </c>
      <c r="I76" s="111" t="s">
        <v>1547</v>
      </c>
      <c r="J76" s="111" t="s">
        <v>1450</v>
      </c>
      <c r="K76" s="111">
        <v>2121</v>
      </c>
    </row>
    <row r="77" spans="1:11" x14ac:dyDescent="0.2">
      <c r="A77" s="111" t="s">
        <v>1546</v>
      </c>
      <c r="B77" s="111">
        <v>43909850</v>
      </c>
      <c r="C77" s="111">
        <v>1</v>
      </c>
      <c r="D77" s="111">
        <v>68</v>
      </c>
      <c r="E77" s="111">
        <v>1.68</v>
      </c>
      <c r="F77" s="111">
        <v>2021</v>
      </c>
      <c r="G77" s="111">
        <v>2</v>
      </c>
      <c r="H77" s="111">
        <v>8</v>
      </c>
      <c r="I77" s="111" t="s">
        <v>1541</v>
      </c>
      <c r="J77" s="111" t="s">
        <v>1461</v>
      </c>
      <c r="K77" s="111">
        <v>2122</v>
      </c>
    </row>
    <row r="78" spans="1:11" x14ac:dyDescent="0.2">
      <c r="A78" s="111" t="s">
        <v>1545</v>
      </c>
      <c r="B78" s="111">
        <v>43900234</v>
      </c>
      <c r="C78" s="111">
        <v>5</v>
      </c>
      <c r="D78" s="111">
        <v>64</v>
      </c>
      <c r="E78" s="111">
        <v>5.64</v>
      </c>
      <c r="F78" s="111">
        <v>2021</v>
      </c>
      <c r="G78" s="111">
        <v>2</v>
      </c>
      <c r="H78" s="111">
        <v>8</v>
      </c>
      <c r="I78" s="111" t="s">
        <v>1541</v>
      </c>
      <c r="J78" s="111" t="s">
        <v>1463</v>
      </c>
      <c r="K78" s="111">
        <v>2123</v>
      </c>
    </row>
    <row r="79" spans="1:11" x14ac:dyDescent="0.2">
      <c r="A79" s="111" t="s">
        <v>1544</v>
      </c>
      <c r="B79" s="111">
        <v>43907212</v>
      </c>
      <c r="C79" s="111">
        <v>1</v>
      </c>
      <c r="D79" s="111">
        <v>92</v>
      </c>
      <c r="E79" s="111">
        <v>1.92</v>
      </c>
      <c r="F79" s="111">
        <v>2021</v>
      </c>
      <c r="G79" s="111">
        <v>2</v>
      </c>
      <c r="H79" s="111">
        <v>8</v>
      </c>
      <c r="I79" s="111" t="s">
        <v>1541</v>
      </c>
      <c r="J79" s="111" t="s">
        <v>1463</v>
      </c>
      <c r="K79" s="111">
        <v>2124</v>
      </c>
    </row>
    <row r="80" spans="1:11" x14ac:dyDescent="0.2">
      <c r="A80" s="111" t="s">
        <v>1543</v>
      </c>
      <c r="B80" s="111">
        <v>43907186</v>
      </c>
      <c r="C80" s="111">
        <v>1</v>
      </c>
      <c r="D80" s="111">
        <v>67</v>
      </c>
      <c r="E80" s="111">
        <v>1.67</v>
      </c>
      <c r="F80" s="111">
        <v>2021</v>
      </c>
      <c r="G80" s="111">
        <v>2</v>
      </c>
      <c r="H80" s="111">
        <v>8</v>
      </c>
      <c r="I80" s="111" t="s">
        <v>1541</v>
      </c>
      <c r="J80" s="111" t="s">
        <v>1463</v>
      </c>
      <c r="K80" s="111">
        <v>2125</v>
      </c>
    </row>
    <row r="81" spans="1:11" x14ac:dyDescent="0.2">
      <c r="A81" s="111" t="s">
        <v>1542</v>
      </c>
      <c r="B81" s="111">
        <v>43960326</v>
      </c>
      <c r="C81" s="111">
        <v>2</v>
      </c>
      <c r="D81" s="111">
        <v>43</v>
      </c>
      <c r="E81" s="111">
        <v>2.4300000000000002</v>
      </c>
      <c r="F81" s="111">
        <v>2021</v>
      </c>
      <c r="G81" s="111">
        <v>2</v>
      </c>
      <c r="H81" s="111">
        <v>8</v>
      </c>
      <c r="I81" s="111" t="s">
        <v>1541</v>
      </c>
      <c r="J81" s="111" t="s">
        <v>1463</v>
      </c>
      <c r="K81" s="111">
        <v>2126</v>
      </c>
    </row>
    <row r="82" spans="1:11" x14ac:dyDescent="0.2">
      <c r="A82" s="111" t="s">
        <v>1448</v>
      </c>
      <c r="B82" s="111" t="s">
        <v>1448</v>
      </c>
      <c r="C82" s="111" t="s">
        <v>1448</v>
      </c>
      <c r="D82" s="113">
        <v>6</v>
      </c>
      <c r="E82" s="112">
        <f>SUM(E73:E81)</f>
        <v>33.42</v>
      </c>
      <c r="F82" s="111" t="s">
        <v>1448</v>
      </c>
      <c r="G82" s="111" t="s">
        <v>1448</v>
      </c>
      <c r="H82" s="111" t="s">
        <v>1448</v>
      </c>
      <c r="I82" s="111" t="s">
        <v>1449</v>
      </c>
      <c r="J82" s="111" t="s">
        <v>1448</v>
      </c>
      <c r="K82" s="111"/>
    </row>
    <row r="83" spans="1:11" x14ac:dyDescent="0.2">
      <c r="A83" s="108"/>
      <c r="B83" s="108"/>
      <c r="C83" s="108"/>
      <c r="D83" s="110"/>
      <c r="E83" s="109"/>
      <c r="F83" s="108"/>
      <c r="G83" s="108"/>
      <c r="H83" s="108"/>
      <c r="I83" s="108"/>
      <c r="J83" s="108"/>
      <c r="K83" s="108"/>
    </row>
    <row r="84" spans="1:11" x14ac:dyDescent="0.2">
      <c r="A84" s="111" t="s">
        <v>1540</v>
      </c>
      <c r="B84" s="111">
        <v>43945177</v>
      </c>
      <c r="C84" s="111">
        <v>8</v>
      </c>
      <c r="D84" s="111">
        <v>38</v>
      </c>
      <c r="E84" s="111">
        <v>8.3800000000000008</v>
      </c>
      <c r="F84" s="111">
        <v>2021</v>
      </c>
      <c r="G84" s="111">
        <v>2</v>
      </c>
      <c r="H84" s="111">
        <v>9</v>
      </c>
      <c r="I84" s="111" t="s">
        <v>1535</v>
      </c>
      <c r="J84" s="111" t="s">
        <v>1463</v>
      </c>
      <c r="K84" s="111">
        <v>2180</v>
      </c>
    </row>
    <row r="85" spans="1:11" x14ac:dyDescent="0.2">
      <c r="A85" s="111" t="s">
        <v>1539</v>
      </c>
      <c r="B85" s="111">
        <v>43960174</v>
      </c>
      <c r="C85" s="111">
        <v>12</v>
      </c>
      <c r="D85" s="111">
        <v>30</v>
      </c>
      <c r="E85" s="111">
        <v>12.3</v>
      </c>
      <c r="F85" s="111">
        <v>2021</v>
      </c>
      <c r="G85" s="111">
        <v>2</v>
      </c>
      <c r="H85" s="111">
        <v>9</v>
      </c>
      <c r="I85" s="111" t="s">
        <v>1535</v>
      </c>
      <c r="J85" s="111" t="s">
        <v>1450</v>
      </c>
      <c r="K85" s="111">
        <v>2181</v>
      </c>
    </row>
    <row r="86" spans="1:11" x14ac:dyDescent="0.2">
      <c r="A86" s="111" t="s">
        <v>1538</v>
      </c>
      <c r="B86" s="111">
        <v>43940542</v>
      </c>
      <c r="C86" s="111">
        <v>23</v>
      </c>
      <c r="D86" s="111">
        <v>24</v>
      </c>
      <c r="E86" s="111">
        <v>23.24</v>
      </c>
      <c r="F86" s="111">
        <v>2021</v>
      </c>
      <c r="G86" s="111">
        <v>2</v>
      </c>
      <c r="H86" s="111">
        <v>9</v>
      </c>
      <c r="I86" s="111" t="s">
        <v>1535</v>
      </c>
      <c r="J86" s="111" t="s">
        <v>1463</v>
      </c>
      <c r="K86" s="111">
        <v>2182</v>
      </c>
    </row>
    <row r="87" spans="1:11" x14ac:dyDescent="0.2">
      <c r="A87" s="111" t="s">
        <v>1537</v>
      </c>
      <c r="B87" s="111">
        <v>43907144</v>
      </c>
      <c r="C87" s="111">
        <v>12</v>
      </c>
      <c r="D87" s="111">
        <v>91</v>
      </c>
      <c r="E87" s="111">
        <v>12.91</v>
      </c>
      <c r="F87" s="111">
        <v>2021</v>
      </c>
      <c r="G87" s="111">
        <v>2</v>
      </c>
      <c r="H87" s="111">
        <v>9</v>
      </c>
      <c r="I87" s="111" t="s">
        <v>1535</v>
      </c>
      <c r="J87" s="111" t="s">
        <v>1466</v>
      </c>
      <c r="K87" s="111">
        <v>2183</v>
      </c>
    </row>
    <row r="88" spans="1:11" x14ac:dyDescent="0.2">
      <c r="A88" s="111" t="s">
        <v>1536</v>
      </c>
      <c r="B88" s="111">
        <v>43908239</v>
      </c>
      <c r="C88" s="111">
        <v>13</v>
      </c>
      <c r="D88" s="111">
        <v>12</v>
      </c>
      <c r="E88" s="111">
        <v>13.12</v>
      </c>
      <c r="F88" s="111">
        <v>2021</v>
      </c>
      <c r="G88" s="111">
        <v>2</v>
      </c>
      <c r="H88" s="111">
        <v>9</v>
      </c>
      <c r="I88" s="111" t="s">
        <v>1535</v>
      </c>
      <c r="J88" s="111" t="s">
        <v>1466</v>
      </c>
      <c r="K88" s="111">
        <v>2184</v>
      </c>
    </row>
    <row r="89" spans="1:11" x14ac:dyDescent="0.2">
      <c r="A89" s="111" t="s">
        <v>1448</v>
      </c>
      <c r="B89" s="111" t="s">
        <v>1448</v>
      </c>
      <c r="C89" s="111" t="s">
        <v>1448</v>
      </c>
      <c r="D89" s="113">
        <v>7</v>
      </c>
      <c r="E89" s="112">
        <f>SUM(E84:E88)</f>
        <v>69.95</v>
      </c>
      <c r="F89" s="111" t="s">
        <v>1448</v>
      </c>
      <c r="G89" s="111" t="s">
        <v>1448</v>
      </c>
      <c r="H89" s="111" t="s">
        <v>1448</v>
      </c>
      <c r="I89" s="111" t="s">
        <v>1449</v>
      </c>
      <c r="J89" s="111" t="s">
        <v>1448</v>
      </c>
      <c r="K89" s="111"/>
    </row>
    <row r="90" spans="1:11" x14ac:dyDescent="0.2">
      <c r="A90" s="108"/>
      <c r="B90" s="108"/>
      <c r="C90" s="108"/>
      <c r="D90" s="110"/>
      <c r="E90" s="109"/>
      <c r="F90" s="108"/>
      <c r="G90" s="108"/>
      <c r="H90" s="108"/>
      <c r="I90" s="108"/>
      <c r="J90" s="108"/>
      <c r="K90" s="108"/>
    </row>
    <row r="91" spans="1:11" x14ac:dyDescent="0.2">
      <c r="A91" s="111" t="s">
        <v>1534</v>
      </c>
      <c r="B91" s="111">
        <v>43930319</v>
      </c>
      <c r="C91" s="111">
        <v>1</v>
      </c>
      <c r="D91" s="111">
        <v>68</v>
      </c>
      <c r="E91" s="111">
        <v>1.68</v>
      </c>
      <c r="F91" s="111">
        <v>2021</v>
      </c>
      <c r="G91" s="111">
        <v>2</v>
      </c>
      <c r="H91" s="111">
        <v>10</v>
      </c>
      <c r="I91" s="111" t="s">
        <v>1533</v>
      </c>
      <c r="J91" s="111" t="s">
        <v>1450</v>
      </c>
      <c r="K91" s="111">
        <v>2185</v>
      </c>
    </row>
    <row r="92" spans="1:11" x14ac:dyDescent="0.2">
      <c r="A92" s="111"/>
      <c r="B92" s="111"/>
      <c r="C92" s="111"/>
      <c r="D92" s="113">
        <v>8</v>
      </c>
      <c r="E92" s="113">
        <f>SUM(E91)</f>
        <v>1.68</v>
      </c>
      <c r="F92" s="111"/>
      <c r="G92" s="111"/>
      <c r="H92" s="111"/>
      <c r="I92" s="111"/>
      <c r="J92" s="111"/>
      <c r="K92" s="111"/>
    </row>
    <row r="93" spans="1:11" x14ac:dyDescent="0.2">
      <c r="A93" s="108" t="s">
        <v>1448</v>
      </c>
      <c r="B93" s="108" t="s">
        <v>1448</v>
      </c>
      <c r="C93" s="108" t="s">
        <v>1448</v>
      </c>
      <c r="D93" s="108" t="s">
        <v>1448</v>
      </c>
      <c r="E93" s="116"/>
      <c r="F93" s="108" t="s">
        <v>1448</v>
      </c>
      <c r="G93" s="108" t="s">
        <v>1448</v>
      </c>
      <c r="H93" s="108" t="s">
        <v>1448</v>
      </c>
      <c r="I93" s="108" t="s">
        <v>1449</v>
      </c>
      <c r="J93" s="108" t="s">
        <v>1448</v>
      </c>
      <c r="K93" s="108"/>
    </row>
    <row r="94" spans="1:11" x14ac:dyDescent="0.2">
      <c r="A94" s="111" t="s">
        <v>1532</v>
      </c>
      <c r="B94" s="111">
        <v>43907279</v>
      </c>
      <c r="C94" s="111">
        <v>0</v>
      </c>
      <c r="D94" s="111">
        <v>56</v>
      </c>
      <c r="E94" s="111">
        <v>0.56000000000000005</v>
      </c>
      <c r="F94" s="111">
        <v>2021</v>
      </c>
      <c r="G94" s="111">
        <v>2</v>
      </c>
      <c r="H94" s="111">
        <v>11</v>
      </c>
      <c r="I94" s="111" t="s">
        <v>1528</v>
      </c>
      <c r="J94" s="111" t="s">
        <v>1463</v>
      </c>
      <c r="K94" s="111">
        <v>2229</v>
      </c>
    </row>
    <row r="95" spans="1:11" x14ac:dyDescent="0.2">
      <c r="A95" s="111" t="s">
        <v>1531</v>
      </c>
      <c r="B95" s="111">
        <v>43903875</v>
      </c>
      <c r="C95" s="111">
        <v>2</v>
      </c>
      <c r="D95" s="111">
        <v>39</v>
      </c>
      <c r="E95" s="111">
        <v>2.39</v>
      </c>
      <c r="F95" s="111">
        <v>2021</v>
      </c>
      <c r="G95" s="111">
        <v>2</v>
      </c>
      <c r="H95" s="111">
        <v>11</v>
      </c>
      <c r="I95" s="111" t="s">
        <v>1528</v>
      </c>
      <c r="J95" s="111" t="s">
        <v>1466</v>
      </c>
      <c r="K95" s="111">
        <v>2230</v>
      </c>
    </row>
    <row r="96" spans="1:11" x14ac:dyDescent="0.2">
      <c r="A96" s="111"/>
      <c r="B96" s="111"/>
      <c r="C96" s="111"/>
      <c r="D96" s="113">
        <v>9</v>
      </c>
      <c r="E96" s="113">
        <f>SUM(E94:E95)</f>
        <v>2.95</v>
      </c>
      <c r="F96" s="111"/>
      <c r="G96" s="111"/>
      <c r="H96" s="111"/>
      <c r="I96" s="111"/>
      <c r="J96" s="111"/>
      <c r="K96" s="111"/>
    </row>
    <row r="97" spans="1:11" x14ac:dyDescent="0.2">
      <c r="A97" s="108" t="s">
        <v>1448</v>
      </c>
      <c r="B97" s="108" t="s">
        <v>1448</v>
      </c>
      <c r="C97" s="108" t="s">
        <v>1448</v>
      </c>
      <c r="D97" s="108" t="s">
        <v>1448</v>
      </c>
      <c r="E97" s="116"/>
      <c r="F97" s="108" t="s">
        <v>1448</v>
      </c>
      <c r="G97" s="108" t="s">
        <v>1448</v>
      </c>
      <c r="H97" s="108" t="s">
        <v>1448</v>
      </c>
      <c r="I97" s="108" t="s">
        <v>1449</v>
      </c>
      <c r="J97" s="108" t="s">
        <v>1448</v>
      </c>
      <c r="K97" s="108"/>
    </row>
    <row r="98" spans="1:11" x14ac:dyDescent="0.2">
      <c r="A98" s="111" t="s">
        <v>1530</v>
      </c>
      <c r="B98" s="111">
        <v>43901744</v>
      </c>
      <c r="C98" s="111">
        <v>2</v>
      </c>
      <c r="D98" s="111">
        <v>71</v>
      </c>
      <c r="E98" s="111">
        <v>2.71</v>
      </c>
      <c r="F98" s="111">
        <v>2021</v>
      </c>
      <c r="G98" s="111">
        <v>2</v>
      </c>
      <c r="H98" s="111">
        <v>11</v>
      </c>
      <c r="I98" s="111" t="s">
        <v>1528</v>
      </c>
      <c r="J98" s="111" t="s">
        <v>1450</v>
      </c>
      <c r="K98" s="111">
        <v>2250</v>
      </c>
    </row>
    <row r="99" spans="1:11" x14ac:dyDescent="0.2">
      <c r="A99" s="111" t="s">
        <v>1529</v>
      </c>
      <c r="B99" s="111">
        <v>43901743</v>
      </c>
      <c r="C99" s="111">
        <v>4</v>
      </c>
      <c r="D99" s="111">
        <v>22</v>
      </c>
      <c r="E99" s="111">
        <v>4.22</v>
      </c>
      <c r="F99" s="111">
        <v>2021</v>
      </c>
      <c r="G99" s="111">
        <v>2</v>
      </c>
      <c r="H99" s="111">
        <v>11</v>
      </c>
      <c r="I99" s="111" t="s">
        <v>1528</v>
      </c>
      <c r="J99" s="111" t="s">
        <v>1450</v>
      </c>
      <c r="K99" s="111">
        <v>2251</v>
      </c>
    </row>
    <row r="100" spans="1:11" x14ac:dyDescent="0.2">
      <c r="A100" s="111" t="s">
        <v>1527</v>
      </c>
      <c r="B100" s="111">
        <v>43900508</v>
      </c>
      <c r="C100" s="111">
        <v>1</v>
      </c>
      <c r="D100" s="111">
        <v>68</v>
      </c>
      <c r="E100" s="111">
        <v>1.68</v>
      </c>
      <c r="F100" s="111">
        <v>2021</v>
      </c>
      <c r="G100" s="111">
        <v>2</v>
      </c>
      <c r="H100" s="111">
        <v>12</v>
      </c>
      <c r="I100" s="111" t="s">
        <v>1519</v>
      </c>
      <c r="J100" s="111" t="s">
        <v>1450</v>
      </c>
      <c r="K100" s="111">
        <v>2252</v>
      </c>
    </row>
    <row r="101" spans="1:11" x14ac:dyDescent="0.2">
      <c r="A101" s="111" t="s">
        <v>1526</v>
      </c>
      <c r="B101" s="111">
        <v>43908321</v>
      </c>
      <c r="C101" s="111">
        <v>20</v>
      </c>
      <c r="D101" s="111">
        <v>47</v>
      </c>
      <c r="E101" s="111">
        <v>20.47</v>
      </c>
      <c r="F101" s="111">
        <v>2021</v>
      </c>
      <c r="G101" s="111">
        <v>2</v>
      </c>
      <c r="H101" s="111">
        <v>12</v>
      </c>
      <c r="I101" s="111" t="s">
        <v>1519</v>
      </c>
      <c r="J101" s="111" t="s">
        <v>1463</v>
      </c>
      <c r="K101" s="111">
        <v>2253</v>
      </c>
    </row>
    <row r="102" spans="1:11" x14ac:dyDescent="0.2">
      <c r="A102" s="111" t="s">
        <v>1525</v>
      </c>
      <c r="B102" s="111">
        <v>43903607</v>
      </c>
      <c r="C102" s="111">
        <v>2</v>
      </c>
      <c r="D102" s="111">
        <v>9</v>
      </c>
      <c r="E102" s="111">
        <v>2.09</v>
      </c>
      <c r="F102" s="111">
        <v>2021</v>
      </c>
      <c r="G102" s="111">
        <v>2</v>
      </c>
      <c r="H102" s="111">
        <v>12</v>
      </c>
      <c r="I102" s="111" t="s">
        <v>1519</v>
      </c>
      <c r="J102" s="111" t="s">
        <v>1463</v>
      </c>
      <c r="K102" s="111">
        <v>2254</v>
      </c>
    </row>
    <row r="103" spans="1:11" x14ac:dyDescent="0.2">
      <c r="A103" s="111" t="s">
        <v>1524</v>
      </c>
      <c r="B103" s="111">
        <v>43960340</v>
      </c>
      <c r="C103" s="111">
        <v>8</v>
      </c>
      <c r="D103" s="111">
        <v>38</v>
      </c>
      <c r="E103" s="111">
        <v>8.3800000000000008</v>
      </c>
      <c r="F103" s="111">
        <v>2021</v>
      </c>
      <c r="G103" s="111">
        <v>2</v>
      </c>
      <c r="H103" s="111">
        <v>12</v>
      </c>
      <c r="I103" s="111" t="s">
        <v>1519</v>
      </c>
      <c r="J103" s="111" t="s">
        <v>1466</v>
      </c>
      <c r="K103" s="111">
        <v>2255</v>
      </c>
    </row>
    <row r="104" spans="1:11" x14ac:dyDescent="0.2">
      <c r="A104" s="111" t="s">
        <v>1523</v>
      </c>
      <c r="B104" s="111">
        <v>43900669</v>
      </c>
      <c r="C104" s="111">
        <v>3</v>
      </c>
      <c r="D104" s="111">
        <v>11</v>
      </c>
      <c r="E104" s="111">
        <v>3.11</v>
      </c>
      <c r="F104" s="111">
        <v>2021</v>
      </c>
      <c r="G104" s="111">
        <v>2</v>
      </c>
      <c r="H104" s="111">
        <v>12</v>
      </c>
      <c r="I104" s="111" t="s">
        <v>1519</v>
      </c>
      <c r="J104" s="111" t="s">
        <v>1450</v>
      </c>
      <c r="K104" s="111">
        <v>2256</v>
      </c>
    </row>
    <row r="105" spans="1:11" x14ac:dyDescent="0.2">
      <c r="A105" s="111" t="s">
        <v>1522</v>
      </c>
      <c r="B105" s="111">
        <v>43903884</v>
      </c>
      <c r="C105" s="111">
        <v>28</v>
      </c>
      <c r="D105" s="111">
        <v>20</v>
      </c>
      <c r="E105" s="111">
        <v>28.2</v>
      </c>
      <c r="F105" s="111">
        <v>2021</v>
      </c>
      <c r="G105" s="111">
        <v>2</v>
      </c>
      <c r="H105" s="111">
        <v>12</v>
      </c>
      <c r="I105" s="111" t="s">
        <v>1519</v>
      </c>
      <c r="J105" s="111" t="s">
        <v>1463</v>
      </c>
      <c r="K105" s="111">
        <v>2257</v>
      </c>
    </row>
    <row r="106" spans="1:11" x14ac:dyDescent="0.2">
      <c r="A106" s="111" t="s">
        <v>1521</v>
      </c>
      <c r="B106" s="111">
        <v>43901466</v>
      </c>
      <c r="C106" s="111">
        <v>2</v>
      </c>
      <c r="D106" s="111">
        <v>14</v>
      </c>
      <c r="E106" s="111">
        <v>2.14</v>
      </c>
      <c r="F106" s="111">
        <v>2021</v>
      </c>
      <c r="G106" s="111">
        <v>2</v>
      </c>
      <c r="H106" s="111">
        <v>12</v>
      </c>
      <c r="I106" s="111" t="s">
        <v>1519</v>
      </c>
      <c r="J106" s="111" t="s">
        <v>1463</v>
      </c>
      <c r="K106" s="111">
        <v>2258</v>
      </c>
    </row>
    <row r="107" spans="1:11" x14ac:dyDescent="0.2">
      <c r="A107" s="111" t="s">
        <v>1521</v>
      </c>
      <c r="B107" s="111">
        <v>43900154</v>
      </c>
      <c r="C107" s="111">
        <v>5</v>
      </c>
      <c r="D107" s="111">
        <v>40</v>
      </c>
      <c r="E107" s="111">
        <v>5.4</v>
      </c>
      <c r="F107" s="111">
        <v>2021</v>
      </c>
      <c r="G107" s="111">
        <v>2</v>
      </c>
      <c r="H107" s="111">
        <v>12</v>
      </c>
      <c r="I107" s="111" t="s">
        <v>1519</v>
      </c>
      <c r="J107" s="111" t="s">
        <v>1463</v>
      </c>
      <c r="K107" s="111">
        <v>2259</v>
      </c>
    </row>
    <row r="108" spans="1:11" x14ac:dyDescent="0.2">
      <c r="A108" s="111"/>
      <c r="B108" s="111"/>
      <c r="C108" s="111"/>
      <c r="D108" s="113">
        <v>10</v>
      </c>
      <c r="E108" s="113">
        <f>SUM(E98:E107)</f>
        <v>78.400000000000006</v>
      </c>
      <c r="F108" s="111"/>
      <c r="G108" s="111"/>
      <c r="H108" s="111"/>
      <c r="I108" s="111"/>
      <c r="J108" s="111"/>
      <c r="K108" s="111"/>
    </row>
    <row r="109" spans="1:11" x14ac:dyDescent="0.2">
      <c r="A109" s="108" t="s">
        <v>1448</v>
      </c>
      <c r="B109" s="108" t="s">
        <v>1448</v>
      </c>
      <c r="C109" s="108" t="s">
        <v>1448</v>
      </c>
      <c r="D109" s="108" t="s">
        <v>1448</v>
      </c>
      <c r="E109" s="116"/>
      <c r="F109" s="108" t="s">
        <v>1448</v>
      </c>
      <c r="G109" s="108" t="s">
        <v>1448</v>
      </c>
      <c r="H109" s="108" t="s">
        <v>1448</v>
      </c>
      <c r="I109" s="108" t="s">
        <v>1449</v>
      </c>
      <c r="J109" s="108" t="s">
        <v>1448</v>
      </c>
      <c r="K109" s="108"/>
    </row>
    <row r="110" spans="1:11" x14ac:dyDescent="0.2">
      <c r="A110" s="111" t="s">
        <v>1520</v>
      </c>
      <c r="B110" s="111">
        <v>43908106</v>
      </c>
      <c r="C110" s="111">
        <v>6</v>
      </c>
      <c r="D110" s="111">
        <v>87</v>
      </c>
      <c r="E110" s="111">
        <v>6.87</v>
      </c>
      <c r="F110" s="111">
        <v>2021</v>
      </c>
      <c r="G110" s="111">
        <v>2</v>
      </c>
      <c r="H110" s="111">
        <v>12</v>
      </c>
      <c r="I110" s="111" t="s">
        <v>1519</v>
      </c>
      <c r="J110" s="111" t="s">
        <v>1450</v>
      </c>
      <c r="K110" s="111">
        <v>2332</v>
      </c>
    </row>
    <row r="111" spans="1:11" x14ac:dyDescent="0.2">
      <c r="A111" s="111" t="s">
        <v>1518</v>
      </c>
      <c r="B111" s="111">
        <v>43909855</v>
      </c>
      <c r="C111" s="111">
        <v>2</v>
      </c>
      <c r="D111" s="111">
        <v>8</v>
      </c>
      <c r="E111" s="111">
        <v>2.08</v>
      </c>
      <c r="F111" s="111">
        <v>2021</v>
      </c>
      <c r="G111" s="111">
        <v>2</v>
      </c>
      <c r="H111" s="111">
        <v>14</v>
      </c>
      <c r="I111" s="111" t="s">
        <v>1517</v>
      </c>
      <c r="J111" s="111" t="s">
        <v>1450</v>
      </c>
      <c r="K111" s="111">
        <v>2333</v>
      </c>
    </row>
    <row r="112" spans="1:11" x14ac:dyDescent="0.2">
      <c r="A112" s="111" t="s">
        <v>1516</v>
      </c>
      <c r="B112" s="111">
        <v>43903560</v>
      </c>
      <c r="C112" s="111">
        <v>7</v>
      </c>
      <c r="D112" s="111">
        <v>18</v>
      </c>
      <c r="E112" s="111">
        <v>7.18</v>
      </c>
      <c r="F112" s="111">
        <v>2021</v>
      </c>
      <c r="G112" s="111">
        <v>2</v>
      </c>
      <c r="H112" s="111">
        <v>15</v>
      </c>
      <c r="I112" s="111" t="s">
        <v>1515</v>
      </c>
      <c r="J112" s="111" t="s">
        <v>1463</v>
      </c>
      <c r="K112" s="111">
        <v>2334</v>
      </c>
    </row>
    <row r="113" spans="1:11" x14ac:dyDescent="0.2">
      <c r="A113" s="111" t="s">
        <v>1514</v>
      </c>
      <c r="B113" s="111">
        <v>43900345</v>
      </c>
      <c r="C113" s="111">
        <v>3</v>
      </c>
      <c r="D113" s="111">
        <v>56</v>
      </c>
      <c r="E113" s="111">
        <v>3.56</v>
      </c>
      <c r="F113" s="111">
        <v>2021</v>
      </c>
      <c r="G113" s="111">
        <v>2</v>
      </c>
      <c r="H113" s="111">
        <v>17</v>
      </c>
      <c r="I113" s="111" t="s">
        <v>1508</v>
      </c>
      <c r="J113" s="111" t="s">
        <v>1450</v>
      </c>
      <c r="K113" s="111">
        <v>2335</v>
      </c>
    </row>
    <row r="114" spans="1:11" x14ac:dyDescent="0.2">
      <c r="A114" s="111" t="s">
        <v>1513</v>
      </c>
      <c r="B114" s="111">
        <v>43900615</v>
      </c>
      <c r="C114" s="111">
        <v>20</v>
      </c>
      <c r="D114" s="111">
        <v>69</v>
      </c>
      <c r="E114" s="111">
        <v>20.69</v>
      </c>
      <c r="F114" s="111">
        <v>2021</v>
      </c>
      <c r="G114" s="111">
        <v>2</v>
      </c>
      <c r="H114" s="111">
        <v>17</v>
      </c>
      <c r="I114" s="111" t="s">
        <v>1508</v>
      </c>
      <c r="J114" s="111" t="s">
        <v>1463</v>
      </c>
      <c r="K114" s="111">
        <v>2339</v>
      </c>
    </row>
    <row r="115" spans="1:11" x14ac:dyDescent="0.2">
      <c r="A115" s="111" t="s">
        <v>1512</v>
      </c>
      <c r="B115" s="111">
        <v>43900278</v>
      </c>
      <c r="C115" s="111">
        <v>10</v>
      </c>
      <c r="D115" s="111">
        <v>79</v>
      </c>
      <c r="E115" s="111">
        <v>10.79</v>
      </c>
      <c r="F115" s="111">
        <v>2021</v>
      </c>
      <c r="G115" s="111">
        <v>2</v>
      </c>
      <c r="H115" s="111">
        <v>17</v>
      </c>
      <c r="I115" s="111" t="s">
        <v>1508</v>
      </c>
      <c r="J115" s="111" t="s">
        <v>1466</v>
      </c>
      <c r="K115" s="111">
        <v>2336</v>
      </c>
    </row>
    <row r="116" spans="1:11" x14ac:dyDescent="0.2">
      <c r="A116" s="111" t="s">
        <v>1511</v>
      </c>
      <c r="B116" s="111">
        <v>43900747</v>
      </c>
      <c r="C116" s="111">
        <v>14</v>
      </c>
      <c r="D116" s="111">
        <v>75</v>
      </c>
      <c r="E116" s="111">
        <v>14.75</v>
      </c>
      <c r="F116" s="111">
        <v>2021</v>
      </c>
      <c r="G116" s="111">
        <v>2</v>
      </c>
      <c r="H116" s="111">
        <v>17</v>
      </c>
      <c r="I116" s="111" t="s">
        <v>1508</v>
      </c>
      <c r="J116" s="111" t="s">
        <v>1461</v>
      </c>
      <c r="K116" s="111">
        <v>2337</v>
      </c>
    </row>
    <row r="117" spans="1:11" x14ac:dyDescent="0.2">
      <c r="A117" s="111" t="s">
        <v>1510</v>
      </c>
      <c r="B117" s="111">
        <v>43907349</v>
      </c>
      <c r="C117" s="111">
        <v>1</v>
      </c>
      <c r="D117" s="111">
        <v>68</v>
      </c>
      <c r="E117" s="111">
        <v>1.68</v>
      </c>
      <c r="F117" s="111">
        <v>2021</v>
      </c>
      <c r="G117" s="111">
        <v>2</v>
      </c>
      <c r="H117" s="111">
        <v>17</v>
      </c>
      <c r="I117" s="111" t="s">
        <v>1508</v>
      </c>
      <c r="J117" s="111" t="s">
        <v>1450</v>
      </c>
      <c r="K117" s="111">
        <v>2338</v>
      </c>
    </row>
    <row r="118" spans="1:11" x14ac:dyDescent="0.2">
      <c r="A118" s="111" t="s">
        <v>1448</v>
      </c>
      <c r="B118" s="111" t="s">
        <v>1448</v>
      </c>
      <c r="C118" s="111" t="s">
        <v>1448</v>
      </c>
      <c r="D118" s="113">
        <v>11</v>
      </c>
      <c r="E118" s="112">
        <f>SUM(E110:E117)</f>
        <v>67.599999999999994</v>
      </c>
      <c r="F118" s="111" t="s">
        <v>1448</v>
      </c>
      <c r="G118" s="111" t="s">
        <v>1448</v>
      </c>
      <c r="H118" s="111" t="s">
        <v>1448</v>
      </c>
      <c r="I118" s="111" t="s">
        <v>1449</v>
      </c>
      <c r="J118" s="111" t="s">
        <v>1448</v>
      </c>
      <c r="K118" s="111"/>
    </row>
    <row r="119" spans="1:11" x14ac:dyDescent="0.2">
      <c r="A119" s="108"/>
      <c r="B119" s="108"/>
      <c r="C119" s="108"/>
      <c r="D119" s="110"/>
      <c r="E119" s="109"/>
      <c r="F119" s="108"/>
      <c r="G119" s="108"/>
      <c r="H119" s="108"/>
      <c r="I119" s="108"/>
      <c r="J119" s="108"/>
      <c r="K119" s="108"/>
    </row>
    <row r="120" spans="1:11" x14ac:dyDescent="0.2">
      <c r="A120" s="111" t="s">
        <v>1509</v>
      </c>
      <c r="B120" s="111">
        <v>43930289</v>
      </c>
      <c r="C120" s="111">
        <v>14</v>
      </c>
      <c r="D120" s="111">
        <v>84</v>
      </c>
      <c r="E120" s="111">
        <v>14.84</v>
      </c>
      <c r="F120" s="111">
        <v>2021</v>
      </c>
      <c r="G120" s="111">
        <v>2</v>
      </c>
      <c r="H120" s="111">
        <v>17</v>
      </c>
      <c r="I120" s="111" t="s">
        <v>1508</v>
      </c>
      <c r="J120" s="111" t="s">
        <v>1450</v>
      </c>
      <c r="K120" s="111">
        <v>2380</v>
      </c>
    </row>
    <row r="121" spans="1:11" x14ac:dyDescent="0.2">
      <c r="A121" s="111" t="s">
        <v>1507</v>
      </c>
      <c r="B121" s="111">
        <v>43902775</v>
      </c>
      <c r="C121" s="111">
        <v>4</v>
      </c>
      <c r="D121" s="111">
        <v>24</v>
      </c>
      <c r="E121" s="111">
        <v>4.24</v>
      </c>
      <c r="F121" s="111">
        <v>2021</v>
      </c>
      <c r="G121" s="111">
        <v>2</v>
      </c>
      <c r="H121" s="111">
        <v>18</v>
      </c>
      <c r="I121" s="111" t="s">
        <v>1504</v>
      </c>
      <c r="J121" s="111" t="s">
        <v>1450</v>
      </c>
      <c r="K121" s="111">
        <v>2381</v>
      </c>
    </row>
    <row r="122" spans="1:11" x14ac:dyDescent="0.2">
      <c r="A122" s="111" t="s">
        <v>1506</v>
      </c>
      <c r="B122" s="111">
        <v>43907617</v>
      </c>
      <c r="C122" s="111">
        <v>1</v>
      </c>
      <c r="D122" s="111">
        <v>68</v>
      </c>
      <c r="E122" s="111">
        <v>1.68</v>
      </c>
      <c r="F122" s="111">
        <v>2021</v>
      </c>
      <c r="G122" s="111">
        <v>2</v>
      </c>
      <c r="H122" s="111">
        <v>18</v>
      </c>
      <c r="I122" s="111" t="s">
        <v>1504</v>
      </c>
      <c r="J122" s="111" t="s">
        <v>1450</v>
      </c>
      <c r="K122" s="111">
        <v>2382</v>
      </c>
    </row>
    <row r="123" spans="1:11" x14ac:dyDescent="0.2">
      <c r="A123" s="111" t="s">
        <v>1505</v>
      </c>
      <c r="B123" s="111">
        <v>43902319</v>
      </c>
      <c r="C123" s="111">
        <v>7</v>
      </c>
      <c r="D123" s="111">
        <v>41</v>
      </c>
      <c r="E123" s="111">
        <v>7.41</v>
      </c>
      <c r="F123" s="111">
        <v>2021</v>
      </c>
      <c r="G123" s="111">
        <v>2</v>
      </c>
      <c r="H123" s="111">
        <v>18</v>
      </c>
      <c r="I123" s="111" t="s">
        <v>1504</v>
      </c>
      <c r="J123" s="111" t="s">
        <v>1450</v>
      </c>
      <c r="K123" s="111">
        <v>2383</v>
      </c>
    </row>
    <row r="124" spans="1:11" x14ac:dyDescent="0.2">
      <c r="A124" s="111" t="s">
        <v>1448</v>
      </c>
      <c r="B124" s="111" t="s">
        <v>1448</v>
      </c>
      <c r="C124" s="111" t="s">
        <v>1448</v>
      </c>
      <c r="D124" s="113">
        <v>12</v>
      </c>
      <c r="E124" s="112">
        <f>SUM(E120:E123)</f>
        <v>28.169999999999998</v>
      </c>
      <c r="F124" s="111" t="s">
        <v>1448</v>
      </c>
      <c r="G124" s="111" t="s">
        <v>1448</v>
      </c>
      <c r="H124" s="111" t="s">
        <v>1448</v>
      </c>
      <c r="I124" s="111" t="s">
        <v>1449</v>
      </c>
      <c r="J124" s="111" t="s">
        <v>1448</v>
      </c>
      <c r="K124" s="111"/>
    </row>
    <row r="125" spans="1:11" x14ac:dyDescent="0.2">
      <c r="A125" s="108"/>
      <c r="B125" s="108"/>
      <c r="C125" s="108"/>
      <c r="D125" s="110"/>
      <c r="E125" s="109"/>
      <c r="F125" s="108"/>
      <c r="G125" s="108"/>
      <c r="H125" s="108"/>
      <c r="I125" s="108"/>
      <c r="J125" s="108"/>
      <c r="K125" s="108"/>
    </row>
    <row r="126" spans="1:11" x14ac:dyDescent="0.2">
      <c r="A126" s="111" t="s">
        <v>1503</v>
      </c>
      <c r="B126" s="111">
        <v>43906794</v>
      </c>
      <c r="C126" s="111">
        <v>8</v>
      </c>
      <c r="D126" s="111">
        <v>28</v>
      </c>
      <c r="E126" s="111">
        <v>8.2799999999999994</v>
      </c>
      <c r="F126" s="111">
        <v>2021</v>
      </c>
      <c r="G126" s="111">
        <v>2</v>
      </c>
      <c r="H126" s="111">
        <v>19</v>
      </c>
      <c r="I126" s="111" t="s">
        <v>1499</v>
      </c>
      <c r="J126" s="111" t="s">
        <v>1463</v>
      </c>
      <c r="K126" s="111">
        <v>2415</v>
      </c>
    </row>
    <row r="127" spans="1:11" x14ac:dyDescent="0.2">
      <c r="A127" s="111" t="s">
        <v>1502</v>
      </c>
      <c r="B127" s="111">
        <v>43902635</v>
      </c>
      <c r="C127" s="111">
        <v>2</v>
      </c>
      <c r="D127" s="111">
        <v>43</v>
      </c>
      <c r="E127" s="111">
        <v>2.4300000000000002</v>
      </c>
      <c r="F127" s="111">
        <v>2021</v>
      </c>
      <c r="G127" s="111">
        <v>2</v>
      </c>
      <c r="H127" s="111">
        <v>19</v>
      </c>
      <c r="I127" s="111" t="s">
        <v>1499</v>
      </c>
      <c r="J127" s="111" t="s">
        <v>1463</v>
      </c>
      <c r="K127" s="111">
        <v>2416</v>
      </c>
    </row>
    <row r="128" spans="1:11" x14ac:dyDescent="0.2">
      <c r="A128" s="111" t="s">
        <v>1501</v>
      </c>
      <c r="B128" s="111">
        <v>43945202</v>
      </c>
      <c r="C128" s="111">
        <v>8</v>
      </c>
      <c r="D128" s="111">
        <v>38</v>
      </c>
      <c r="E128" s="111">
        <v>8.3800000000000008</v>
      </c>
      <c r="F128" s="111">
        <v>2021</v>
      </c>
      <c r="G128" s="111">
        <v>2</v>
      </c>
      <c r="H128" s="111">
        <v>19</v>
      </c>
      <c r="I128" s="111" t="s">
        <v>1499</v>
      </c>
      <c r="J128" s="111" t="s">
        <v>1466</v>
      </c>
      <c r="K128" s="111">
        <v>2417</v>
      </c>
    </row>
    <row r="129" spans="1:11" x14ac:dyDescent="0.2">
      <c r="A129" s="111"/>
      <c r="B129" s="111"/>
      <c r="C129" s="111"/>
      <c r="D129" s="113">
        <v>13</v>
      </c>
      <c r="E129" s="113">
        <f>SUM(E126:E128)</f>
        <v>19.09</v>
      </c>
      <c r="F129" s="111"/>
      <c r="G129" s="111"/>
      <c r="H129" s="111"/>
      <c r="I129" s="111"/>
      <c r="J129" s="111"/>
      <c r="K129" s="111"/>
    </row>
    <row r="130" spans="1:11" x14ac:dyDescent="0.2">
      <c r="A130" s="108" t="s">
        <v>1448</v>
      </c>
      <c r="B130" s="108" t="s">
        <v>1448</v>
      </c>
      <c r="C130" s="108" t="s">
        <v>1448</v>
      </c>
      <c r="D130" s="108" t="s">
        <v>1448</v>
      </c>
      <c r="E130" s="116"/>
      <c r="F130" s="108" t="s">
        <v>1448</v>
      </c>
      <c r="G130" s="108" t="s">
        <v>1448</v>
      </c>
      <c r="H130" s="108" t="s">
        <v>1448</v>
      </c>
      <c r="I130" s="108" t="s">
        <v>1449</v>
      </c>
      <c r="J130" s="108" t="s">
        <v>1448</v>
      </c>
      <c r="K130" s="108"/>
    </row>
    <row r="131" spans="1:11" x14ac:dyDescent="0.2">
      <c r="A131" s="111" t="s">
        <v>1500</v>
      </c>
      <c r="B131" s="111">
        <v>43908135</v>
      </c>
      <c r="C131" s="111">
        <v>3</v>
      </c>
      <c r="D131" s="111">
        <v>86</v>
      </c>
      <c r="E131" s="111">
        <v>3.86</v>
      </c>
      <c r="F131" s="111">
        <v>2021</v>
      </c>
      <c r="G131" s="111">
        <v>2</v>
      </c>
      <c r="H131" s="111">
        <v>19</v>
      </c>
      <c r="I131" s="111" t="s">
        <v>1499</v>
      </c>
      <c r="J131" s="111" t="s">
        <v>1450</v>
      </c>
      <c r="K131" s="111">
        <v>2541</v>
      </c>
    </row>
    <row r="132" spans="1:11" x14ac:dyDescent="0.2">
      <c r="A132" s="111" t="s">
        <v>1498</v>
      </c>
      <c r="B132" s="111">
        <v>43903861</v>
      </c>
      <c r="C132" s="111">
        <v>5</v>
      </c>
      <c r="D132" s="111">
        <v>99</v>
      </c>
      <c r="E132" s="111">
        <v>5.99</v>
      </c>
      <c r="F132" s="111">
        <v>2021</v>
      </c>
      <c r="G132" s="111">
        <v>2</v>
      </c>
      <c r="H132" s="111">
        <v>20</v>
      </c>
      <c r="I132" s="111" t="s">
        <v>1496</v>
      </c>
      <c r="J132" s="111" t="s">
        <v>1450</v>
      </c>
      <c r="K132" s="111">
        <v>2542</v>
      </c>
    </row>
    <row r="133" spans="1:11" x14ac:dyDescent="0.2">
      <c r="A133" s="111" t="s">
        <v>1497</v>
      </c>
      <c r="B133" s="111">
        <v>43903264</v>
      </c>
      <c r="C133" s="111">
        <v>1</v>
      </c>
      <c r="D133" s="111">
        <v>78</v>
      </c>
      <c r="E133" s="111">
        <v>1.78</v>
      </c>
      <c r="F133" s="111">
        <v>2021</v>
      </c>
      <c r="G133" s="111">
        <v>2</v>
      </c>
      <c r="H133" s="111">
        <v>20</v>
      </c>
      <c r="I133" s="111" t="s">
        <v>1496</v>
      </c>
      <c r="J133" s="111" t="s">
        <v>1450</v>
      </c>
      <c r="K133" s="111">
        <v>2543</v>
      </c>
    </row>
    <row r="134" spans="1:11" x14ac:dyDescent="0.2">
      <c r="A134" s="111" t="s">
        <v>1495</v>
      </c>
      <c r="B134" s="111">
        <v>43920506</v>
      </c>
      <c r="C134" s="111">
        <v>4</v>
      </c>
      <c r="D134" s="111">
        <v>46</v>
      </c>
      <c r="E134" s="111">
        <v>4.46</v>
      </c>
      <c r="F134" s="111">
        <v>2021</v>
      </c>
      <c r="G134" s="111">
        <v>2</v>
      </c>
      <c r="H134" s="111">
        <v>21</v>
      </c>
      <c r="I134" s="111" t="s">
        <v>1493</v>
      </c>
      <c r="J134" s="111" t="s">
        <v>1463</v>
      </c>
      <c r="K134" s="111">
        <v>2544</v>
      </c>
    </row>
    <row r="135" spans="1:11" x14ac:dyDescent="0.2">
      <c r="A135" s="111" t="s">
        <v>1494</v>
      </c>
      <c r="B135" s="111">
        <v>43903233</v>
      </c>
      <c r="C135" s="111">
        <v>2</v>
      </c>
      <c r="D135" s="111">
        <v>42</v>
      </c>
      <c r="E135" s="111">
        <v>2.42</v>
      </c>
      <c r="F135" s="111">
        <v>2021</v>
      </c>
      <c r="G135" s="111">
        <v>2</v>
      </c>
      <c r="H135" s="111">
        <v>21</v>
      </c>
      <c r="I135" s="111" t="s">
        <v>1493</v>
      </c>
      <c r="J135" s="111" t="s">
        <v>1463</v>
      </c>
      <c r="K135" s="111">
        <v>2545</v>
      </c>
    </row>
    <row r="136" spans="1:11" x14ac:dyDescent="0.2">
      <c r="A136" s="111" t="s">
        <v>1472</v>
      </c>
      <c r="B136" s="111">
        <v>43906902</v>
      </c>
      <c r="C136" s="111">
        <v>5</v>
      </c>
      <c r="D136" s="111">
        <v>2</v>
      </c>
      <c r="E136" s="111">
        <v>5.0199999999999996</v>
      </c>
      <c r="F136" s="111">
        <v>2021</v>
      </c>
      <c r="G136" s="111">
        <v>2</v>
      </c>
      <c r="H136" s="111">
        <v>22</v>
      </c>
      <c r="I136" s="111" t="s">
        <v>1488</v>
      </c>
      <c r="J136" s="111" t="s">
        <v>1463</v>
      </c>
      <c r="K136" s="111">
        <v>2546</v>
      </c>
    </row>
    <row r="137" spans="1:11" x14ac:dyDescent="0.2">
      <c r="A137" s="111" t="s">
        <v>1462</v>
      </c>
      <c r="B137" s="111">
        <v>43906672</v>
      </c>
      <c r="C137" s="111">
        <v>15</v>
      </c>
      <c r="D137" s="111">
        <v>40</v>
      </c>
      <c r="E137" s="111">
        <v>15.4</v>
      </c>
      <c r="F137" s="111">
        <v>2021</v>
      </c>
      <c r="G137" s="111">
        <v>2</v>
      </c>
      <c r="H137" s="111">
        <v>22</v>
      </c>
      <c r="I137" s="111" t="s">
        <v>1488</v>
      </c>
      <c r="J137" s="111" t="s">
        <v>1461</v>
      </c>
      <c r="K137" s="111">
        <v>2547</v>
      </c>
    </row>
    <row r="138" spans="1:11" x14ac:dyDescent="0.2">
      <c r="A138" s="111" t="s">
        <v>1462</v>
      </c>
      <c r="B138" s="111">
        <v>43904581</v>
      </c>
      <c r="C138" s="111">
        <v>15</v>
      </c>
      <c r="D138" s="111">
        <v>30</v>
      </c>
      <c r="E138" s="111">
        <v>15.3</v>
      </c>
      <c r="F138" s="111">
        <v>2021</v>
      </c>
      <c r="G138" s="111">
        <v>2</v>
      </c>
      <c r="H138" s="111">
        <v>22</v>
      </c>
      <c r="I138" s="111" t="s">
        <v>1488</v>
      </c>
      <c r="J138" s="111" t="s">
        <v>1461</v>
      </c>
      <c r="K138" s="111">
        <v>2548</v>
      </c>
    </row>
    <row r="139" spans="1:11" x14ac:dyDescent="0.2">
      <c r="A139" s="111" t="s">
        <v>1462</v>
      </c>
      <c r="B139" s="111">
        <v>43904580</v>
      </c>
      <c r="C139" s="111">
        <v>15</v>
      </c>
      <c r="D139" s="111">
        <v>30</v>
      </c>
      <c r="E139" s="111">
        <v>15.3</v>
      </c>
      <c r="F139" s="111">
        <v>2021</v>
      </c>
      <c r="G139" s="111">
        <v>2</v>
      </c>
      <c r="H139" s="111">
        <v>22</v>
      </c>
      <c r="I139" s="111" t="s">
        <v>1488</v>
      </c>
      <c r="J139" s="111" t="s">
        <v>1461</v>
      </c>
      <c r="K139" s="111">
        <v>2549</v>
      </c>
    </row>
    <row r="140" spans="1:11" x14ac:dyDescent="0.2">
      <c r="A140" s="111" t="s">
        <v>1492</v>
      </c>
      <c r="B140" s="111">
        <v>43908364</v>
      </c>
      <c r="C140" s="111">
        <v>0</v>
      </c>
      <c r="D140" s="111">
        <v>34</v>
      </c>
      <c r="E140" s="111">
        <v>0.34</v>
      </c>
      <c r="F140" s="111">
        <v>2021</v>
      </c>
      <c r="G140" s="111">
        <v>2</v>
      </c>
      <c r="H140" s="111">
        <v>22</v>
      </c>
      <c r="I140" s="111" t="s">
        <v>1488</v>
      </c>
      <c r="J140" s="111" t="s">
        <v>1450</v>
      </c>
      <c r="K140" s="111">
        <v>2550</v>
      </c>
    </row>
    <row r="141" spans="1:11" x14ac:dyDescent="0.2">
      <c r="A141" s="111" t="s">
        <v>1491</v>
      </c>
      <c r="B141" s="111">
        <v>43907851</v>
      </c>
      <c r="C141" s="111">
        <v>8</v>
      </c>
      <c r="D141" s="111">
        <v>27</v>
      </c>
      <c r="E141" s="111">
        <v>8.27</v>
      </c>
      <c r="F141" s="111">
        <v>2021</v>
      </c>
      <c r="G141" s="111">
        <v>2</v>
      </c>
      <c r="H141" s="111">
        <v>22</v>
      </c>
      <c r="I141" s="111" t="s">
        <v>1488</v>
      </c>
      <c r="J141" s="111" t="s">
        <v>1463</v>
      </c>
      <c r="K141" s="111">
        <v>2551</v>
      </c>
    </row>
    <row r="142" spans="1:11" x14ac:dyDescent="0.2">
      <c r="A142" s="111" t="s">
        <v>1448</v>
      </c>
      <c r="B142" s="111" t="s">
        <v>1448</v>
      </c>
      <c r="C142" s="111" t="s">
        <v>1448</v>
      </c>
      <c r="D142" s="113">
        <v>14</v>
      </c>
      <c r="E142" s="112">
        <f>SUM(E131:E141)</f>
        <v>78.14</v>
      </c>
      <c r="F142" s="111" t="s">
        <v>1448</v>
      </c>
      <c r="G142" s="111" t="s">
        <v>1448</v>
      </c>
      <c r="H142" s="111" t="s">
        <v>1448</v>
      </c>
      <c r="I142" s="111" t="s">
        <v>1449</v>
      </c>
      <c r="J142" s="111" t="s">
        <v>1448</v>
      </c>
      <c r="K142" s="111"/>
    </row>
    <row r="143" spans="1:11" x14ac:dyDescent="0.2">
      <c r="A143" s="108"/>
      <c r="B143" s="108"/>
      <c r="C143" s="108"/>
      <c r="D143" s="110"/>
      <c r="E143" s="109"/>
      <c r="F143" s="108"/>
      <c r="G143" s="108"/>
      <c r="H143" s="108"/>
      <c r="I143" s="108"/>
      <c r="J143" s="108"/>
      <c r="K143" s="108"/>
    </row>
    <row r="144" spans="1:11" x14ac:dyDescent="0.2">
      <c r="A144" s="111" t="s">
        <v>1490</v>
      </c>
      <c r="B144" s="111">
        <v>43960249</v>
      </c>
      <c r="C144" s="111">
        <v>8</v>
      </c>
      <c r="D144" s="111">
        <v>97</v>
      </c>
      <c r="E144" s="111">
        <v>8.9700000000000006</v>
      </c>
      <c r="F144" s="111">
        <v>2021</v>
      </c>
      <c r="G144" s="111">
        <v>2</v>
      </c>
      <c r="H144" s="111">
        <v>22</v>
      </c>
      <c r="I144" s="111" t="s">
        <v>1488</v>
      </c>
      <c r="J144" s="111" t="s">
        <v>1450</v>
      </c>
      <c r="K144" s="111">
        <v>2552</v>
      </c>
    </row>
    <row r="145" spans="1:11" x14ac:dyDescent="0.2">
      <c r="A145" s="111" t="s">
        <v>1489</v>
      </c>
      <c r="B145" s="111">
        <v>43908110</v>
      </c>
      <c r="C145" s="111">
        <v>1</v>
      </c>
      <c r="D145" s="111">
        <v>43</v>
      </c>
      <c r="E145" s="111">
        <v>1.43</v>
      </c>
      <c r="F145" s="111">
        <v>2021</v>
      </c>
      <c r="G145" s="111">
        <v>2</v>
      </c>
      <c r="H145" s="111">
        <v>22</v>
      </c>
      <c r="I145" s="111" t="s">
        <v>1488</v>
      </c>
      <c r="J145" s="111" t="s">
        <v>1461</v>
      </c>
      <c r="K145" s="111">
        <v>2553</v>
      </c>
    </row>
    <row r="146" spans="1:11" x14ac:dyDescent="0.2">
      <c r="A146" s="111" t="s">
        <v>1448</v>
      </c>
      <c r="B146" s="111" t="s">
        <v>1448</v>
      </c>
      <c r="C146" s="111" t="s">
        <v>1448</v>
      </c>
      <c r="D146" s="113">
        <v>15</v>
      </c>
      <c r="E146" s="112">
        <f>SUM(E144:E145)</f>
        <v>10.4</v>
      </c>
      <c r="F146" s="111" t="s">
        <v>1448</v>
      </c>
      <c r="G146" s="111" t="s">
        <v>1448</v>
      </c>
      <c r="H146" s="111" t="s">
        <v>1448</v>
      </c>
      <c r="I146" s="111" t="s">
        <v>1449</v>
      </c>
      <c r="J146" s="111" t="s">
        <v>1448</v>
      </c>
      <c r="K146" s="111"/>
    </row>
    <row r="147" spans="1:11" x14ac:dyDescent="0.2">
      <c r="A147" s="108"/>
      <c r="B147" s="108"/>
      <c r="C147" s="108"/>
      <c r="D147" s="110"/>
      <c r="E147" s="109"/>
      <c r="F147" s="108"/>
      <c r="G147" s="108"/>
      <c r="H147" s="108"/>
      <c r="I147" s="108"/>
      <c r="J147" s="108"/>
      <c r="K147" s="108"/>
    </row>
    <row r="148" spans="1:11" x14ac:dyDescent="0.2">
      <c r="A148" s="111" t="s">
        <v>1487</v>
      </c>
      <c r="B148" s="111">
        <v>43945311</v>
      </c>
      <c r="C148" s="111">
        <v>8</v>
      </c>
      <c r="D148" s="111">
        <v>38</v>
      </c>
      <c r="E148" s="111">
        <v>8.3800000000000008</v>
      </c>
      <c r="F148" s="111">
        <v>2021</v>
      </c>
      <c r="G148" s="111">
        <v>2</v>
      </c>
      <c r="H148" s="111">
        <v>24</v>
      </c>
      <c r="I148" s="111" t="s">
        <v>1476</v>
      </c>
      <c r="J148" s="111" t="s">
        <v>1450</v>
      </c>
      <c r="K148" s="111">
        <v>2559</v>
      </c>
    </row>
    <row r="149" spans="1:11" x14ac:dyDescent="0.2">
      <c r="A149" s="111" t="s">
        <v>1486</v>
      </c>
      <c r="B149" s="111">
        <v>43908585</v>
      </c>
      <c r="C149" s="111">
        <v>1</v>
      </c>
      <c r="D149" s="111">
        <v>68</v>
      </c>
      <c r="E149" s="111">
        <v>1.68</v>
      </c>
      <c r="F149" s="111">
        <v>2021</v>
      </c>
      <c r="G149" s="111">
        <v>2</v>
      </c>
      <c r="H149" s="111">
        <v>24</v>
      </c>
      <c r="I149" s="111" t="s">
        <v>1476</v>
      </c>
      <c r="J149" s="111" t="s">
        <v>1483</v>
      </c>
      <c r="K149" s="111">
        <v>2560</v>
      </c>
    </row>
    <row r="150" spans="1:11" x14ac:dyDescent="0.2">
      <c r="A150" s="111" t="s">
        <v>1485</v>
      </c>
      <c r="B150" s="111">
        <v>43907708</v>
      </c>
      <c r="C150" s="111">
        <v>2</v>
      </c>
      <c r="D150" s="111">
        <v>63</v>
      </c>
      <c r="E150" s="111">
        <v>2.63</v>
      </c>
      <c r="F150" s="111">
        <v>2021</v>
      </c>
      <c r="G150" s="111">
        <v>2</v>
      </c>
      <c r="H150" s="111">
        <v>24</v>
      </c>
      <c r="I150" s="111" t="s">
        <v>1476</v>
      </c>
      <c r="J150" s="111" t="s">
        <v>1483</v>
      </c>
      <c r="K150" s="111">
        <v>2561</v>
      </c>
    </row>
    <row r="151" spans="1:11" x14ac:dyDescent="0.2">
      <c r="A151" s="111" t="s">
        <v>1484</v>
      </c>
      <c r="B151" s="111">
        <v>43908626</v>
      </c>
      <c r="C151" s="111">
        <v>6</v>
      </c>
      <c r="D151" s="111">
        <v>14</v>
      </c>
      <c r="E151" s="111">
        <v>6.14</v>
      </c>
      <c r="F151" s="111">
        <v>2021</v>
      </c>
      <c r="G151" s="111">
        <v>2</v>
      </c>
      <c r="H151" s="111">
        <v>24</v>
      </c>
      <c r="I151" s="111" t="s">
        <v>1476</v>
      </c>
      <c r="J151" s="111" t="s">
        <v>1483</v>
      </c>
      <c r="K151" s="111">
        <v>2562</v>
      </c>
    </row>
    <row r="152" spans="1:11" x14ac:dyDescent="0.2">
      <c r="A152" s="111" t="s">
        <v>1482</v>
      </c>
      <c r="B152" s="111">
        <v>43900419</v>
      </c>
      <c r="C152" s="111">
        <v>1</v>
      </c>
      <c r="D152" s="111">
        <v>68</v>
      </c>
      <c r="E152" s="111">
        <v>1.68</v>
      </c>
      <c r="F152" s="111">
        <v>2021</v>
      </c>
      <c r="G152" s="111">
        <v>2</v>
      </c>
      <c r="H152" s="111">
        <v>24</v>
      </c>
      <c r="I152" s="111" t="s">
        <v>1476</v>
      </c>
      <c r="J152" s="111" t="s">
        <v>1450</v>
      </c>
      <c r="K152" s="111">
        <v>2563</v>
      </c>
    </row>
    <row r="153" spans="1:11" x14ac:dyDescent="0.2">
      <c r="A153" s="111" t="s">
        <v>1482</v>
      </c>
      <c r="B153" s="111">
        <v>43900415</v>
      </c>
      <c r="C153" s="111">
        <v>1</v>
      </c>
      <c r="D153" s="111">
        <v>68</v>
      </c>
      <c r="E153" s="111">
        <v>1.68</v>
      </c>
      <c r="F153" s="111">
        <v>2021</v>
      </c>
      <c r="G153" s="111">
        <v>2</v>
      </c>
      <c r="H153" s="111">
        <v>24</v>
      </c>
      <c r="I153" s="111" t="s">
        <v>1476</v>
      </c>
      <c r="J153" s="111" t="s">
        <v>1450</v>
      </c>
      <c r="K153" s="111">
        <v>2564</v>
      </c>
    </row>
    <row r="154" spans="1:11" x14ac:dyDescent="0.2">
      <c r="A154" s="111" t="s">
        <v>1481</v>
      </c>
      <c r="B154" s="111">
        <v>43907517</v>
      </c>
      <c r="C154" s="111">
        <v>3</v>
      </c>
      <c r="D154" s="111">
        <v>46</v>
      </c>
      <c r="E154" s="111">
        <v>3.46</v>
      </c>
      <c r="F154" s="111">
        <v>2021</v>
      </c>
      <c r="G154" s="111">
        <v>2</v>
      </c>
      <c r="H154" s="111">
        <v>24</v>
      </c>
      <c r="I154" s="111" t="s">
        <v>1476</v>
      </c>
      <c r="J154" s="111" t="s">
        <v>1450</v>
      </c>
      <c r="K154" s="111">
        <v>2565</v>
      </c>
    </row>
    <row r="155" spans="1:11" x14ac:dyDescent="0.2">
      <c r="A155" s="111" t="s">
        <v>1480</v>
      </c>
      <c r="B155" s="111">
        <v>43900408</v>
      </c>
      <c r="C155" s="111">
        <v>1</v>
      </c>
      <c r="D155" s="111">
        <v>68</v>
      </c>
      <c r="E155" s="111">
        <v>1.68</v>
      </c>
      <c r="F155" s="111">
        <v>2021</v>
      </c>
      <c r="G155" s="111">
        <v>2</v>
      </c>
      <c r="H155" s="111">
        <v>24</v>
      </c>
      <c r="I155" s="111" t="s">
        <v>1476</v>
      </c>
      <c r="J155" s="111" t="s">
        <v>1450</v>
      </c>
      <c r="K155" s="111">
        <v>2566</v>
      </c>
    </row>
    <row r="156" spans="1:11" x14ac:dyDescent="0.2">
      <c r="A156" s="111" t="s">
        <v>1479</v>
      </c>
      <c r="B156" s="111">
        <v>43960385</v>
      </c>
      <c r="C156" s="111">
        <v>8</v>
      </c>
      <c r="D156" s="111">
        <v>38</v>
      </c>
      <c r="E156" s="111">
        <v>8.3800000000000008</v>
      </c>
      <c r="F156" s="111">
        <v>2021</v>
      </c>
      <c r="G156" s="111">
        <v>2</v>
      </c>
      <c r="H156" s="111">
        <v>24</v>
      </c>
      <c r="I156" s="111" t="s">
        <v>1476</v>
      </c>
      <c r="J156" s="111" t="s">
        <v>1450</v>
      </c>
      <c r="K156" s="111">
        <v>2567</v>
      </c>
    </row>
    <row r="157" spans="1:11" x14ac:dyDescent="0.2">
      <c r="A157" s="111" t="s">
        <v>1478</v>
      </c>
      <c r="B157" s="111">
        <v>43907962</v>
      </c>
      <c r="C157" s="111">
        <v>3</v>
      </c>
      <c r="D157" s="111">
        <v>54</v>
      </c>
      <c r="E157" s="111">
        <v>3.54</v>
      </c>
      <c r="F157" s="111">
        <v>2021</v>
      </c>
      <c r="G157" s="111">
        <v>2</v>
      </c>
      <c r="H157" s="111">
        <v>24</v>
      </c>
      <c r="I157" s="111" t="s">
        <v>1476</v>
      </c>
      <c r="J157" s="111" t="s">
        <v>1463</v>
      </c>
      <c r="K157" s="111">
        <v>2568</v>
      </c>
    </row>
    <row r="158" spans="1:11" ht="16.5" customHeight="1" x14ac:dyDescent="0.2">
      <c r="A158" s="111" t="s">
        <v>1448</v>
      </c>
      <c r="B158" s="111" t="s">
        <v>1448</v>
      </c>
      <c r="C158" s="111" t="s">
        <v>1448</v>
      </c>
      <c r="D158" s="113">
        <v>16</v>
      </c>
      <c r="E158" s="112">
        <f>SUM(E148:E157)</f>
        <v>39.25</v>
      </c>
      <c r="F158" s="113" t="s">
        <v>1448</v>
      </c>
      <c r="G158" s="111" t="s">
        <v>1448</v>
      </c>
      <c r="H158" s="111" t="s">
        <v>1448</v>
      </c>
      <c r="I158" s="111" t="s">
        <v>1449</v>
      </c>
      <c r="J158" s="111" t="s">
        <v>1448</v>
      </c>
      <c r="K158" s="111"/>
    </row>
    <row r="159" spans="1:11" ht="16.5" customHeight="1" x14ac:dyDescent="0.2">
      <c r="A159" s="108"/>
      <c r="B159" s="108"/>
      <c r="C159" s="108"/>
      <c r="D159" s="110"/>
      <c r="E159" s="109"/>
      <c r="F159" s="110"/>
      <c r="G159" s="108"/>
      <c r="H159" s="108"/>
      <c r="I159" s="108"/>
      <c r="J159" s="108"/>
      <c r="K159" s="108"/>
    </row>
    <row r="160" spans="1:11" x14ac:dyDescent="0.2">
      <c r="A160" s="111" t="s">
        <v>1477</v>
      </c>
      <c r="B160" s="111">
        <v>43907826</v>
      </c>
      <c r="C160" s="111">
        <v>1</v>
      </c>
      <c r="D160" s="111">
        <v>42</v>
      </c>
      <c r="E160" s="111">
        <v>1.42</v>
      </c>
      <c r="F160" s="111">
        <v>2021</v>
      </c>
      <c r="G160" s="111">
        <v>2</v>
      </c>
      <c r="H160" s="111">
        <v>24</v>
      </c>
      <c r="I160" s="111" t="s">
        <v>1476</v>
      </c>
      <c r="J160" s="111" t="s">
        <v>1450</v>
      </c>
      <c r="K160" s="111">
        <v>2709</v>
      </c>
    </row>
    <row r="161" spans="1:11" x14ac:dyDescent="0.2">
      <c r="A161" s="111" t="s">
        <v>1475</v>
      </c>
      <c r="B161" s="111">
        <v>43930226</v>
      </c>
      <c r="C161" s="111">
        <v>2</v>
      </c>
      <c r="D161" s="111">
        <v>45</v>
      </c>
      <c r="E161" s="111">
        <v>2.4500000000000002</v>
      </c>
      <c r="F161" s="111">
        <v>2021</v>
      </c>
      <c r="G161" s="111">
        <v>2</v>
      </c>
      <c r="H161" s="111">
        <v>25</v>
      </c>
      <c r="I161" s="111" t="s">
        <v>1459</v>
      </c>
      <c r="J161" s="111" t="s">
        <v>1450</v>
      </c>
      <c r="K161" s="111">
        <v>2710</v>
      </c>
    </row>
    <row r="162" spans="1:11" x14ac:dyDescent="0.2">
      <c r="A162" s="111" t="s">
        <v>1474</v>
      </c>
      <c r="B162" s="111">
        <v>43901239</v>
      </c>
      <c r="C162" s="111">
        <v>2</v>
      </c>
      <c r="D162" s="111">
        <v>65</v>
      </c>
      <c r="E162" s="111">
        <v>2.65</v>
      </c>
      <c r="F162" s="111">
        <v>2021</v>
      </c>
      <c r="G162" s="111">
        <v>2</v>
      </c>
      <c r="H162" s="111">
        <v>25</v>
      </c>
      <c r="I162" s="111" t="s">
        <v>1459</v>
      </c>
      <c r="J162" s="111" t="s">
        <v>1463</v>
      </c>
      <c r="K162" s="111">
        <v>2711</v>
      </c>
    </row>
    <row r="163" spans="1:11" x14ac:dyDescent="0.2">
      <c r="A163" s="111" t="s">
        <v>1473</v>
      </c>
      <c r="B163" s="111">
        <v>43907948</v>
      </c>
      <c r="C163" s="111">
        <v>3</v>
      </c>
      <c r="D163" s="111">
        <v>36</v>
      </c>
      <c r="E163" s="111">
        <v>3.36</v>
      </c>
      <c r="F163" s="111">
        <v>2021</v>
      </c>
      <c r="G163" s="111">
        <v>2</v>
      </c>
      <c r="H163" s="111">
        <v>25</v>
      </c>
      <c r="I163" s="111" t="s">
        <v>1459</v>
      </c>
      <c r="J163" s="111" t="s">
        <v>1450</v>
      </c>
      <c r="K163" s="111">
        <v>2712</v>
      </c>
    </row>
    <row r="164" spans="1:11" x14ac:dyDescent="0.2">
      <c r="A164" s="111" t="s">
        <v>1472</v>
      </c>
      <c r="B164" s="111">
        <v>43906902</v>
      </c>
      <c r="C164" s="111">
        <v>1</v>
      </c>
      <c r="D164" s="111">
        <v>71</v>
      </c>
      <c r="E164" s="111">
        <v>1.71</v>
      </c>
      <c r="F164" s="111">
        <v>2021</v>
      </c>
      <c r="G164" s="111">
        <v>2</v>
      </c>
      <c r="H164" s="111">
        <v>25</v>
      </c>
      <c r="I164" s="111" t="s">
        <v>1459</v>
      </c>
      <c r="J164" s="111" t="s">
        <v>1450</v>
      </c>
      <c r="K164" s="111">
        <v>2713</v>
      </c>
    </row>
    <row r="165" spans="1:11" x14ac:dyDescent="0.2">
      <c r="A165" s="111" t="s">
        <v>1471</v>
      </c>
      <c r="B165" s="111">
        <v>43900943</v>
      </c>
      <c r="C165" s="111">
        <v>2</v>
      </c>
      <c r="D165" s="111">
        <v>95</v>
      </c>
      <c r="E165" s="111">
        <v>2.95</v>
      </c>
      <c r="F165" s="111">
        <v>2021</v>
      </c>
      <c r="G165" s="111">
        <v>2</v>
      </c>
      <c r="H165" s="111">
        <v>25</v>
      </c>
      <c r="I165" s="111" t="s">
        <v>1459</v>
      </c>
      <c r="J165" s="111" t="s">
        <v>1450</v>
      </c>
      <c r="K165" s="111">
        <v>2714</v>
      </c>
    </row>
    <row r="166" spans="1:11" x14ac:dyDescent="0.2">
      <c r="A166" s="111" t="s">
        <v>1470</v>
      </c>
      <c r="B166" s="111">
        <v>43903491</v>
      </c>
      <c r="C166" s="111">
        <v>10</v>
      </c>
      <c r="D166" s="111">
        <v>1</v>
      </c>
      <c r="E166" s="111">
        <v>10.01</v>
      </c>
      <c r="F166" s="111">
        <v>2021</v>
      </c>
      <c r="G166" s="111">
        <v>2</v>
      </c>
      <c r="H166" s="111">
        <v>25</v>
      </c>
      <c r="I166" s="111" t="s">
        <v>1459</v>
      </c>
      <c r="J166" s="111" t="s">
        <v>1450</v>
      </c>
      <c r="K166" s="111">
        <v>2715</v>
      </c>
    </row>
    <row r="167" spans="1:11" x14ac:dyDescent="0.2">
      <c r="A167" s="111" t="s">
        <v>1469</v>
      </c>
      <c r="B167" s="111">
        <v>43903342</v>
      </c>
      <c r="C167" s="111">
        <v>6</v>
      </c>
      <c r="D167" s="111">
        <v>76</v>
      </c>
      <c r="E167" s="111">
        <v>6.76</v>
      </c>
      <c r="F167" s="111">
        <v>2021</v>
      </c>
      <c r="G167" s="111">
        <v>2</v>
      </c>
      <c r="H167" s="111">
        <v>25</v>
      </c>
      <c r="I167" s="111" t="s">
        <v>1459</v>
      </c>
      <c r="J167" s="111" t="s">
        <v>1463</v>
      </c>
      <c r="K167" s="111">
        <v>2716</v>
      </c>
    </row>
    <row r="168" spans="1:11" x14ac:dyDescent="0.2">
      <c r="A168" s="111" t="s">
        <v>1468</v>
      </c>
      <c r="B168" s="111">
        <v>43909082</v>
      </c>
      <c r="C168" s="111">
        <v>2</v>
      </c>
      <c r="D168" s="111">
        <v>70</v>
      </c>
      <c r="E168" s="111">
        <v>2.7</v>
      </c>
      <c r="F168" s="111">
        <v>2021</v>
      </c>
      <c r="G168" s="111">
        <v>2</v>
      </c>
      <c r="H168" s="111">
        <v>25</v>
      </c>
      <c r="I168" s="111" t="s">
        <v>1459</v>
      </c>
      <c r="J168" s="111" t="s">
        <v>1463</v>
      </c>
      <c r="K168" s="111">
        <v>2717</v>
      </c>
    </row>
    <row r="169" spans="1:11" x14ac:dyDescent="0.2">
      <c r="A169" s="111" t="s">
        <v>1467</v>
      </c>
      <c r="B169" s="111">
        <v>43960290</v>
      </c>
      <c r="C169" s="111">
        <v>8</v>
      </c>
      <c r="D169" s="111">
        <v>16</v>
      </c>
      <c r="E169" s="111">
        <v>8.16</v>
      </c>
      <c r="F169" s="111">
        <v>2021</v>
      </c>
      <c r="G169" s="111">
        <v>2</v>
      </c>
      <c r="H169" s="111">
        <v>25</v>
      </c>
      <c r="I169" s="111" t="s">
        <v>1459</v>
      </c>
      <c r="J169" s="111" t="s">
        <v>1466</v>
      </c>
      <c r="K169" s="111">
        <v>2718</v>
      </c>
    </row>
    <row r="170" spans="1:11" x14ac:dyDescent="0.2">
      <c r="A170" s="111"/>
      <c r="B170" s="111"/>
      <c r="C170" s="111"/>
      <c r="D170" s="113">
        <v>17</v>
      </c>
      <c r="E170" s="112">
        <f>SUM(E160:E169)</f>
        <v>42.17</v>
      </c>
      <c r="F170" s="111"/>
      <c r="G170" s="111"/>
      <c r="H170" s="111"/>
      <c r="I170" s="111"/>
      <c r="J170" s="111"/>
      <c r="K170" s="111"/>
    </row>
    <row r="171" spans="1:11" x14ac:dyDescent="0.2">
      <c r="A171" s="108"/>
      <c r="B171" s="108"/>
      <c r="C171" s="108"/>
      <c r="D171" s="110"/>
      <c r="E171" s="109"/>
      <c r="F171" s="108"/>
      <c r="G171" s="108"/>
      <c r="H171" s="108"/>
      <c r="I171" s="108"/>
      <c r="J171" s="108"/>
      <c r="K171" s="108"/>
    </row>
    <row r="172" spans="1:11" x14ac:dyDescent="0.2">
      <c r="A172" s="111" t="s">
        <v>1465</v>
      </c>
      <c r="B172" s="111">
        <v>43908339</v>
      </c>
      <c r="C172" s="111">
        <v>4</v>
      </c>
      <c r="D172" s="111">
        <v>44</v>
      </c>
      <c r="E172" s="111">
        <v>4.4400000000000004</v>
      </c>
      <c r="F172" s="111">
        <v>2021</v>
      </c>
      <c r="G172" s="111">
        <v>2</v>
      </c>
      <c r="H172" s="111">
        <v>26</v>
      </c>
      <c r="I172" s="111" t="s">
        <v>1451</v>
      </c>
      <c r="J172" s="111" t="s">
        <v>1450</v>
      </c>
      <c r="K172" s="111">
        <v>2719</v>
      </c>
    </row>
    <row r="173" spans="1:11" x14ac:dyDescent="0.2">
      <c r="A173" s="111" t="s">
        <v>1464</v>
      </c>
      <c r="B173" s="111">
        <v>43945188</v>
      </c>
      <c r="C173" s="111">
        <v>16</v>
      </c>
      <c r="D173" s="111">
        <v>76</v>
      </c>
      <c r="E173" s="111">
        <v>16.760000000000002</v>
      </c>
      <c r="F173" s="111">
        <v>2021</v>
      </c>
      <c r="G173" s="111">
        <v>2</v>
      </c>
      <c r="H173" s="111">
        <v>25</v>
      </c>
      <c r="I173" s="111" t="s">
        <v>1459</v>
      </c>
      <c r="J173" s="111" t="s">
        <v>1463</v>
      </c>
      <c r="K173" s="111">
        <v>2720</v>
      </c>
    </row>
    <row r="174" spans="1:11" x14ac:dyDescent="0.2">
      <c r="A174" s="111" t="s">
        <v>1464</v>
      </c>
      <c r="B174" s="111">
        <v>43945187</v>
      </c>
      <c r="C174" s="111">
        <v>19</v>
      </c>
      <c r="D174" s="111">
        <v>49</v>
      </c>
      <c r="E174" s="111">
        <v>19.489999999999998</v>
      </c>
      <c r="F174" s="111">
        <v>2021</v>
      </c>
      <c r="G174" s="111">
        <v>2</v>
      </c>
      <c r="H174" s="111">
        <v>25</v>
      </c>
      <c r="I174" s="111" t="s">
        <v>1459</v>
      </c>
      <c r="J174" s="111" t="s">
        <v>1463</v>
      </c>
      <c r="K174" s="111">
        <v>2721</v>
      </c>
    </row>
    <row r="175" spans="1:11" x14ac:dyDescent="0.2">
      <c r="A175" s="111" t="s">
        <v>1462</v>
      </c>
      <c r="B175" s="111">
        <v>43930156</v>
      </c>
      <c r="C175" s="111">
        <v>2</v>
      </c>
      <c r="D175" s="111">
        <v>23</v>
      </c>
      <c r="E175" s="111">
        <v>2.23</v>
      </c>
      <c r="F175" s="111">
        <v>2021</v>
      </c>
      <c r="G175" s="111">
        <v>2</v>
      </c>
      <c r="H175" s="111">
        <v>25</v>
      </c>
      <c r="I175" s="111" t="s">
        <v>1459</v>
      </c>
      <c r="J175" s="111" t="s">
        <v>1461</v>
      </c>
      <c r="K175" s="111">
        <v>2722</v>
      </c>
    </row>
    <row r="176" spans="1:11" x14ac:dyDescent="0.2">
      <c r="A176" s="111" t="s">
        <v>1460</v>
      </c>
      <c r="B176" s="111">
        <v>43945426</v>
      </c>
      <c r="C176" s="111">
        <v>8</v>
      </c>
      <c r="D176" s="111">
        <v>38</v>
      </c>
      <c r="E176" s="111">
        <v>8.3800000000000008</v>
      </c>
      <c r="F176" s="111">
        <v>2021</v>
      </c>
      <c r="G176" s="111">
        <v>2</v>
      </c>
      <c r="H176" s="111">
        <v>25</v>
      </c>
      <c r="I176" s="111" t="s">
        <v>1459</v>
      </c>
      <c r="J176" s="111" t="s">
        <v>1450</v>
      </c>
      <c r="K176" s="111">
        <v>2723</v>
      </c>
    </row>
    <row r="177" spans="1:11" x14ac:dyDescent="0.2">
      <c r="A177" s="111" t="s">
        <v>1458</v>
      </c>
      <c r="B177" s="111">
        <v>43909095</v>
      </c>
      <c r="C177" s="111">
        <v>2</v>
      </c>
      <c r="D177" s="111">
        <v>26</v>
      </c>
      <c r="E177" s="111">
        <v>2.2599999999999998</v>
      </c>
      <c r="F177" s="111">
        <v>2021</v>
      </c>
      <c r="G177" s="111">
        <v>2</v>
      </c>
      <c r="H177" s="111">
        <v>26</v>
      </c>
      <c r="I177" s="111" t="s">
        <v>1451</v>
      </c>
      <c r="J177" s="111" t="s">
        <v>1450</v>
      </c>
      <c r="K177" s="111">
        <v>2724</v>
      </c>
    </row>
    <row r="178" spans="1:11" x14ac:dyDescent="0.2">
      <c r="A178" s="111" t="s">
        <v>1457</v>
      </c>
      <c r="B178" s="111">
        <v>43903729</v>
      </c>
      <c r="C178" s="111">
        <v>2</v>
      </c>
      <c r="D178" s="111">
        <v>82</v>
      </c>
      <c r="E178" s="111">
        <v>2.82</v>
      </c>
      <c r="F178" s="111">
        <v>2021</v>
      </c>
      <c r="G178" s="111">
        <v>2</v>
      </c>
      <c r="H178" s="111">
        <v>26</v>
      </c>
      <c r="I178" s="111" t="s">
        <v>1451</v>
      </c>
      <c r="J178" s="111" t="s">
        <v>1450</v>
      </c>
      <c r="K178" s="111">
        <v>2725</v>
      </c>
    </row>
    <row r="179" spans="1:11" x14ac:dyDescent="0.2">
      <c r="A179" s="111" t="s">
        <v>1456</v>
      </c>
      <c r="B179" s="111">
        <v>43907414</v>
      </c>
      <c r="C179" s="111">
        <v>3</v>
      </c>
      <c r="D179" s="111">
        <v>36</v>
      </c>
      <c r="E179" s="111">
        <v>3.36</v>
      </c>
      <c r="F179" s="111">
        <v>2021</v>
      </c>
      <c r="G179" s="111">
        <v>2</v>
      </c>
      <c r="H179" s="111">
        <v>26</v>
      </c>
      <c r="I179" s="111" t="s">
        <v>1451</v>
      </c>
      <c r="J179" s="111" t="s">
        <v>1450</v>
      </c>
      <c r="K179" s="111">
        <v>2726</v>
      </c>
    </row>
    <row r="180" spans="1:11" x14ac:dyDescent="0.2">
      <c r="A180" s="111" t="s">
        <v>1455</v>
      </c>
      <c r="B180" s="111">
        <v>43900401</v>
      </c>
      <c r="C180" s="111">
        <v>10</v>
      </c>
      <c r="D180" s="111">
        <v>29</v>
      </c>
      <c r="E180" s="111">
        <v>10.29</v>
      </c>
      <c r="F180" s="111">
        <v>2021</v>
      </c>
      <c r="G180" s="111">
        <v>2</v>
      </c>
      <c r="H180" s="111">
        <v>26</v>
      </c>
      <c r="I180" s="111" t="s">
        <v>1451</v>
      </c>
      <c r="J180" s="111" t="s">
        <v>1450</v>
      </c>
      <c r="K180" s="111">
        <v>2727</v>
      </c>
    </row>
    <row r="181" spans="1:11" x14ac:dyDescent="0.2">
      <c r="A181" s="111" t="s">
        <v>1454</v>
      </c>
      <c r="B181" s="111">
        <v>43907511</v>
      </c>
      <c r="C181" s="111">
        <v>2</v>
      </c>
      <c r="D181" s="111">
        <v>55</v>
      </c>
      <c r="E181" s="111">
        <v>2.5499999999999998</v>
      </c>
      <c r="F181" s="111">
        <v>2021</v>
      </c>
      <c r="G181" s="111">
        <v>2</v>
      </c>
      <c r="H181" s="111">
        <v>26</v>
      </c>
      <c r="I181" s="111" t="s">
        <v>1451</v>
      </c>
      <c r="J181" s="111" t="s">
        <v>1450</v>
      </c>
      <c r="K181" s="111">
        <v>2728</v>
      </c>
    </row>
    <row r="182" spans="1:11" x14ac:dyDescent="0.2">
      <c r="A182" s="111" t="s">
        <v>1453</v>
      </c>
      <c r="B182" s="111">
        <v>43901315</v>
      </c>
      <c r="C182" s="111">
        <v>1</v>
      </c>
      <c r="D182" s="111">
        <v>68</v>
      </c>
      <c r="E182" s="111">
        <v>1.68</v>
      </c>
      <c r="F182" s="111">
        <v>2021</v>
      </c>
      <c r="G182" s="111">
        <v>2</v>
      </c>
      <c r="H182" s="111">
        <v>26</v>
      </c>
      <c r="I182" s="111" t="s">
        <v>1451</v>
      </c>
      <c r="J182" s="111" t="s">
        <v>1450</v>
      </c>
      <c r="K182" s="111">
        <v>2729</v>
      </c>
    </row>
    <row r="183" spans="1:11" x14ac:dyDescent="0.2">
      <c r="A183" s="111" t="s">
        <v>1452</v>
      </c>
      <c r="B183" s="111">
        <v>43908853</v>
      </c>
      <c r="C183" s="111">
        <v>1</v>
      </c>
      <c r="D183" s="111">
        <v>69</v>
      </c>
      <c r="E183" s="111">
        <v>1.69</v>
      </c>
      <c r="F183" s="111">
        <v>2021</v>
      </c>
      <c r="G183" s="111">
        <v>2</v>
      </c>
      <c r="H183" s="111">
        <v>26</v>
      </c>
      <c r="I183" s="111" t="s">
        <v>1451</v>
      </c>
      <c r="J183" s="111" t="s">
        <v>1450</v>
      </c>
      <c r="K183" s="111">
        <v>2730</v>
      </c>
    </row>
    <row r="184" spans="1:11" x14ac:dyDescent="0.2">
      <c r="A184" s="111" t="s">
        <v>1448</v>
      </c>
      <c r="B184" s="111" t="s">
        <v>1448</v>
      </c>
      <c r="C184" s="111" t="s">
        <v>1448</v>
      </c>
      <c r="D184" s="113">
        <v>18</v>
      </c>
      <c r="E184" s="112">
        <f>SUM(E172:E183)</f>
        <v>75.95</v>
      </c>
      <c r="F184" s="111" t="s">
        <v>1448</v>
      </c>
      <c r="G184" s="111" t="s">
        <v>1448</v>
      </c>
      <c r="H184" s="111" t="s">
        <v>1448</v>
      </c>
      <c r="I184" s="111" t="s">
        <v>1449</v>
      </c>
      <c r="J184" s="111" t="s">
        <v>1448</v>
      </c>
      <c r="K184" s="111"/>
    </row>
    <row r="185" spans="1:11" x14ac:dyDescent="0.2">
      <c r="A185" s="108"/>
      <c r="B185" s="108"/>
      <c r="C185" s="108"/>
      <c r="D185" s="110"/>
      <c r="E185" s="109"/>
      <c r="F185" s="108"/>
      <c r="G185" s="108"/>
      <c r="H185" s="108"/>
      <c r="I185" s="108"/>
      <c r="J185" s="108"/>
      <c r="K185" s="108"/>
    </row>
    <row r="186" spans="1:11" x14ac:dyDescent="0.2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</row>
    <row r="187" spans="1:11" x14ac:dyDescent="0.2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</row>
    <row r="188" spans="1:11" x14ac:dyDescent="0.2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</row>
    <row r="189" spans="1:11" x14ac:dyDescent="0.2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</row>
    <row r="190" spans="1:11" x14ac:dyDescent="0.2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</row>
    <row r="191" spans="1:11" x14ac:dyDescent="0.2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</row>
    <row r="192" spans="1:11" x14ac:dyDescent="0.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</row>
    <row r="193" spans="1:11" x14ac:dyDescent="0.2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</row>
    <row r="194" spans="1:11" x14ac:dyDescent="0.2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</row>
    <row r="195" spans="1:11" x14ac:dyDescent="0.2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</row>
    <row r="196" spans="1:11" x14ac:dyDescent="0.2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</row>
    <row r="197" spans="1:11" x14ac:dyDescent="0.2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</row>
    <row r="198" spans="1:11" x14ac:dyDescent="0.2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</row>
    <row r="199" spans="1:11" x14ac:dyDescent="0.2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</row>
    <row r="200" spans="1:11" x14ac:dyDescent="0.2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</row>
    <row r="201" spans="1:11" x14ac:dyDescent="0.2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</row>
    <row r="202" spans="1:11" x14ac:dyDescent="0.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</row>
    <row r="203" spans="1:11" x14ac:dyDescent="0.2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</row>
    <row r="204" spans="1:11" x14ac:dyDescent="0.2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</row>
    <row r="205" spans="1:11" x14ac:dyDescent="0.2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</row>
    <row r="206" spans="1:11" x14ac:dyDescent="0.2">
      <c r="A206" s="108"/>
      <c r="B206" s="108"/>
      <c r="C206" s="108"/>
      <c r="D206" s="108"/>
      <c r="E206" s="116"/>
      <c r="F206" s="108"/>
      <c r="G206" s="108"/>
      <c r="H206" s="108"/>
      <c r="I206" s="108"/>
      <c r="J206" s="108"/>
      <c r="K206" s="108"/>
    </row>
  </sheetData>
  <pageMargins left="0.70866141732283472" right="0.70866141732283472" top="0.74803149606299213" bottom="0.74803149606299213" header="0.31496062992125984" footer="0.31496062992125984"/>
  <pageSetup paperSize="9" scale="65" fitToHeight="0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1297-2333-405E-898A-5E8D459A70F3}">
  <sheetPr codeName="Hoja4">
    <pageSetUpPr fitToPage="1"/>
  </sheetPr>
  <dimension ref="A1:Q56"/>
  <sheetViews>
    <sheetView showGridLines="0" zoomScale="86" zoomScaleNormal="86" workbookViewId="0">
      <selection activeCell="G48" sqref="G48"/>
    </sheetView>
  </sheetViews>
  <sheetFormatPr baseColWidth="10" defaultRowHeight="15" x14ac:dyDescent="0.25"/>
  <cols>
    <col min="1" max="1" width="10" style="1" customWidth="1"/>
    <col min="2" max="2" width="35.5703125" customWidth="1"/>
    <col min="3" max="3" width="30.710937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44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45</v>
      </c>
      <c r="C10" s="9"/>
      <c r="D10" s="5"/>
      <c r="E10" s="3"/>
      <c r="F10" s="4"/>
      <c r="G10" s="49">
        <v>18471.78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16"/>
      <c r="B15" s="193"/>
      <c r="C15" s="193"/>
      <c r="D15" s="17"/>
      <c r="E15" s="18"/>
      <c r="F15" s="19"/>
      <c r="H15" s="20"/>
    </row>
    <row r="16" spans="1:8" x14ac:dyDescent="0.25">
      <c r="A16" s="16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16"/>
      <c r="B17" s="23"/>
      <c r="C17" s="12"/>
      <c r="D17" s="24"/>
      <c r="E17" s="18"/>
      <c r="F17" s="4"/>
      <c r="G17" s="5"/>
    </row>
    <row r="18" spans="1:17" x14ac:dyDescent="0.25">
      <c r="A18" s="25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31"/>
      <c r="B20" s="32"/>
      <c r="C20" s="5"/>
      <c r="D20" s="5"/>
      <c r="E20" s="3"/>
      <c r="F20" s="19"/>
    </row>
    <row r="21" spans="1:17" x14ac:dyDescent="0.25">
      <c r="A21" s="31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3"/>
      <c r="B22" s="5"/>
      <c r="C22" s="5"/>
      <c r="D22" s="5"/>
      <c r="E22" s="3"/>
      <c r="F22" s="4"/>
      <c r="G22" s="22"/>
    </row>
    <row r="23" spans="1:17" x14ac:dyDescent="0.25">
      <c r="A23" s="3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16"/>
      <c r="B25" s="32"/>
      <c r="C25" s="5"/>
      <c r="D25" s="5"/>
      <c r="E25" s="3"/>
      <c r="F25" s="19"/>
    </row>
    <row r="26" spans="1:17" x14ac:dyDescent="0.25">
      <c r="A26" s="16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16"/>
      <c r="B27" s="5"/>
      <c r="C27" s="5"/>
      <c r="D27" s="5"/>
      <c r="E27" s="3"/>
      <c r="F27" s="4"/>
      <c r="G27" s="33"/>
    </row>
    <row r="28" spans="1:17" x14ac:dyDescent="0.25">
      <c r="A28" s="13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69" t="s">
        <v>75</v>
      </c>
      <c r="E29" s="13"/>
      <c r="F29" s="15" t="s">
        <v>9</v>
      </c>
      <c r="G29" s="5"/>
    </row>
    <row r="30" spans="1:17" x14ac:dyDescent="0.25">
      <c r="A30" s="63">
        <v>44253</v>
      </c>
      <c r="B30" s="64" t="s">
        <v>76</v>
      </c>
      <c r="C30" s="65"/>
      <c r="D30" s="70" t="s">
        <v>77</v>
      </c>
      <c r="E30" s="66"/>
      <c r="F30" s="67">
        <v>8.3800000000000008</v>
      </c>
      <c r="G30" s="5"/>
    </row>
    <row r="31" spans="1:17" x14ac:dyDescent="0.25">
      <c r="A31" s="63">
        <v>44253</v>
      </c>
      <c r="B31" s="64" t="s">
        <v>78</v>
      </c>
      <c r="C31" s="65"/>
      <c r="D31" s="70" t="s">
        <v>79</v>
      </c>
      <c r="E31" s="66"/>
      <c r="F31" s="67">
        <v>3.93</v>
      </c>
      <c r="G31" s="5"/>
    </row>
    <row r="32" spans="1:17" x14ac:dyDescent="0.25">
      <c r="A32" s="63">
        <v>44254</v>
      </c>
      <c r="B32" s="64" t="s">
        <v>80</v>
      </c>
      <c r="C32" s="65"/>
      <c r="D32" s="70" t="s">
        <v>81</v>
      </c>
      <c r="E32" s="66"/>
      <c r="F32" s="67">
        <v>2.13</v>
      </c>
      <c r="G32" s="5"/>
    </row>
    <row r="33" spans="1:7" x14ac:dyDescent="0.25">
      <c r="A33" s="63">
        <v>44254</v>
      </c>
      <c r="B33" s="64" t="s">
        <v>82</v>
      </c>
      <c r="C33" s="65"/>
      <c r="D33" s="71" t="s">
        <v>83</v>
      </c>
      <c r="E33" s="66"/>
      <c r="F33" s="67">
        <v>1.68</v>
      </c>
      <c r="G33" s="5"/>
    </row>
    <row r="34" spans="1:7" x14ac:dyDescent="0.25">
      <c r="A34" s="63">
        <v>44254</v>
      </c>
      <c r="B34" s="64" t="s">
        <v>84</v>
      </c>
      <c r="C34" s="65"/>
      <c r="D34" s="71" t="s">
        <v>85</v>
      </c>
      <c r="E34" s="66"/>
      <c r="F34" s="67">
        <v>4.68</v>
      </c>
      <c r="G34" s="5"/>
    </row>
    <row r="35" spans="1:7" x14ac:dyDescent="0.25">
      <c r="A35" s="63">
        <v>44254</v>
      </c>
      <c r="B35" s="64" t="s">
        <v>86</v>
      </c>
      <c r="C35" s="65"/>
      <c r="D35" s="71" t="s">
        <v>87</v>
      </c>
      <c r="E35" s="65"/>
      <c r="F35" s="67">
        <v>2.15</v>
      </c>
      <c r="G35" s="5"/>
    </row>
    <row r="36" spans="1:7" x14ac:dyDescent="0.25">
      <c r="A36" s="63">
        <v>44254</v>
      </c>
      <c r="B36" s="64" t="s">
        <v>88</v>
      </c>
      <c r="C36" s="65"/>
      <c r="D36" s="71" t="s">
        <v>89</v>
      </c>
      <c r="E36" s="65"/>
      <c r="F36" s="67">
        <v>2.0499999999999998</v>
      </c>
      <c r="G36" s="5"/>
    </row>
    <row r="37" spans="1:7" x14ac:dyDescent="0.25">
      <c r="A37" s="63">
        <v>44254</v>
      </c>
      <c r="B37" s="64" t="s">
        <v>90</v>
      </c>
      <c r="C37" s="65"/>
      <c r="D37" s="71" t="s">
        <v>91</v>
      </c>
      <c r="E37" s="65"/>
      <c r="F37" s="67">
        <v>2.36</v>
      </c>
      <c r="G37" s="5"/>
    </row>
    <row r="38" spans="1:7" x14ac:dyDescent="0.25">
      <c r="A38" s="63">
        <v>44254</v>
      </c>
      <c r="B38" s="64" t="s">
        <v>92</v>
      </c>
      <c r="C38" s="65"/>
      <c r="D38" s="71" t="s">
        <v>93</v>
      </c>
      <c r="E38" s="65"/>
      <c r="F38" s="67">
        <v>8.9700000000000006</v>
      </c>
      <c r="G38" s="5"/>
    </row>
    <row r="39" spans="1:7" x14ac:dyDescent="0.25">
      <c r="A39" s="63">
        <v>44254</v>
      </c>
      <c r="B39" s="64" t="s">
        <v>94</v>
      </c>
      <c r="C39" s="65"/>
      <c r="D39" s="71" t="s">
        <v>95</v>
      </c>
      <c r="E39" s="65"/>
      <c r="F39" s="67">
        <v>4.3099999999999996</v>
      </c>
      <c r="G39" s="5"/>
    </row>
    <row r="40" spans="1:7" x14ac:dyDescent="0.25">
      <c r="A40" s="63">
        <v>44255</v>
      </c>
      <c r="B40" s="64" t="s">
        <v>96</v>
      </c>
      <c r="C40" s="65"/>
      <c r="D40" s="71" t="s">
        <v>97</v>
      </c>
      <c r="E40" s="65"/>
      <c r="F40" s="67">
        <v>1.68</v>
      </c>
      <c r="G40" s="5"/>
    </row>
    <row r="41" spans="1:7" x14ac:dyDescent="0.25">
      <c r="A41" s="63">
        <v>44255</v>
      </c>
      <c r="B41" s="64" t="s">
        <v>98</v>
      </c>
      <c r="C41" s="65"/>
      <c r="D41" s="71" t="s">
        <v>99</v>
      </c>
      <c r="E41" s="65"/>
      <c r="F41" s="68">
        <v>16.760000000000002</v>
      </c>
    </row>
    <row r="42" spans="1:7" x14ac:dyDescent="0.25">
      <c r="A42" s="34"/>
      <c r="B42" s="35"/>
      <c r="C42" s="5"/>
      <c r="D42" s="36"/>
      <c r="E42" s="3"/>
      <c r="F42" s="38"/>
      <c r="G42" s="22">
        <f>SUM(F30:F41)</f>
        <v>59.08</v>
      </c>
    </row>
    <row r="43" spans="1:7" x14ac:dyDescent="0.25">
      <c r="A43" s="3"/>
      <c r="B43" s="5"/>
      <c r="C43" s="5"/>
      <c r="D43" s="5"/>
      <c r="E43" s="3"/>
      <c r="F43" s="4"/>
      <c r="G43" s="5"/>
    </row>
    <row r="44" spans="1:7" ht="15.75" thickBot="1" x14ac:dyDescent="0.3">
      <c r="A44" s="39"/>
      <c r="B44" s="40" t="s">
        <v>46</v>
      </c>
      <c r="C44" s="41"/>
      <c r="D44" s="42"/>
      <c r="E44" s="39"/>
      <c r="F44" s="43"/>
      <c r="G44" s="44">
        <f>+G10-G16+G21-G26+G42</f>
        <v>18530.86</v>
      </c>
    </row>
    <row r="45" spans="1:7" ht="15.75" thickTop="1" x14ac:dyDescent="0.25">
      <c r="A45" s="3"/>
      <c r="B45" s="5"/>
      <c r="C45" s="5"/>
      <c r="D45" s="5"/>
      <c r="E45" s="3"/>
      <c r="F45" s="4"/>
      <c r="G45" s="5"/>
    </row>
    <row r="46" spans="1:7" x14ac:dyDescent="0.25">
      <c r="A46" s="3"/>
      <c r="B46" s="5"/>
      <c r="C46" s="5"/>
      <c r="D46" s="5"/>
      <c r="E46" s="3"/>
      <c r="F46" s="4"/>
      <c r="G46" s="5"/>
    </row>
    <row r="47" spans="1:7" x14ac:dyDescent="0.25">
      <c r="A47" s="3"/>
      <c r="B47" s="5"/>
      <c r="C47" s="5"/>
      <c r="D47" s="5"/>
      <c r="E47" s="3"/>
      <c r="F47" s="4"/>
      <c r="G47" s="5"/>
    </row>
    <row r="48" spans="1:7" x14ac:dyDescent="0.25">
      <c r="A48" s="3"/>
      <c r="B48" s="14" t="s">
        <v>15</v>
      </c>
      <c r="C48" s="5"/>
      <c r="D48" s="32"/>
      <c r="E48" s="14" t="s">
        <v>16</v>
      </c>
      <c r="F48" s="4"/>
      <c r="G48" s="5"/>
    </row>
    <row r="49" spans="1:7" x14ac:dyDescent="0.25">
      <c r="A49" s="3"/>
      <c r="B49" s="14"/>
      <c r="C49" s="5"/>
      <c r="D49" s="32"/>
      <c r="E49" s="14"/>
      <c r="F49" s="4"/>
      <c r="G49" s="5"/>
    </row>
    <row r="50" spans="1:7" x14ac:dyDescent="0.25">
      <c r="A50" s="3"/>
      <c r="B50" s="14"/>
      <c r="C50" s="5"/>
      <c r="D50" s="32"/>
      <c r="E50" s="14"/>
      <c r="F50" s="4"/>
      <c r="G50" s="5"/>
    </row>
    <row r="51" spans="1:7" x14ac:dyDescent="0.25">
      <c r="A51" s="3"/>
      <c r="B51" s="45"/>
      <c r="C51" s="5"/>
      <c r="D51" s="45"/>
      <c r="E51" s="46"/>
      <c r="F51" s="19"/>
      <c r="G51" s="5"/>
    </row>
    <row r="52" spans="1:7" x14ac:dyDescent="0.25">
      <c r="A52" s="3"/>
      <c r="B52" s="5"/>
      <c r="C52" s="5"/>
      <c r="D52" s="5"/>
      <c r="E52" s="5"/>
      <c r="F52" s="27"/>
      <c r="G52" s="5"/>
    </row>
    <row r="53" spans="1:7" x14ac:dyDescent="0.25">
      <c r="A53" s="3"/>
      <c r="B53" s="5"/>
      <c r="C53" s="5"/>
      <c r="D53" s="5"/>
      <c r="E53" s="5"/>
      <c r="F53" s="27"/>
      <c r="G53" s="5"/>
    </row>
    <row r="54" spans="1:7" x14ac:dyDescent="0.25">
      <c r="A54" s="3"/>
      <c r="B54" s="5"/>
      <c r="C54" s="5"/>
      <c r="D54" s="5"/>
      <c r="E54" s="5"/>
      <c r="F54" s="27"/>
      <c r="G54" s="5"/>
    </row>
    <row r="55" spans="1:7" x14ac:dyDescent="0.25">
      <c r="E55"/>
      <c r="F55" s="47"/>
    </row>
    <row r="56" spans="1:7" x14ac:dyDescent="0.25">
      <c r="E56"/>
      <c r="F56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14C0-3E04-44EA-A795-883132AFC1A7}">
  <dimension ref="A2:K357"/>
  <sheetViews>
    <sheetView workbookViewId="0">
      <selection activeCell="E12" sqref="E12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2286</v>
      </c>
      <c r="G5" s="104" t="s">
        <v>794</v>
      </c>
      <c r="H5" s="101" t="s">
        <v>2286</v>
      </c>
      <c r="J5" s="103">
        <v>0.51098379629629631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18530.86</v>
      </c>
    </row>
    <row r="18" spans="3:11" x14ac:dyDescent="0.2">
      <c r="C18" s="97" t="s">
        <v>2285</v>
      </c>
      <c r="D18" s="96">
        <v>44256</v>
      </c>
      <c r="E18" s="95" t="s">
        <v>2284</v>
      </c>
      <c r="I18" s="93">
        <v>3.9</v>
      </c>
      <c r="K18" s="93">
        <v>18534.759999999998</v>
      </c>
    </row>
    <row r="19" spans="3:11" x14ac:dyDescent="0.2">
      <c r="C19" s="97" t="s">
        <v>2283</v>
      </c>
      <c r="D19" s="96">
        <v>44256</v>
      </c>
      <c r="E19" s="95" t="s">
        <v>2282</v>
      </c>
      <c r="I19" s="93">
        <v>5.84</v>
      </c>
      <c r="K19" s="93">
        <v>18540.599999999999</v>
      </c>
    </row>
    <row r="20" spans="3:11" x14ac:dyDescent="0.2">
      <c r="C20" s="97" t="s">
        <v>2281</v>
      </c>
      <c r="D20" s="96">
        <v>44256</v>
      </c>
      <c r="E20" s="95" t="s">
        <v>2280</v>
      </c>
      <c r="I20" s="93">
        <v>3.39</v>
      </c>
      <c r="K20" s="93">
        <v>18543.990000000002</v>
      </c>
    </row>
    <row r="21" spans="3:11" x14ac:dyDescent="0.2">
      <c r="C21" s="97" t="s">
        <v>2279</v>
      </c>
      <c r="D21" s="96">
        <v>44256</v>
      </c>
      <c r="E21" s="95" t="s">
        <v>2278</v>
      </c>
      <c r="I21" s="93">
        <v>16.760000000000002</v>
      </c>
      <c r="K21" s="93">
        <v>18560.75</v>
      </c>
    </row>
    <row r="22" spans="3:11" x14ac:dyDescent="0.2">
      <c r="C22" s="97" t="s">
        <v>2277</v>
      </c>
      <c r="D22" s="96">
        <v>44256</v>
      </c>
      <c r="E22" s="95" t="s">
        <v>2276</v>
      </c>
      <c r="I22" s="93">
        <v>5.05</v>
      </c>
      <c r="K22" s="93">
        <v>18565.8</v>
      </c>
    </row>
    <row r="23" spans="3:11" x14ac:dyDescent="0.2">
      <c r="C23" s="97" t="s">
        <v>2275</v>
      </c>
      <c r="D23" s="96">
        <v>44256</v>
      </c>
      <c r="E23" s="95" t="s">
        <v>2274</v>
      </c>
      <c r="I23" s="93">
        <v>3.66</v>
      </c>
      <c r="K23" s="93">
        <v>18569.46</v>
      </c>
    </row>
    <row r="24" spans="3:11" x14ac:dyDescent="0.2">
      <c r="C24" s="97" t="s">
        <v>2273</v>
      </c>
      <c r="D24" s="96">
        <v>44256</v>
      </c>
      <c r="E24" s="95" t="s">
        <v>2272</v>
      </c>
      <c r="I24" s="93">
        <v>6.9</v>
      </c>
      <c r="K24" s="93">
        <v>18576.36</v>
      </c>
    </row>
    <row r="25" spans="3:11" x14ac:dyDescent="0.2">
      <c r="C25" s="97" t="s">
        <v>2271</v>
      </c>
      <c r="D25" s="96">
        <v>44256</v>
      </c>
      <c r="E25" s="95" t="s">
        <v>2270</v>
      </c>
      <c r="I25" s="93">
        <v>3.04</v>
      </c>
      <c r="K25" s="93">
        <v>18579.400000000001</v>
      </c>
    </row>
    <row r="26" spans="3:11" x14ac:dyDescent="0.2">
      <c r="C26" s="97" t="s">
        <v>2269</v>
      </c>
      <c r="D26" s="96">
        <v>44256</v>
      </c>
      <c r="E26" s="95" t="s">
        <v>2268</v>
      </c>
      <c r="I26" s="93">
        <v>1.68</v>
      </c>
      <c r="K26" s="93">
        <v>18581.080000000002</v>
      </c>
    </row>
    <row r="27" spans="3:11" x14ac:dyDescent="0.2">
      <c r="C27" s="97" t="s">
        <v>2267</v>
      </c>
      <c r="D27" s="96">
        <v>44256</v>
      </c>
      <c r="E27" s="95" t="s">
        <v>2266</v>
      </c>
      <c r="I27" s="93">
        <v>18.09</v>
      </c>
      <c r="K27" s="93">
        <v>18599.169999999998</v>
      </c>
    </row>
    <row r="28" spans="3:11" x14ac:dyDescent="0.2">
      <c r="C28" s="97" t="s">
        <v>2265</v>
      </c>
      <c r="D28" s="96">
        <v>44256</v>
      </c>
      <c r="E28" s="95" t="s">
        <v>2264</v>
      </c>
      <c r="I28" s="93">
        <v>1.69</v>
      </c>
      <c r="K28" s="93">
        <v>18600.86</v>
      </c>
    </row>
    <row r="29" spans="3:11" x14ac:dyDescent="0.2">
      <c r="C29" s="97" t="s">
        <v>2263</v>
      </c>
      <c r="D29" s="96">
        <v>44256</v>
      </c>
      <c r="E29" s="95" t="s">
        <v>2262</v>
      </c>
      <c r="I29" s="93">
        <v>7.82</v>
      </c>
      <c r="K29" s="93">
        <v>18608.68</v>
      </c>
    </row>
    <row r="30" spans="3:11" x14ac:dyDescent="0.2">
      <c r="C30" s="97" t="s">
        <v>2261</v>
      </c>
      <c r="D30" s="96">
        <v>44256</v>
      </c>
      <c r="E30" s="95" t="s">
        <v>2260</v>
      </c>
      <c r="I30" s="93">
        <v>2.67</v>
      </c>
      <c r="K30" s="93">
        <v>18611.349999999999</v>
      </c>
    </row>
    <row r="31" spans="3:11" x14ac:dyDescent="0.2">
      <c r="C31" s="97" t="s">
        <v>2259</v>
      </c>
      <c r="D31" s="96">
        <v>44256</v>
      </c>
      <c r="E31" s="95" t="s">
        <v>2258</v>
      </c>
      <c r="I31" s="93">
        <v>1.71</v>
      </c>
      <c r="K31" s="93">
        <v>18613.060000000001</v>
      </c>
    </row>
    <row r="32" spans="3:11" x14ac:dyDescent="0.2">
      <c r="C32" s="97" t="s">
        <v>2257</v>
      </c>
      <c r="D32" s="96">
        <v>44256</v>
      </c>
      <c r="E32" s="95" t="s">
        <v>2256</v>
      </c>
      <c r="I32" s="93">
        <v>3.04</v>
      </c>
      <c r="K32" s="93">
        <v>18616.099999999999</v>
      </c>
    </row>
    <row r="33" spans="3:11" x14ac:dyDescent="0.2">
      <c r="C33" s="97" t="s">
        <v>2255</v>
      </c>
      <c r="D33" s="96">
        <v>44256</v>
      </c>
      <c r="E33" s="95" t="s">
        <v>2254</v>
      </c>
      <c r="I33" s="93">
        <v>1.68</v>
      </c>
      <c r="K33" s="93">
        <v>18617.78</v>
      </c>
    </row>
    <row r="34" spans="3:11" x14ac:dyDescent="0.2">
      <c r="C34" s="97" t="s">
        <v>2253</v>
      </c>
      <c r="D34" s="96">
        <v>44257</v>
      </c>
      <c r="E34" s="95" t="s">
        <v>2252</v>
      </c>
      <c r="I34" s="93">
        <v>3.6</v>
      </c>
      <c r="K34" s="93">
        <v>18621.38</v>
      </c>
    </row>
    <row r="35" spans="3:11" x14ac:dyDescent="0.2">
      <c r="C35" s="97" t="s">
        <v>2251</v>
      </c>
      <c r="D35" s="96">
        <v>44257</v>
      </c>
      <c r="E35" s="95" t="s">
        <v>2250</v>
      </c>
      <c r="I35" s="93">
        <v>1.77</v>
      </c>
      <c r="K35" s="93">
        <v>18623.150000000001</v>
      </c>
    </row>
    <row r="36" spans="3:11" x14ac:dyDescent="0.2">
      <c r="C36" s="97" t="s">
        <v>2249</v>
      </c>
      <c r="D36" s="96">
        <v>44257</v>
      </c>
      <c r="E36" s="95" t="s">
        <v>2248</v>
      </c>
      <c r="I36" s="93">
        <v>1.68</v>
      </c>
      <c r="K36" s="93">
        <v>18624.830000000002</v>
      </c>
    </row>
    <row r="37" spans="3:11" x14ac:dyDescent="0.2">
      <c r="C37" s="97" t="s">
        <v>2247</v>
      </c>
      <c r="D37" s="96">
        <v>44257</v>
      </c>
      <c r="E37" s="95" t="s">
        <v>2246</v>
      </c>
      <c r="I37" s="93">
        <v>3.68</v>
      </c>
      <c r="K37" s="93">
        <v>18628.509999999998</v>
      </c>
    </row>
    <row r="38" spans="3:11" x14ac:dyDescent="0.2">
      <c r="C38" s="97" t="s">
        <v>2245</v>
      </c>
      <c r="D38" s="96">
        <v>44257</v>
      </c>
      <c r="E38" s="95" t="s">
        <v>2244</v>
      </c>
      <c r="I38" s="93">
        <v>7.73</v>
      </c>
      <c r="K38" s="93">
        <v>18636.240000000002</v>
      </c>
    </row>
    <row r="39" spans="3:11" x14ac:dyDescent="0.2">
      <c r="C39" s="97" t="s">
        <v>2243</v>
      </c>
      <c r="D39" s="96">
        <v>44257</v>
      </c>
      <c r="E39" s="95" t="s">
        <v>2242</v>
      </c>
      <c r="I39" s="93">
        <v>17.899999999999999</v>
      </c>
      <c r="K39" s="93">
        <v>18654.14</v>
      </c>
    </row>
    <row r="40" spans="3:11" x14ac:dyDescent="0.2">
      <c r="C40" s="97" t="s">
        <v>2241</v>
      </c>
      <c r="D40" s="96">
        <v>44257</v>
      </c>
      <c r="E40" s="95" t="s">
        <v>2240</v>
      </c>
      <c r="I40" s="93">
        <v>3.46</v>
      </c>
      <c r="K40" s="93">
        <v>18657.599999999999</v>
      </c>
    </row>
    <row r="41" spans="3:11" x14ac:dyDescent="0.2">
      <c r="C41" s="97" t="s">
        <v>2239</v>
      </c>
      <c r="D41" s="96">
        <v>44257</v>
      </c>
      <c r="E41" s="95" t="s">
        <v>2238</v>
      </c>
      <c r="I41" s="93">
        <v>1.98</v>
      </c>
      <c r="K41" s="93">
        <v>18659.580000000002</v>
      </c>
    </row>
    <row r="42" spans="3:11" x14ac:dyDescent="0.2">
      <c r="C42" s="97" t="s">
        <v>2237</v>
      </c>
      <c r="D42" s="96">
        <v>44257</v>
      </c>
      <c r="E42" s="95" t="s">
        <v>2236</v>
      </c>
      <c r="I42" s="93">
        <v>13.06</v>
      </c>
      <c r="K42" s="93">
        <v>18672.64</v>
      </c>
    </row>
    <row r="43" spans="3:11" x14ac:dyDescent="0.2">
      <c r="C43" s="97" t="s">
        <v>2235</v>
      </c>
      <c r="D43" s="96">
        <v>44257</v>
      </c>
      <c r="E43" s="95" t="s">
        <v>2234</v>
      </c>
      <c r="I43" s="93">
        <v>3.25</v>
      </c>
      <c r="K43" s="93">
        <v>18675.89</v>
      </c>
    </row>
    <row r="44" spans="3:11" x14ac:dyDescent="0.2">
      <c r="C44" s="97" t="s">
        <v>2233</v>
      </c>
      <c r="D44" s="96">
        <v>44257</v>
      </c>
      <c r="E44" s="95" t="s">
        <v>2232</v>
      </c>
      <c r="I44" s="93">
        <v>1.68</v>
      </c>
      <c r="K44" s="93">
        <v>18677.57</v>
      </c>
    </row>
    <row r="45" spans="3:11" x14ac:dyDescent="0.2">
      <c r="C45" s="97" t="s">
        <v>2231</v>
      </c>
      <c r="D45" s="96">
        <v>44257</v>
      </c>
      <c r="E45" s="95" t="s">
        <v>2230</v>
      </c>
      <c r="I45" s="93">
        <v>8.3800000000000008</v>
      </c>
      <c r="K45" s="93">
        <v>18685.95</v>
      </c>
    </row>
    <row r="46" spans="3:11" x14ac:dyDescent="0.2">
      <c r="C46" s="97" t="s">
        <v>2229</v>
      </c>
      <c r="D46" s="96">
        <v>44257</v>
      </c>
      <c r="E46" s="95" t="s">
        <v>2228</v>
      </c>
      <c r="I46" s="93">
        <v>8.3800000000000008</v>
      </c>
      <c r="K46" s="93">
        <v>18694.330000000002</v>
      </c>
    </row>
    <row r="47" spans="3:11" x14ac:dyDescent="0.2">
      <c r="C47" s="97" t="s">
        <v>2227</v>
      </c>
      <c r="D47" s="96">
        <v>44257</v>
      </c>
      <c r="E47" s="95" t="s">
        <v>2226</v>
      </c>
      <c r="I47" s="93">
        <v>8.3800000000000008</v>
      </c>
      <c r="K47" s="93">
        <v>18702.71</v>
      </c>
    </row>
    <row r="48" spans="3:11" x14ac:dyDescent="0.2">
      <c r="C48" s="97" t="s">
        <v>2225</v>
      </c>
      <c r="D48" s="96">
        <v>44257</v>
      </c>
      <c r="E48" s="95" t="s">
        <v>2224</v>
      </c>
      <c r="I48" s="93">
        <v>3.93</v>
      </c>
      <c r="K48" s="93">
        <v>18706.64</v>
      </c>
    </row>
    <row r="49" spans="3:11" x14ac:dyDescent="0.2">
      <c r="C49" s="97" t="s">
        <v>2223</v>
      </c>
      <c r="D49" s="96">
        <v>44257</v>
      </c>
      <c r="E49" s="95" t="s">
        <v>2222</v>
      </c>
      <c r="I49" s="93">
        <v>16.760000000000002</v>
      </c>
      <c r="K49" s="93">
        <v>18723.400000000001</v>
      </c>
    </row>
    <row r="50" spans="3:11" x14ac:dyDescent="0.2">
      <c r="C50" s="97" t="s">
        <v>2221</v>
      </c>
      <c r="D50" s="96">
        <v>44257</v>
      </c>
      <c r="E50" s="95" t="s">
        <v>2220</v>
      </c>
      <c r="I50" s="93">
        <v>5.76</v>
      </c>
      <c r="K50" s="93">
        <v>18729.16</v>
      </c>
    </row>
    <row r="51" spans="3:11" x14ac:dyDescent="0.2">
      <c r="C51" s="97" t="s">
        <v>2219</v>
      </c>
      <c r="D51" s="96">
        <v>44257</v>
      </c>
      <c r="E51" s="95" t="s">
        <v>2218</v>
      </c>
      <c r="I51" s="93">
        <v>0.16</v>
      </c>
      <c r="K51" s="93">
        <v>18729.32</v>
      </c>
    </row>
    <row r="52" spans="3:11" x14ac:dyDescent="0.2">
      <c r="C52" s="97" t="s">
        <v>2217</v>
      </c>
      <c r="D52" s="96">
        <v>44257</v>
      </c>
      <c r="E52" s="95" t="s">
        <v>2216</v>
      </c>
      <c r="I52" s="93">
        <v>3.36</v>
      </c>
      <c r="K52" s="93">
        <v>18732.68</v>
      </c>
    </row>
    <row r="53" spans="3:11" x14ac:dyDescent="0.2">
      <c r="C53" s="97" t="s">
        <v>2215</v>
      </c>
      <c r="D53" s="96">
        <v>44257</v>
      </c>
      <c r="E53" s="95" t="s">
        <v>2214</v>
      </c>
      <c r="I53" s="93">
        <v>1.68</v>
      </c>
      <c r="K53" s="93">
        <v>18734.36</v>
      </c>
    </row>
    <row r="54" spans="3:11" x14ac:dyDescent="0.2">
      <c r="C54" s="97" t="s">
        <v>2213</v>
      </c>
      <c r="D54" s="96">
        <v>44257</v>
      </c>
      <c r="E54" s="95" t="s">
        <v>2212</v>
      </c>
      <c r="I54" s="93">
        <v>1.75</v>
      </c>
      <c r="K54" s="93">
        <v>18736.11</v>
      </c>
    </row>
    <row r="55" spans="3:11" x14ac:dyDescent="0.2">
      <c r="C55" s="97" t="s">
        <v>2211</v>
      </c>
      <c r="D55" s="96">
        <v>44257</v>
      </c>
      <c r="E55" s="95" t="s">
        <v>2210</v>
      </c>
      <c r="I55" s="93">
        <v>6.13</v>
      </c>
      <c r="K55" s="93">
        <v>18742.240000000002</v>
      </c>
    </row>
    <row r="56" spans="3:11" x14ac:dyDescent="0.2">
      <c r="C56" s="97" t="s">
        <v>2209</v>
      </c>
      <c r="D56" s="96">
        <v>44258</v>
      </c>
      <c r="E56" s="95" t="s">
        <v>2208</v>
      </c>
      <c r="I56" s="93">
        <v>4.22</v>
      </c>
      <c r="K56" s="93">
        <v>18746.46</v>
      </c>
    </row>
    <row r="57" spans="3:11" x14ac:dyDescent="0.2">
      <c r="C57" s="97" t="s">
        <v>2207</v>
      </c>
      <c r="D57" s="96">
        <v>44258</v>
      </c>
      <c r="E57" s="95" t="s">
        <v>2206</v>
      </c>
      <c r="I57" s="93">
        <v>16.87</v>
      </c>
      <c r="K57" s="93">
        <v>18763.330000000002</v>
      </c>
    </row>
    <row r="58" spans="3:11" x14ac:dyDescent="0.2">
      <c r="C58" s="97" t="s">
        <v>2205</v>
      </c>
      <c r="D58" s="96">
        <v>44258</v>
      </c>
      <c r="E58" s="95" t="s">
        <v>2204</v>
      </c>
      <c r="I58" s="93">
        <v>9.86</v>
      </c>
      <c r="K58" s="93">
        <v>18773.189999999999</v>
      </c>
    </row>
    <row r="59" spans="3:11" x14ac:dyDescent="0.2">
      <c r="C59" s="97" t="s">
        <v>2203</v>
      </c>
      <c r="D59" s="96">
        <v>44258</v>
      </c>
      <c r="E59" s="95" t="s">
        <v>2202</v>
      </c>
      <c r="I59" s="93">
        <v>1.68</v>
      </c>
      <c r="K59" s="93">
        <v>18774.87</v>
      </c>
    </row>
    <row r="60" spans="3:11" x14ac:dyDescent="0.2">
      <c r="C60" s="97" t="s">
        <v>2201</v>
      </c>
      <c r="D60" s="96">
        <v>44258</v>
      </c>
      <c r="E60" s="95" t="s">
        <v>2200</v>
      </c>
      <c r="I60" s="93">
        <v>6.57</v>
      </c>
      <c r="K60" s="93">
        <v>18781.439999999999</v>
      </c>
    </row>
    <row r="61" spans="3:11" x14ac:dyDescent="0.2">
      <c r="C61" s="97" t="s">
        <v>2199</v>
      </c>
      <c r="D61" s="96">
        <v>44258</v>
      </c>
      <c r="E61" s="95" t="s">
        <v>2198</v>
      </c>
      <c r="I61" s="93">
        <v>1.75</v>
      </c>
      <c r="K61" s="93">
        <v>18783.189999999999</v>
      </c>
    </row>
    <row r="62" spans="3:11" x14ac:dyDescent="0.2">
      <c r="C62" s="97" t="s">
        <v>2197</v>
      </c>
      <c r="D62" s="96">
        <v>44258</v>
      </c>
      <c r="E62" s="95" t="s">
        <v>2196</v>
      </c>
      <c r="I62" s="93">
        <v>7.19</v>
      </c>
      <c r="K62" s="93">
        <v>18790.38</v>
      </c>
    </row>
    <row r="63" spans="3:11" x14ac:dyDescent="0.2">
      <c r="C63" s="97" t="s">
        <v>2195</v>
      </c>
      <c r="D63" s="96">
        <v>44258</v>
      </c>
      <c r="E63" s="95" t="s">
        <v>2194</v>
      </c>
      <c r="I63" s="93">
        <v>2.23</v>
      </c>
      <c r="K63" s="93">
        <v>18792.61</v>
      </c>
    </row>
    <row r="64" spans="3:11" x14ac:dyDescent="0.2">
      <c r="C64" s="97" t="s">
        <v>2193</v>
      </c>
      <c r="D64" s="96">
        <v>44258</v>
      </c>
      <c r="E64" s="95" t="s">
        <v>2192</v>
      </c>
      <c r="I64" s="93">
        <v>2.92</v>
      </c>
      <c r="K64" s="93">
        <v>18795.53</v>
      </c>
    </row>
    <row r="65" spans="3:11" x14ac:dyDescent="0.2">
      <c r="C65" s="97" t="s">
        <v>2191</v>
      </c>
      <c r="D65" s="96">
        <v>44258</v>
      </c>
      <c r="E65" s="95" t="s">
        <v>2190</v>
      </c>
      <c r="I65" s="93">
        <v>1.69</v>
      </c>
      <c r="K65" s="93">
        <v>18797.22</v>
      </c>
    </row>
    <row r="66" spans="3:11" x14ac:dyDescent="0.2">
      <c r="C66" s="97" t="s">
        <v>2189</v>
      </c>
      <c r="D66" s="96">
        <v>44258</v>
      </c>
      <c r="E66" s="95" t="s">
        <v>2188</v>
      </c>
      <c r="I66" s="93">
        <v>8.75</v>
      </c>
      <c r="K66" s="93">
        <v>18805.97</v>
      </c>
    </row>
    <row r="67" spans="3:11" x14ac:dyDescent="0.2">
      <c r="C67" s="97" t="s">
        <v>2187</v>
      </c>
      <c r="D67" s="96">
        <v>44258</v>
      </c>
      <c r="E67" s="95" t="s">
        <v>2186</v>
      </c>
      <c r="I67" s="93">
        <v>8.99</v>
      </c>
      <c r="K67" s="93">
        <v>18814.96</v>
      </c>
    </row>
    <row r="68" spans="3:11" x14ac:dyDescent="0.2">
      <c r="C68" s="97" t="s">
        <v>2185</v>
      </c>
      <c r="D68" s="96">
        <v>44258</v>
      </c>
      <c r="E68" s="95" t="s">
        <v>2184</v>
      </c>
      <c r="I68" s="93">
        <v>15.3</v>
      </c>
      <c r="K68" s="93">
        <v>18830.259999999998</v>
      </c>
    </row>
    <row r="69" spans="3:11" x14ac:dyDescent="0.2">
      <c r="C69" s="97" t="s">
        <v>2183</v>
      </c>
      <c r="D69" s="96">
        <v>44258</v>
      </c>
      <c r="E69" s="95" t="s">
        <v>2182</v>
      </c>
      <c r="I69" s="93">
        <v>1.7</v>
      </c>
      <c r="K69" s="93">
        <v>18831.96</v>
      </c>
    </row>
    <row r="70" spans="3:11" x14ac:dyDescent="0.2">
      <c r="C70" s="97" t="s">
        <v>2181</v>
      </c>
      <c r="D70" s="96">
        <v>44258</v>
      </c>
      <c r="E70" s="95" t="s">
        <v>2180</v>
      </c>
      <c r="I70" s="93">
        <v>0.48</v>
      </c>
      <c r="K70" s="93">
        <v>18832.439999999999</v>
      </c>
    </row>
    <row r="71" spans="3:11" x14ac:dyDescent="0.2">
      <c r="C71" s="97" t="s">
        <v>2179</v>
      </c>
      <c r="D71" s="96">
        <v>44258</v>
      </c>
      <c r="E71" s="95" t="s">
        <v>2178</v>
      </c>
      <c r="I71" s="93">
        <v>1.69</v>
      </c>
      <c r="K71" s="93">
        <v>18834.13</v>
      </c>
    </row>
    <row r="72" spans="3:11" x14ac:dyDescent="0.2">
      <c r="C72" s="97" t="s">
        <v>2177</v>
      </c>
      <c r="D72" s="96">
        <v>44258</v>
      </c>
      <c r="E72" s="95" t="s">
        <v>2176</v>
      </c>
      <c r="I72" s="93">
        <v>3.36</v>
      </c>
      <c r="K72" s="93">
        <v>18837.490000000002</v>
      </c>
    </row>
    <row r="73" spans="3:11" x14ac:dyDescent="0.2">
      <c r="C73" s="97" t="s">
        <v>2175</v>
      </c>
      <c r="D73" s="96">
        <v>44258</v>
      </c>
      <c r="E73" s="95" t="s">
        <v>2174</v>
      </c>
      <c r="I73" s="93">
        <v>15.73</v>
      </c>
      <c r="K73" s="93">
        <v>18853.22</v>
      </c>
    </row>
    <row r="74" spans="3:11" x14ac:dyDescent="0.2">
      <c r="C74" s="97" t="s">
        <v>2173</v>
      </c>
      <c r="D74" s="96">
        <v>44258</v>
      </c>
      <c r="E74" s="95" t="s">
        <v>2172</v>
      </c>
      <c r="I74" s="93">
        <v>1.68</v>
      </c>
      <c r="K74" s="93">
        <v>18854.900000000001</v>
      </c>
    </row>
    <row r="75" spans="3:11" x14ac:dyDescent="0.2">
      <c r="C75" s="97" t="s">
        <v>2171</v>
      </c>
      <c r="D75" s="96">
        <v>44258</v>
      </c>
      <c r="E75" s="95" t="s">
        <v>2170</v>
      </c>
      <c r="I75" s="93">
        <v>1.68</v>
      </c>
      <c r="K75" s="93">
        <v>18856.580000000002</v>
      </c>
    </row>
    <row r="76" spans="3:11" x14ac:dyDescent="0.2">
      <c r="C76" s="97" t="s">
        <v>2169</v>
      </c>
      <c r="D76" s="96">
        <v>44258</v>
      </c>
      <c r="E76" s="95" t="s">
        <v>2168</v>
      </c>
      <c r="I76" s="93">
        <v>12.3</v>
      </c>
      <c r="K76" s="93">
        <v>18868.88</v>
      </c>
    </row>
    <row r="77" spans="3:11" x14ac:dyDescent="0.2">
      <c r="C77" s="97" t="s">
        <v>2167</v>
      </c>
      <c r="D77" s="96">
        <v>44258</v>
      </c>
      <c r="E77" s="95" t="s">
        <v>2166</v>
      </c>
      <c r="I77" s="93">
        <v>8.3800000000000008</v>
      </c>
      <c r="K77" s="93">
        <v>18877.259999999998</v>
      </c>
    </row>
    <row r="78" spans="3:11" x14ac:dyDescent="0.2">
      <c r="C78" s="97" t="s">
        <v>2165</v>
      </c>
      <c r="D78" s="96">
        <v>44258</v>
      </c>
      <c r="E78" s="95" t="s">
        <v>2164</v>
      </c>
      <c r="I78" s="93">
        <v>3.17</v>
      </c>
      <c r="K78" s="93">
        <v>18880.43</v>
      </c>
    </row>
    <row r="79" spans="3:11" x14ac:dyDescent="0.2">
      <c r="C79" s="97" t="s">
        <v>2163</v>
      </c>
      <c r="D79" s="96">
        <v>44258</v>
      </c>
      <c r="E79" s="95" t="s">
        <v>2162</v>
      </c>
      <c r="I79" s="93">
        <v>1.68</v>
      </c>
      <c r="K79" s="93">
        <v>18882.11</v>
      </c>
    </row>
    <row r="80" spans="3:11" x14ac:dyDescent="0.2">
      <c r="C80" s="97" t="s">
        <v>2161</v>
      </c>
      <c r="D80" s="96">
        <v>44258</v>
      </c>
      <c r="E80" s="95" t="s">
        <v>2160</v>
      </c>
      <c r="I80" s="93">
        <v>12.72</v>
      </c>
      <c r="K80" s="93">
        <v>18894.830000000002</v>
      </c>
    </row>
    <row r="81" spans="3:11" x14ac:dyDescent="0.2">
      <c r="C81" s="97" t="s">
        <v>2159</v>
      </c>
      <c r="D81" s="96">
        <v>44258</v>
      </c>
      <c r="E81" s="95" t="s">
        <v>2158</v>
      </c>
      <c r="I81" s="93">
        <v>3.28</v>
      </c>
      <c r="K81" s="93">
        <v>18898.11</v>
      </c>
    </row>
    <row r="82" spans="3:11" x14ac:dyDescent="0.2">
      <c r="C82" s="97" t="s">
        <v>2157</v>
      </c>
      <c r="D82" s="96">
        <v>44258</v>
      </c>
      <c r="E82" s="95" t="s">
        <v>2156</v>
      </c>
      <c r="I82" s="93">
        <v>5.58</v>
      </c>
      <c r="K82" s="93">
        <v>18903.689999999999</v>
      </c>
    </row>
    <row r="83" spans="3:11" x14ac:dyDescent="0.2">
      <c r="C83" s="97" t="s">
        <v>2155</v>
      </c>
      <c r="D83" s="96">
        <v>44258</v>
      </c>
      <c r="E83" s="95" t="s">
        <v>2154</v>
      </c>
      <c r="I83" s="93">
        <v>16.84</v>
      </c>
      <c r="K83" s="93">
        <v>18920.53</v>
      </c>
    </row>
    <row r="84" spans="3:11" x14ac:dyDescent="0.2">
      <c r="C84" s="97" t="s">
        <v>2153</v>
      </c>
      <c r="D84" s="96">
        <v>44258</v>
      </c>
      <c r="E84" s="95" t="s">
        <v>2152</v>
      </c>
      <c r="I84" s="93">
        <v>4.1900000000000004</v>
      </c>
      <c r="K84" s="93">
        <v>18924.72</v>
      </c>
    </row>
    <row r="85" spans="3:11" x14ac:dyDescent="0.2">
      <c r="C85" s="97" t="s">
        <v>2151</v>
      </c>
      <c r="D85" s="96">
        <v>44258</v>
      </c>
      <c r="E85" s="95" t="s">
        <v>2150</v>
      </c>
      <c r="I85" s="93">
        <v>63.2</v>
      </c>
      <c r="K85" s="93">
        <v>18987.919999999998</v>
      </c>
    </row>
    <row r="86" spans="3:11" x14ac:dyDescent="0.2">
      <c r="C86" s="97" t="s">
        <v>2149</v>
      </c>
      <c r="D86" s="96">
        <v>44258</v>
      </c>
      <c r="E86" s="95" t="s">
        <v>2148</v>
      </c>
      <c r="I86" s="93">
        <v>0.01</v>
      </c>
      <c r="K86" s="93">
        <v>18987.93</v>
      </c>
    </row>
    <row r="87" spans="3:11" x14ac:dyDescent="0.2">
      <c r="C87" s="97" t="s">
        <v>2147</v>
      </c>
      <c r="D87" s="96">
        <v>44258</v>
      </c>
      <c r="E87" s="95" t="s">
        <v>2146</v>
      </c>
      <c r="I87" s="93">
        <v>2.87</v>
      </c>
      <c r="K87" s="93">
        <v>18990.8</v>
      </c>
    </row>
    <row r="88" spans="3:11" x14ac:dyDescent="0.2">
      <c r="C88" s="97" t="s">
        <v>2145</v>
      </c>
      <c r="D88" s="96">
        <v>44258</v>
      </c>
      <c r="E88" s="95" t="s">
        <v>2144</v>
      </c>
      <c r="I88" s="93">
        <v>2.82</v>
      </c>
      <c r="K88" s="93">
        <v>18993.62</v>
      </c>
    </row>
    <row r="89" spans="3:11" x14ac:dyDescent="0.2">
      <c r="C89" s="97" t="s">
        <v>2143</v>
      </c>
      <c r="D89" s="96">
        <v>44258</v>
      </c>
      <c r="E89" s="95" t="s">
        <v>2142</v>
      </c>
      <c r="I89" s="93">
        <v>3.24</v>
      </c>
      <c r="K89" s="93">
        <v>18996.86</v>
      </c>
    </row>
    <row r="90" spans="3:11" x14ac:dyDescent="0.2">
      <c r="C90" s="97" t="s">
        <v>2141</v>
      </c>
      <c r="D90" s="96">
        <v>44258</v>
      </c>
      <c r="E90" s="95" t="s">
        <v>2140</v>
      </c>
      <c r="I90" s="93">
        <v>1.98</v>
      </c>
      <c r="K90" s="93">
        <v>18998.84</v>
      </c>
    </row>
    <row r="91" spans="3:11" x14ac:dyDescent="0.2">
      <c r="C91" s="97" t="s">
        <v>2139</v>
      </c>
      <c r="D91" s="96">
        <v>44258</v>
      </c>
      <c r="E91" s="95" t="s">
        <v>2138</v>
      </c>
      <c r="I91" s="93">
        <v>2.2400000000000002</v>
      </c>
      <c r="K91" s="93">
        <v>19001.080000000002</v>
      </c>
    </row>
    <row r="92" spans="3:11" x14ac:dyDescent="0.2">
      <c r="C92" s="97" t="s">
        <v>2137</v>
      </c>
      <c r="D92" s="96">
        <v>44258</v>
      </c>
      <c r="E92" s="95" t="s">
        <v>2136</v>
      </c>
      <c r="I92" s="93">
        <v>7.71</v>
      </c>
      <c r="K92" s="93">
        <v>19008.79</v>
      </c>
    </row>
    <row r="93" spans="3:11" x14ac:dyDescent="0.2">
      <c r="C93" s="97" t="s">
        <v>2135</v>
      </c>
      <c r="D93" s="96">
        <v>44258</v>
      </c>
      <c r="E93" s="95" t="s">
        <v>2134</v>
      </c>
      <c r="I93" s="93">
        <v>2.17</v>
      </c>
      <c r="K93" s="93">
        <v>19010.96</v>
      </c>
    </row>
    <row r="94" spans="3:11" x14ac:dyDescent="0.2">
      <c r="C94" s="97" t="s">
        <v>2133</v>
      </c>
      <c r="D94" s="96">
        <v>44258</v>
      </c>
      <c r="E94" s="95" t="s">
        <v>2132</v>
      </c>
      <c r="I94" s="93">
        <v>31.88</v>
      </c>
      <c r="K94" s="93">
        <v>19042.84</v>
      </c>
    </row>
    <row r="95" spans="3:11" x14ac:dyDescent="0.2">
      <c r="C95" s="97" t="s">
        <v>2131</v>
      </c>
      <c r="D95" s="96">
        <v>44258</v>
      </c>
      <c r="E95" s="95" t="s">
        <v>2130</v>
      </c>
      <c r="I95" s="93">
        <v>2.81</v>
      </c>
      <c r="K95" s="93">
        <v>19045.650000000001</v>
      </c>
    </row>
    <row r="96" spans="3:11" x14ac:dyDescent="0.2">
      <c r="C96" s="97" t="s">
        <v>2129</v>
      </c>
      <c r="D96" s="96">
        <v>44258</v>
      </c>
      <c r="E96" s="95" t="s">
        <v>2128</v>
      </c>
      <c r="I96" s="93">
        <v>8.3800000000000008</v>
      </c>
      <c r="K96" s="93">
        <v>19054.03</v>
      </c>
    </row>
    <row r="97" spans="3:11" x14ac:dyDescent="0.2">
      <c r="C97" s="97" t="s">
        <v>2127</v>
      </c>
      <c r="D97" s="96">
        <v>44258</v>
      </c>
      <c r="E97" s="95" t="s">
        <v>2126</v>
      </c>
      <c r="I97" s="93">
        <v>16.25</v>
      </c>
      <c r="K97" s="93">
        <v>19070.28</v>
      </c>
    </row>
    <row r="98" spans="3:11" x14ac:dyDescent="0.2">
      <c r="C98" s="97" t="s">
        <v>2125</v>
      </c>
      <c r="D98" s="96">
        <v>44258</v>
      </c>
      <c r="E98" s="95" t="s">
        <v>2124</v>
      </c>
      <c r="I98" s="93">
        <v>7.82</v>
      </c>
      <c r="K98" s="93">
        <v>19078.099999999999</v>
      </c>
    </row>
    <row r="99" spans="3:11" x14ac:dyDescent="0.2">
      <c r="C99" s="97" t="s">
        <v>2123</v>
      </c>
      <c r="D99" s="96">
        <v>44258</v>
      </c>
      <c r="E99" s="95" t="s">
        <v>2122</v>
      </c>
      <c r="I99" s="93">
        <v>8.3800000000000008</v>
      </c>
      <c r="K99" s="93">
        <v>19086.48</v>
      </c>
    </row>
    <row r="100" spans="3:11" x14ac:dyDescent="0.2">
      <c r="C100" s="97" t="s">
        <v>2121</v>
      </c>
      <c r="D100" s="96">
        <v>44258</v>
      </c>
      <c r="E100" s="95" t="s">
        <v>2120</v>
      </c>
      <c r="I100" s="93">
        <v>1.68</v>
      </c>
      <c r="K100" s="93">
        <v>19088.16</v>
      </c>
    </row>
    <row r="101" spans="3:11" x14ac:dyDescent="0.2">
      <c r="C101" s="97" t="s">
        <v>2119</v>
      </c>
      <c r="D101" s="96">
        <v>44258</v>
      </c>
      <c r="E101" s="95" t="s">
        <v>2118</v>
      </c>
      <c r="I101" s="93">
        <v>0.47</v>
      </c>
      <c r="K101" s="93">
        <v>19088.63</v>
      </c>
    </row>
    <row r="102" spans="3:11" x14ac:dyDescent="0.2">
      <c r="C102" s="97" t="s">
        <v>2117</v>
      </c>
      <c r="D102" s="96">
        <v>44258</v>
      </c>
      <c r="E102" s="95" t="s">
        <v>2116</v>
      </c>
      <c r="I102" s="93">
        <v>0.77</v>
      </c>
      <c r="K102" s="93">
        <v>19089.400000000001</v>
      </c>
    </row>
    <row r="103" spans="3:11" x14ac:dyDescent="0.2">
      <c r="C103" s="97" t="s">
        <v>2115</v>
      </c>
      <c r="D103" s="96">
        <v>44258</v>
      </c>
      <c r="E103" s="95" t="s">
        <v>2114</v>
      </c>
      <c r="I103" s="93">
        <v>81.239999999999995</v>
      </c>
      <c r="K103" s="93">
        <v>19170.64</v>
      </c>
    </row>
    <row r="104" spans="3:11" x14ac:dyDescent="0.2">
      <c r="C104" s="97" t="s">
        <v>2113</v>
      </c>
      <c r="D104" s="96">
        <v>44258</v>
      </c>
      <c r="E104" s="95" t="s">
        <v>2112</v>
      </c>
      <c r="I104" s="93">
        <v>2.08</v>
      </c>
      <c r="K104" s="93">
        <v>19172.72</v>
      </c>
    </row>
    <row r="105" spans="3:11" x14ac:dyDescent="0.2">
      <c r="C105" s="97" t="s">
        <v>2111</v>
      </c>
      <c r="D105" s="96">
        <v>44258</v>
      </c>
      <c r="E105" s="95" t="s">
        <v>2110</v>
      </c>
      <c r="I105" s="93">
        <v>17.14</v>
      </c>
      <c r="K105" s="93">
        <v>19189.86</v>
      </c>
    </row>
    <row r="106" spans="3:11" x14ac:dyDescent="0.2">
      <c r="C106" s="97" t="s">
        <v>2109</v>
      </c>
      <c r="D106" s="96">
        <v>44258</v>
      </c>
      <c r="E106" s="95" t="s">
        <v>2108</v>
      </c>
      <c r="I106" s="93">
        <v>0.38</v>
      </c>
      <c r="K106" s="93">
        <v>19190.240000000002</v>
      </c>
    </row>
    <row r="107" spans="3:11" x14ac:dyDescent="0.2">
      <c r="C107" s="97" t="s">
        <v>2107</v>
      </c>
      <c r="D107" s="96">
        <v>44258</v>
      </c>
      <c r="E107" s="95" t="s">
        <v>2106</v>
      </c>
      <c r="I107" s="93">
        <v>8.3800000000000008</v>
      </c>
      <c r="K107" s="93">
        <v>19198.62</v>
      </c>
    </row>
    <row r="108" spans="3:11" x14ac:dyDescent="0.2">
      <c r="C108" s="97" t="s">
        <v>2105</v>
      </c>
      <c r="D108" s="96">
        <v>44258</v>
      </c>
      <c r="E108" s="95" t="s">
        <v>2104</v>
      </c>
      <c r="I108" s="93">
        <v>0.41</v>
      </c>
      <c r="K108" s="93">
        <v>19199.03</v>
      </c>
    </row>
    <row r="109" spans="3:11" x14ac:dyDescent="0.2">
      <c r="C109" s="97" t="s">
        <v>2103</v>
      </c>
      <c r="D109" s="96">
        <v>44258</v>
      </c>
      <c r="E109" s="95" t="s">
        <v>2102</v>
      </c>
      <c r="I109" s="93">
        <v>9.18</v>
      </c>
      <c r="K109" s="93">
        <v>19208.21</v>
      </c>
    </row>
    <row r="110" spans="3:11" x14ac:dyDescent="0.2">
      <c r="C110" s="97" t="s">
        <v>2101</v>
      </c>
      <c r="D110" s="96">
        <v>44258</v>
      </c>
      <c r="E110" s="95" t="s">
        <v>2100</v>
      </c>
      <c r="I110" s="93">
        <v>1.92</v>
      </c>
      <c r="K110" s="93">
        <v>19210.13</v>
      </c>
    </row>
    <row r="111" spans="3:11" x14ac:dyDescent="0.2">
      <c r="C111" s="97" t="s">
        <v>2099</v>
      </c>
      <c r="D111" s="96">
        <v>44258</v>
      </c>
      <c r="E111" s="95" t="s">
        <v>2098</v>
      </c>
      <c r="I111" s="93">
        <v>6.1</v>
      </c>
      <c r="K111" s="93">
        <v>19216.23</v>
      </c>
    </row>
    <row r="112" spans="3:11" x14ac:dyDescent="0.2">
      <c r="C112" s="97" t="s">
        <v>2097</v>
      </c>
      <c r="D112" s="96">
        <v>44258</v>
      </c>
      <c r="E112" s="95" t="s">
        <v>2096</v>
      </c>
      <c r="I112" s="93">
        <v>7.77</v>
      </c>
      <c r="K112" s="93">
        <v>19224</v>
      </c>
    </row>
    <row r="113" spans="3:11" x14ac:dyDescent="0.2">
      <c r="C113" s="97" t="s">
        <v>2095</v>
      </c>
      <c r="D113" s="96">
        <v>44258</v>
      </c>
      <c r="E113" s="95" t="s">
        <v>2094</v>
      </c>
      <c r="I113" s="93">
        <v>8.3800000000000008</v>
      </c>
      <c r="K113" s="93">
        <v>19232.38</v>
      </c>
    </row>
    <row r="114" spans="3:11" x14ac:dyDescent="0.2">
      <c r="C114" s="97" t="s">
        <v>2093</v>
      </c>
      <c r="D114" s="96">
        <v>44258</v>
      </c>
      <c r="E114" s="95" t="s">
        <v>2092</v>
      </c>
      <c r="I114" s="93">
        <v>4.1900000000000004</v>
      </c>
      <c r="K114" s="93">
        <v>19236.57</v>
      </c>
    </row>
    <row r="115" spans="3:11" x14ac:dyDescent="0.2">
      <c r="C115" s="97" t="s">
        <v>2091</v>
      </c>
      <c r="D115" s="96">
        <v>44258</v>
      </c>
      <c r="E115" s="95" t="s">
        <v>2090</v>
      </c>
      <c r="I115" s="93">
        <v>4.13</v>
      </c>
      <c r="K115" s="93">
        <v>19240.7</v>
      </c>
    </row>
    <row r="116" spans="3:11" x14ac:dyDescent="0.2">
      <c r="C116" s="97" t="s">
        <v>2089</v>
      </c>
      <c r="D116" s="96">
        <v>44258</v>
      </c>
      <c r="E116" s="95" t="s">
        <v>2088</v>
      </c>
      <c r="I116" s="93">
        <v>6.94</v>
      </c>
      <c r="K116" s="93">
        <v>19247.64</v>
      </c>
    </row>
    <row r="117" spans="3:11" x14ac:dyDescent="0.2">
      <c r="C117" s="97" t="s">
        <v>2087</v>
      </c>
      <c r="D117" s="96">
        <v>44258</v>
      </c>
      <c r="E117" s="95" t="s">
        <v>2086</v>
      </c>
      <c r="I117" s="93">
        <v>1.68</v>
      </c>
      <c r="K117" s="93">
        <v>19249.32</v>
      </c>
    </row>
    <row r="118" spans="3:11" x14ac:dyDescent="0.2">
      <c r="C118" s="97" t="s">
        <v>2085</v>
      </c>
      <c r="D118" s="96">
        <v>44258</v>
      </c>
      <c r="E118" s="95" t="s">
        <v>2084</v>
      </c>
      <c r="I118" s="93">
        <v>1.57</v>
      </c>
      <c r="K118" s="93">
        <v>19250.89</v>
      </c>
    </row>
    <row r="119" spans="3:11" x14ac:dyDescent="0.2">
      <c r="C119" s="97" t="s">
        <v>2083</v>
      </c>
      <c r="D119" s="96">
        <v>44258</v>
      </c>
      <c r="E119" s="95" t="s">
        <v>2082</v>
      </c>
      <c r="I119" s="93">
        <v>0.84</v>
      </c>
      <c r="K119" s="93">
        <v>19251.73</v>
      </c>
    </row>
    <row r="120" spans="3:11" x14ac:dyDescent="0.2">
      <c r="C120" s="97" t="s">
        <v>2081</v>
      </c>
      <c r="D120" s="96">
        <v>44258</v>
      </c>
      <c r="E120" s="95" t="s">
        <v>2080</v>
      </c>
      <c r="I120" s="93">
        <v>2.5</v>
      </c>
      <c r="K120" s="93">
        <v>19254.23</v>
      </c>
    </row>
    <row r="121" spans="3:11" x14ac:dyDescent="0.2">
      <c r="C121" s="97" t="s">
        <v>2079</v>
      </c>
      <c r="D121" s="96">
        <v>44259</v>
      </c>
      <c r="E121" s="95" t="s">
        <v>2078</v>
      </c>
      <c r="I121" s="93">
        <v>5</v>
      </c>
      <c r="K121" s="93">
        <v>19259.23</v>
      </c>
    </row>
    <row r="122" spans="3:11" x14ac:dyDescent="0.2">
      <c r="C122" s="97" t="s">
        <v>2077</v>
      </c>
      <c r="D122" s="96">
        <v>44259</v>
      </c>
      <c r="E122" s="95" t="s">
        <v>2076</v>
      </c>
      <c r="I122" s="93">
        <v>5.59</v>
      </c>
      <c r="K122" s="93">
        <v>19264.82</v>
      </c>
    </row>
    <row r="123" spans="3:11" x14ac:dyDescent="0.2">
      <c r="C123" s="97" t="s">
        <v>2075</v>
      </c>
      <c r="D123" s="96">
        <v>44259</v>
      </c>
      <c r="E123" s="95" t="s">
        <v>2074</v>
      </c>
      <c r="I123" s="93">
        <v>9.42</v>
      </c>
      <c r="K123" s="93">
        <v>19274.240000000002</v>
      </c>
    </row>
    <row r="124" spans="3:11" x14ac:dyDescent="0.2">
      <c r="C124" s="97" t="s">
        <v>2073</v>
      </c>
      <c r="D124" s="96">
        <v>44259</v>
      </c>
      <c r="E124" s="95" t="s">
        <v>2072</v>
      </c>
      <c r="I124" s="93">
        <v>1.98</v>
      </c>
      <c r="K124" s="93">
        <v>19276.22</v>
      </c>
    </row>
    <row r="125" spans="3:11" x14ac:dyDescent="0.2">
      <c r="C125" s="97" t="s">
        <v>2071</v>
      </c>
      <c r="D125" s="96">
        <v>44259</v>
      </c>
      <c r="E125" s="95" t="s">
        <v>2070</v>
      </c>
      <c r="I125" s="93">
        <v>20.88</v>
      </c>
      <c r="K125" s="93">
        <v>19297.099999999999</v>
      </c>
    </row>
    <row r="126" spans="3:11" x14ac:dyDescent="0.2">
      <c r="C126" s="97" t="s">
        <v>2069</v>
      </c>
      <c r="D126" s="96">
        <v>44259</v>
      </c>
      <c r="E126" s="95" t="s">
        <v>2068</v>
      </c>
      <c r="I126" s="93">
        <v>6.6</v>
      </c>
      <c r="K126" s="93">
        <v>19303.7</v>
      </c>
    </row>
    <row r="127" spans="3:11" x14ac:dyDescent="0.2">
      <c r="C127" s="97" t="s">
        <v>2067</v>
      </c>
      <c r="D127" s="96">
        <v>44259</v>
      </c>
      <c r="E127" s="95" t="s">
        <v>2066</v>
      </c>
      <c r="I127" s="93">
        <v>4.97</v>
      </c>
      <c r="K127" s="93">
        <v>19308.669999999998</v>
      </c>
    </row>
    <row r="128" spans="3:11" x14ac:dyDescent="0.2">
      <c r="C128" s="97" t="s">
        <v>2065</v>
      </c>
      <c r="D128" s="96">
        <v>44259</v>
      </c>
      <c r="E128" s="95" t="s">
        <v>2064</v>
      </c>
      <c r="I128" s="93">
        <v>7.53</v>
      </c>
      <c r="K128" s="93">
        <v>19316.2</v>
      </c>
    </row>
    <row r="129" spans="3:11" x14ac:dyDescent="0.2">
      <c r="C129" s="97" t="s">
        <v>2063</v>
      </c>
      <c r="D129" s="96">
        <v>44259</v>
      </c>
      <c r="E129" s="95" t="s">
        <v>2062</v>
      </c>
      <c r="I129" s="93">
        <v>9.5299999999999994</v>
      </c>
      <c r="K129" s="93">
        <v>19325.73</v>
      </c>
    </row>
    <row r="130" spans="3:11" x14ac:dyDescent="0.2">
      <c r="C130" s="97" t="s">
        <v>2061</v>
      </c>
      <c r="D130" s="96">
        <v>44259</v>
      </c>
      <c r="E130" s="95" t="s">
        <v>2060</v>
      </c>
      <c r="I130" s="93">
        <v>19.7</v>
      </c>
      <c r="K130" s="93">
        <v>19345.43</v>
      </c>
    </row>
    <row r="131" spans="3:11" x14ac:dyDescent="0.2">
      <c r="C131" s="97" t="s">
        <v>2059</v>
      </c>
      <c r="D131" s="96">
        <v>44259</v>
      </c>
      <c r="E131" s="95" t="s">
        <v>2058</v>
      </c>
      <c r="I131" s="93">
        <v>37.31</v>
      </c>
      <c r="K131" s="93">
        <v>19382.740000000002</v>
      </c>
    </row>
    <row r="132" spans="3:11" x14ac:dyDescent="0.2">
      <c r="C132" s="97" t="s">
        <v>2057</v>
      </c>
      <c r="D132" s="96">
        <v>44259</v>
      </c>
      <c r="E132" s="95" t="s">
        <v>2056</v>
      </c>
      <c r="I132" s="93">
        <v>3.6</v>
      </c>
      <c r="K132" s="93">
        <v>19386.34</v>
      </c>
    </row>
    <row r="133" spans="3:11" x14ac:dyDescent="0.2">
      <c r="C133" s="97" t="s">
        <v>2055</v>
      </c>
      <c r="D133" s="96">
        <v>44259</v>
      </c>
      <c r="E133" s="95" t="s">
        <v>2054</v>
      </c>
      <c r="I133" s="93">
        <v>6.7</v>
      </c>
      <c r="K133" s="93">
        <v>19393.04</v>
      </c>
    </row>
    <row r="134" spans="3:11" x14ac:dyDescent="0.2">
      <c r="C134" s="97" t="s">
        <v>2053</v>
      </c>
      <c r="D134" s="96">
        <v>44259</v>
      </c>
      <c r="E134" s="95" t="s">
        <v>2052</v>
      </c>
      <c r="I134" s="93">
        <v>17</v>
      </c>
      <c r="K134" s="93">
        <v>19410.04</v>
      </c>
    </row>
    <row r="135" spans="3:11" x14ac:dyDescent="0.2">
      <c r="C135" s="97" t="s">
        <v>2051</v>
      </c>
      <c r="D135" s="96">
        <v>44259</v>
      </c>
      <c r="E135" s="95" t="s">
        <v>2050</v>
      </c>
      <c r="I135" s="93">
        <v>204.91</v>
      </c>
      <c r="K135" s="93">
        <v>19614.95</v>
      </c>
    </row>
    <row r="136" spans="3:11" x14ac:dyDescent="0.2">
      <c r="C136" s="97" t="s">
        <v>2049</v>
      </c>
      <c r="D136" s="96">
        <v>44259</v>
      </c>
      <c r="E136" s="95" t="s">
        <v>2048</v>
      </c>
      <c r="I136" s="93">
        <v>1.68</v>
      </c>
      <c r="K136" s="93">
        <v>19616.63</v>
      </c>
    </row>
    <row r="137" spans="3:11" x14ac:dyDescent="0.2">
      <c r="C137" s="97" t="s">
        <v>2047</v>
      </c>
      <c r="D137" s="96">
        <v>44259</v>
      </c>
      <c r="E137" s="95" t="s">
        <v>2046</v>
      </c>
      <c r="I137" s="93">
        <v>3.8</v>
      </c>
      <c r="K137" s="93">
        <v>19620.43</v>
      </c>
    </row>
    <row r="138" spans="3:11" x14ac:dyDescent="0.2">
      <c r="C138" s="97" t="s">
        <v>2045</v>
      </c>
      <c r="D138" s="96">
        <v>44259</v>
      </c>
      <c r="E138" s="95" t="s">
        <v>2044</v>
      </c>
      <c r="I138" s="93">
        <v>2</v>
      </c>
      <c r="K138" s="93">
        <v>19622.43</v>
      </c>
    </row>
    <row r="139" spans="3:11" x14ac:dyDescent="0.2">
      <c r="C139" s="97" t="s">
        <v>2043</v>
      </c>
      <c r="D139" s="96">
        <v>44259</v>
      </c>
      <c r="E139" s="95" t="s">
        <v>2042</v>
      </c>
      <c r="I139" s="93">
        <v>7.19</v>
      </c>
      <c r="K139" s="93">
        <v>19629.62</v>
      </c>
    </row>
    <row r="140" spans="3:11" x14ac:dyDescent="0.2">
      <c r="C140" s="97" t="s">
        <v>2041</v>
      </c>
      <c r="D140" s="96">
        <v>44260</v>
      </c>
      <c r="E140" s="95" t="s">
        <v>2040</v>
      </c>
      <c r="I140" s="93">
        <v>40.17</v>
      </c>
      <c r="K140" s="93">
        <v>19669.79</v>
      </c>
    </row>
    <row r="141" spans="3:11" x14ac:dyDescent="0.2">
      <c r="C141" s="97" t="s">
        <v>2039</v>
      </c>
      <c r="D141" s="96">
        <v>44260</v>
      </c>
      <c r="E141" s="95" t="s">
        <v>2038</v>
      </c>
      <c r="I141" s="93">
        <v>4.1399999999999997</v>
      </c>
      <c r="K141" s="93">
        <v>19673.93</v>
      </c>
    </row>
    <row r="142" spans="3:11" x14ac:dyDescent="0.2">
      <c r="C142" s="97" t="s">
        <v>2037</v>
      </c>
      <c r="D142" s="96">
        <v>44260</v>
      </c>
      <c r="E142" s="95" t="s">
        <v>2036</v>
      </c>
      <c r="I142" s="93">
        <v>9.5</v>
      </c>
      <c r="K142" s="93">
        <v>19683.43</v>
      </c>
    </row>
    <row r="143" spans="3:11" x14ac:dyDescent="0.2">
      <c r="C143" s="97" t="s">
        <v>2035</v>
      </c>
      <c r="D143" s="96">
        <v>44260</v>
      </c>
      <c r="E143" s="95" t="s">
        <v>2034</v>
      </c>
      <c r="I143" s="93">
        <v>4.3499999999999996</v>
      </c>
      <c r="K143" s="93">
        <v>19687.78</v>
      </c>
    </row>
    <row r="144" spans="3:11" x14ac:dyDescent="0.2">
      <c r="C144" s="97" t="s">
        <v>2033</v>
      </c>
      <c r="D144" s="96">
        <v>44260</v>
      </c>
      <c r="E144" s="95" t="s">
        <v>2032</v>
      </c>
      <c r="I144" s="93">
        <v>2.62</v>
      </c>
      <c r="K144" s="93">
        <v>19690.400000000001</v>
      </c>
    </row>
    <row r="145" spans="3:11" x14ac:dyDescent="0.2">
      <c r="C145" s="97" t="s">
        <v>2031</v>
      </c>
      <c r="D145" s="96">
        <v>44260</v>
      </c>
      <c r="E145" s="95" t="s">
        <v>2030</v>
      </c>
      <c r="I145" s="93">
        <v>1.77</v>
      </c>
      <c r="K145" s="93">
        <v>19692.169999999998</v>
      </c>
    </row>
    <row r="146" spans="3:11" x14ac:dyDescent="0.2">
      <c r="C146" s="97" t="s">
        <v>2029</v>
      </c>
      <c r="D146" s="96">
        <v>44260</v>
      </c>
      <c r="E146" s="95" t="s">
        <v>2028</v>
      </c>
      <c r="I146" s="93">
        <v>26.87</v>
      </c>
      <c r="K146" s="93">
        <v>19719.04</v>
      </c>
    </row>
    <row r="147" spans="3:11" x14ac:dyDescent="0.2">
      <c r="C147" s="97" t="s">
        <v>2027</v>
      </c>
      <c r="D147" s="96">
        <v>44260</v>
      </c>
      <c r="E147" s="95" t="s">
        <v>2026</v>
      </c>
      <c r="I147" s="93">
        <v>10.46</v>
      </c>
      <c r="K147" s="93">
        <v>19729.5</v>
      </c>
    </row>
    <row r="148" spans="3:11" x14ac:dyDescent="0.2">
      <c r="C148" s="97" t="s">
        <v>2025</v>
      </c>
      <c r="D148" s="96">
        <v>44260</v>
      </c>
      <c r="E148" s="95" t="s">
        <v>2024</v>
      </c>
      <c r="I148" s="93">
        <v>3.2</v>
      </c>
      <c r="K148" s="93">
        <v>19732.7</v>
      </c>
    </row>
    <row r="149" spans="3:11" x14ac:dyDescent="0.2">
      <c r="C149" s="97" t="s">
        <v>2023</v>
      </c>
      <c r="D149" s="96">
        <v>44260</v>
      </c>
      <c r="E149" s="95" t="s">
        <v>2022</v>
      </c>
      <c r="I149" s="93">
        <v>6.68</v>
      </c>
      <c r="K149" s="93">
        <v>19739.38</v>
      </c>
    </row>
    <row r="150" spans="3:11" x14ac:dyDescent="0.2">
      <c r="C150" s="97" t="s">
        <v>2021</v>
      </c>
      <c r="D150" s="96">
        <v>44260</v>
      </c>
      <c r="E150" s="95" t="s">
        <v>2020</v>
      </c>
      <c r="I150" s="93">
        <v>1.68</v>
      </c>
      <c r="K150" s="93">
        <v>19741.060000000001</v>
      </c>
    </row>
    <row r="151" spans="3:11" x14ac:dyDescent="0.2">
      <c r="C151" s="97" t="s">
        <v>2019</v>
      </c>
      <c r="D151" s="96">
        <v>44260</v>
      </c>
      <c r="E151" s="95" t="s">
        <v>2018</v>
      </c>
      <c r="I151" s="93">
        <v>4.6399999999999997</v>
      </c>
      <c r="K151" s="93">
        <v>19745.7</v>
      </c>
    </row>
    <row r="152" spans="3:11" x14ac:dyDescent="0.2">
      <c r="C152" s="97" t="s">
        <v>2017</v>
      </c>
      <c r="D152" s="96">
        <v>44260</v>
      </c>
      <c r="E152" s="95" t="s">
        <v>2016</v>
      </c>
      <c r="I152" s="93">
        <v>7.64</v>
      </c>
      <c r="K152" s="93">
        <v>19753.34</v>
      </c>
    </row>
    <row r="153" spans="3:11" x14ac:dyDescent="0.2">
      <c r="C153" s="97" t="s">
        <v>2015</v>
      </c>
      <c r="D153" s="96">
        <v>44260</v>
      </c>
      <c r="E153" s="95" t="s">
        <v>2014</v>
      </c>
      <c r="I153" s="93">
        <v>7.18</v>
      </c>
      <c r="K153" s="93">
        <v>19760.52</v>
      </c>
    </row>
    <row r="154" spans="3:11" x14ac:dyDescent="0.2">
      <c r="C154" s="97" t="s">
        <v>2013</v>
      </c>
      <c r="D154" s="96">
        <v>44260</v>
      </c>
      <c r="E154" s="95" t="s">
        <v>2012</v>
      </c>
      <c r="I154" s="93">
        <v>3.88</v>
      </c>
      <c r="K154" s="93">
        <v>19764.400000000001</v>
      </c>
    </row>
    <row r="155" spans="3:11" x14ac:dyDescent="0.2">
      <c r="C155" s="97" t="s">
        <v>2011</v>
      </c>
      <c r="D155" s="96">
        <v>44260</v>
      </c>
      <c r="E155" s="95" t="s">
        <v>2010</v>
      </c>
      <c r="I155" s="93">
        <v>11.63</v>
      </c>
      <c r="K155" s="93">
        <v>19776.03</v>
      </c>
    </row>
    <row r="156" spans="3:11" x14ac:dyDescent="0.2">
      <c r="C156" s="97" t="s">
        <v>2009</v>
      </c>
      <c r="D156" s="96">
        <v>44261</v>
      </c>
      <c r="E156" s="95" t="s">
        <v>2008</v>
      </c>
      <c r="I156" s="93">
        <v>4.57</v>
      </c>
      <c r="K156" s="93">
        <v>19780.599999999999</v>
      </c>
    </row>
    <row r="157" spans="3:11" x14ac:dyDescent="0.2">
      <c r="C157" s="97" t="s">
        <v>2007</v>
      </c>
      <c r="D157" s="96">
        <v>44261</v>
      </c>
      <c r="E157" s="95" t="s">
        <v>2006</v>
      </c>
      <c r="I157" s="93">
        <v>12.73</v>
      </c>
      <c r="K157" s="93">
        <v>19793.330000000002</v>
      </c>
    </row>
    <row r="158" spans="3:11" x14ac:dyDescent="0.2">
      <c r="C158" s="97" t="s">
        <v>2005</v>
      </c>
      <c r="D158" s="96">
        <v>44261</v>
      </c>
      <c r="E158" s="95" t="s">
        <v>2004</v>
      </c>
      <c r="I158" s="93">
        <v>13.97</v>
      </c>
      <c r="K158" s="93">
        <v>19807.3</v>
      </c>
    </row>
    <row r="159" spans="3:11" x14ac:dyDescent="0.2">
      <c r="C159" s="97" t="s">
        <v>2003</v>
      </c>
      <c r="D159" s="96">
        <v>44261</v>
      </c>
      <c r="E159" s="95" t="s">
        <v>2002</v>
      </c>
      <c r="I159" s="93">
        <v>1.68</v>
      </c>
      <c r="K159" s="93">
        <v>19808.98</v>
      </c>
    </row>
    <row r="160" spans="3:11" x14ac:dyDescent="0.2">
      <c r="C160" s="97" t="s">
        <v>2001</v>
      </c>
      <c r="D160" s="96">
        <v>44261</v>
      </c>
      <c r="E160" s="95" t="s">
        <v>2000</v>
      </c>
      <c r="I160" s="93">
        <v>19.39</v>
      </c>
      <c r="K160" s="93">
        <v>19828.37</v>
      </c>
    </row>
    <row r="161" spans="3:11" x14ac:dyDescent="0.2">
      <c r="C161" s="97" t="s">
        <v>1999</v>
      </c>
      <c r="D161" s="96">
        <v>44261</v>
      </c>
      <c r="E161" s="95" t="s">
        <v>1998</v>
      </c>
      <c r="I161" s="93">
        <v>15.64</v>
      </c>
      <c r="K161" s="93">
        <v>19844.009999999998</v>
      </c>
    </row>
    <row r="162" spans="3:11" x14ac:dyDescent="0.2">
      <c r="C162" s="97" t="s">
        <v>1997</v>
      </c>
      <c r="D162" s="96">
        <v>44261</v>
      </c>
      <c r="E162" s="95" t="s">
        <v>1996</v>
      </c>
      <c r="I162" s="93">
        <v>1.68</v>
      </c>
      <c r="K162" s="93">
        <v>19845.689999999999</v>
      </c>
    </row>
    <row r="163" spans="3:11" x14ac:dyDescent="0.2">
      <c r="C163" s="97" t="s">
        <v>1995</v>
      </c>
      <c r="D163" s="96">
        <v>44261</v>
      </c>
      <c r="E163" s="95" t="s">
        <v>1994</v>
      </c>
      <c r="I163" s="93">
        <v>2.15</v>
      </c>
      <c r="K163" s="93">
        <v>19847.84</v>
      </c>
    </row>
    <row r="164" spans="3:11" x14ac:dyDescent="0.2">
      <c r="C164" s="97" t="s">
        <v>1993</v>
      </c>
      <c r="D164" s="96">
        <v>44262</v>
      </c>
      <c r="E164" s="95" t="s">
        <v>1992</v>
      </c>
      <c r="I164" s="93">
        <v>18.100000000000001</v>
      </c>
      <c r="K164" s="93">
        <v>19865.939999999999</v>
      </c>
    </row>
    <row r="165" spans="3:11" x14ac:dyDescent="0.2">
      <c r="C165" s="97" t="s">
        <v>1991</v>
      </c>
      <c r="D165" s="96">
        <v>44263</v>
      </c>
      <c r="E165" s="95" t="s">
        <v>1990</v>
      </c>
      <c r="I165" s="93">
        <v>10</v>
      </c>
      <c r="K165" s="93">
        <v>19875.939999999999</v>
      </c>
    </row>
    <row r="166" spans="3:11" x14ac:dyDescent="0.2">
      <c r="C166" s="97" t="s">
        <v>1989</v>
      </c>
      <c r="D166" s="96">
        <v>44263</v>
      </c>
      <c r="E166" s="95" t="s">
        <v>1988</v>
      </c>
      <c r="I166" s="93">
        <v>6.74</v>
      </c>
      <c r="K166" s="93">
        <v>19882.68</v>
      </c>
    </row>
    <row r="167" spans="3:11" x14ac:dyDescent="0.2">
      <c r="C167" s="97" t="s">
        <v>1987</v>
      </c>
      <c r="D167" s="96">
        <v>44263</v>
      </c>
      <c r="E167" s="95" t="s">
        <v>1986</v>
      </c>
      <c r="I167" s="93">
        <v>44.35</v>
      </c>
      <c r="K167" s="93">
        <v>19927.03</v>
      </c>
    </row>
    <row r="168" spans="3:11" x14ac:dyDescent="0.2">
      <c r="C168" s="97" t="s">
        <v>1985</v>
      </c>
      <c r="D168" s="96">
        <v>44263</v>
      </c>
      <c r="E168" s="95" t="s">
        <v>1984</v>
      </c>
      <c r="I168" s="93">
        <v>18.23</v>
      </c>
      <c r="K168" s="93">
        <v>19945.259999999998</v>
      </c>
    </row>
    <row r="169" spans="3:11" x14ac:dyDescent="0.2">
      <c r="C169" s="97" t="s">
        <v>1983</v>
      </c>
      <c r="D169" s="96">
        <v>44263</v>
      </c>
      <c r="E169" s="95" t="s">
        <v>1982</v>
      </c>
      <c r="I169" s="93">
        <v>2.75</v>
      </c>
      <c r="K169" s="93">
        <v>19948.009999999998</v>
      </c>
    </row>
    <row r="170" spans="3:11" x14ac:dyDescent="0.2">
      <c r="C170" s="97" t="s">
        <v>1981</v>
      </c>
      <c r="D170" s="96">
        <v>44263</v>
      </c>
      <c r="E170" s="95" t="s">
        <v>1980</v>
      </c>
      <c r="I170" s="93">
        <v>8.94</v>
      </c>
      <c r="K170" s="93">
        <v>19956.95</v>
      </c>
    </row>
    <row r="171" spans="3:11" x14ac:dyDescent="0.2">
      <c r="C171" s="97" t="s">
        <v>1979</v>
      </c>
      <c r="D171" s="96">
        <v>44263</v>
      </c>
      <c r="E171" s="95" t="s">
        <v>1978</v>
      </c>
      <c r="I171" s="93">
        <v>31.46</v>
      </c>
      <c r="K171" s="93">
        <v>19988.41</v>
      </c>
    </row>
    <row r="172" spans="3:11" x14ac:dyDescent="0.2">
      <c r="C172" s="97" t="s">
        <v>1977</v>
      </c>
      <c r="D172" s="96">
        <v>44263</v>
      </c>
      <c r="E172" s="95" t="s">
        <v>1976</v>
      </c>
      <c r="I172" s="93">
        <v>16.07</v>
      </c>
      <c r="K172" s="93">
        <v>20004.48</v>
      </c>
    </row>
    <row r="173" spans="3:11" x14ac:dyDescent="0.2">
      <c r="C173" s="97" t="s">
        <v>1975</v>
      </c>
      <c r="D173" s="96">
        <v>44263</v>
      </c>
      <c r="E173" s="95" t="s">
        <v>1974</v>
      </c>
      <c r="I173" s="93">
        <v>3.04</v>
      </c>
      <c r="K173" s="93">
        <v>20007.52</v>
      </c>
    </row>
    <row r="174" spans="3:11" x14ac:dyDescent="0.2">
      <c r="C174" s="97" t="s">
        <v>1973</v>
      </c>
      <c r="D174" s="96">
        <v>44264</v>
      </c>
      <c r="E174" s="95" t="s">
        <v>1972</v>
      </c>
      <c r="I174" s="93">
        <v>1.68</v>
      </c>
      <c r="K174" s="93">
        <v>20009.2</v>
      </c>
    </row>
    <row r="175" spans="3:11" x14ac:dyDescent="0.2">
      <c r="C175" s="97" t="s">
        <v>1971</v>
      </c>
      <c r="D175" s="96">
        <v>44264</v>
      </c>
      <c r="E175" s="95" t="s">
        <v>1970</v>
      </c>
      <c r="I175" s="93">
        <v>13.82</v>
      </c>
      <c r="K175" s="93">
        <v>20023.02</v>
      </c>
    </row>
    <row r="176" spans="3:11" x14ac:dyDescent="0.2">
      <c r="C176" s="97" t="s">
        <v>1969</v>
      </c>
      <c r="D176" s="96">
        <v>44264</v>
      </c>
      <c r="E176" s="95" t="s">
        <v>1968</v>
      </c>
      <c r="I176" s="93">
        <v>11.68</v>
      </c>
      <c r="K176" s="93">
        <v>20034.7</v>
      </c>
    </row>
    <row r="177" spans="3:11" x14ac:dyDescent="0.2">
      <c r="C177" s="97" t="s">
        <v>1967</v>
      </c>
      <c r="D177" s="96">
        <v>44264</v>
      </c>
      <c r="E177" s="95" t="s">
        <v>1966</v>
      </c>
      <c r="I177" s="93">
        <v>5</v>
      </c>
      <c r="K177" s="93">
        <v>20039.7</v>
      </c>
    </row>
    <row r="178" spans="3:11" x14ac:dyDescent="0.2">
      <c r="C178" s="97" t="s">
        <v>1965</v>
      </c>
      <c r="D178" s="96">
        <v>44264</v>
      </c>
      <c r="E178" s="95" t="s">
        <v>1964</v>
      </c>
      <c r="I178" s="93">
        <v>3.65</v>
      </c>
      <c r="K178" s="93">
        <v>20043.349999999999</v>
      </c>
    </row>
    <row r="179" spans="3:11" x14ac:dyDescent="0.2">
      <c r="C179" s="97" t="s">
        <v>1963</v>
      </c>
      <c r="D179" s="96">
        <v>44264</v>
      </c>
      <c r="E179" s="95" t="s">
        <v>1962</v>
      </c>
      <c r="I179" s="93">
        <v>18.57</v>
      </c>
      <c r="K179" s="93">
        <v>20061.919999999998</v>
      </c>
    </row>
    <row r="180" spans="3:11" x14ac:dyDescent="0.2">
      <c r="C180" s="97" t="s">
        <v>1961</v>
      </c>
      <c r="D180" s="96">
        <v>44264</v>
      </c>
      <c r="E180" s="95" t="s">
        <v>1960</v>
      </c>
      <c r="I180" s="93">
        <v>1.72</v>
      </c>
      <c r="K180" s="93">
        <v>20063.64</v>
      </c>
    </row>
    <row r="181" spans="3:11" x14ac:dyDescent="0.2">
      <c r="C181" s="97" t="s">
        <v>1959</v>
      </c>
      <c r="D181" s="96">
        <v>44264</v>
      </c>
      <c r="E181" s="95" t="s">
        <v>1958</v>
      </c>
      <c r="I181" s="93">
        <v>18.760000000000002</v>
      </c>
      <c r="K181" s="93">
        <v>20082.400000000001</v>
      </c>
    </row>
    <row r="182" spans="3:11" x14ac:dyDescent="0.2">
      <c r="C182" s="97" t="s">
        <v>1957</v>
      </c>
      <c r="D182" s="96">
        <v>44264</v>
      </c>
      <c r="E182" s="95" t="s">
        <v>1956</v>
      </c>
      <c r="I182" s="93">
        <v>5.28</v>
      </c>
      <c r="K182" s="93">
        <v>20087.68</v>
      </c>
    </row>
    <row r="183" spans="3:11" x14ac:dyDescent="0.2">
      <c r="C183" s="97" t="s">
        <v>1955</v>
      </c>
      <c r="D183" s="96">
        <v>44264</v>
      </c>
      <c r="E183" s="95" t="s">
        <v>1954</v>
      </c>
      <c r="I183" s="93">
        <v>75.55</v>
      </c>
      <c r="K183" s="93">
        <v>20163.23</v>
      </c>
    </row>
    <row r="184" spans="3:11" x14ac:dyDescent="0.2">
      <c r="C184" s="97" t="s">
        <v>1953</v>
      </c>
      <c r="D184" s="96">
        <v>44265</v>
      </c>
      <c r="E184" s="95" t="s">
        <v>1952</v>
      </c>
      <c r="I184" s="93">
        <v>3.88</v>
      </c>
      <c r="K184" s="93">
        <v>20167.11</v>
      </c>
    </row>
    <row r="185" spans="3:11" x14ac:dyDescent="0.2">
      <c r="C185" s="97" t="s">
        <v>1951</v>
      </c>
      <c r="D185" s="96">
        <v>44265</v>
      </c>
      <c r="E185" s="95" t="s">
        <v>1950</v>
      </c>
      <c r="I185" s="93">
        <v>4.47</v>
      </c>
      <c r="K185" s="93">
        <v>20171.580000000002</v>
      </c>
    </row>
    <row r="186" spans="3:11" x14ac:dyDescent="0.2">
      <c r="C186" s="97" t="s">
        <v>1949</v>
      </c>
      <c r="D186" s="96">
        <v>44265</v>
      </c>
      <c r="E186" s="95" t="s">
        <v>1948</v>
      </c>
      <c r="I186" s="93">
        <v>1.95</v>
      </c>
      <c r="K186" s="93">
        <v>20173.53</v>
      </c>
    </row>
    <row r="187" spans="3:11" x14ac:dyDescent="0.2">
      <c r="C187" s="97" t="s">
        <v>1947</v>
      </c>
      <c r="D187" s="96">
        <v>44265</v>
      </c>
      <c r="E187" s="95" t="s">
        <v>1946</v>
      </c>
      <c r="I187" s="93">
        <v>1.79</v>
      </c>
      <c r="K187" s="93">
        <v>20175.32</v>
      </c>
    </row>
    <row r="188" spans="3:11" x14ac:dyDescent="0.2">
      <c r="C188" s="97" t="s">
        <v>1945</v>
      </c>
      <c r="D188" s="96">
        <v>44265</v>
      </c>
      <c r="E188" s="95" t="s">
        <v>1944</v>
      </c>
      <c r="I188" s="93">
        <v>3.51</v>
      </c>
      <c r="K188" s="93">
        <v>20178.830000000002</v>
      </c>
    </row>
    <row r="189" spans="3:11" x14ac:dyDescent="0.2">
      <c r="C189" s="97" t="s">
        <v>1943</v>
      </c>
      <c r="D189" s="96">
        <v>44265</v>
      </c>
      <c r="E189" s="95" t="s">
        <v>1942</v>
      </c>
      <c r="I189" s="93">
        <v>1.68</v>
      </c>
      <c r="K189" s="93">
        <v>20180.509999999998</v>
      </c>
    </row>
    <row r="190" spans="3:11" x14ac:dyDescent="0.2">
      <c r="C190" s="97" t="s">
        <v>1941</v>
      </c>
      <c r="D190" s="96">
        <v>44265</v>
      </c>
      <c r="E190" s="95" t="s">
        <v>1940</v>
      </c>
      <c r="I190" s="93">
        <v>37.35</v>
      </c>
      <c r="K190" s="93">
        <v>20217.86</v>
      </c>
    </row>
    <row r="191" spans="3:11" x14ac:dyDescent="0.2">
      <c r="C191" s="97" t="s">
        <v>1939</v>
      </c>
      <c r="D191" s="96">
        <v>44266</v>
      </c>
      <c r="E191" s="95" t="s">
        <v>1938</v>
      </c>
      <c r="I191" s="93">
        <v>11.13</v>
      </c>
      <c r="K191" s="93">
        <v>20228.990000000002</v>
      </c>
    </row>
    <row r="192" spans="3:11" x14ac:dyDescent="0.2">
      <c r="C192" s="97" t="s">
        <v>1937</v>
      </c>
      <c r="D192" s="96">
        <v>44266</v>
      </c>
      <c r="E192" s="95" t="s">
        <v>1936</v>
      </c>
      <c r="I192" s="93">
        <v>5.85</v>
      </c>
      <c r="K192" s="93">
        <v>20234.84</v>
      </c>
    </row>
    <row r="193" spans="3:11" x14ac:dyDescent="0.2">
      <c r="C193" s="97" t="s">
        <v>1935</v>
      </c>
      <c r="D193" s="96">
        <v>44266</v>
      </c>
      <c r="E193" s="95" t="s">
        <v>1934</v>
      </c>
      <c r="I193" s="93">
        <v>2.4300000000000002</v>
      </c>
      <c r="K193" s="93">
        <v>20237.27</v>
      </c>
    </row>
    <row r="194" spans="3:11" x14ac:dyDescent="0.2">
      <c r="C194" s="97" t="s">
        <v>1933</v>
      </c>
      <c r="D194" s="96">
        <v>44266</v>
      </c>
      <c r="E194" s="95" t="s">
        <v>1932</v>
      </c>
      <c r="I194" s="93">
        <v>2.97</v>
      </c>
      <c r="K194" s="93">
        <v>20240.240000000002</v>
      </c>
    </row>
    <row r="195" spans="3:11" x14ac:dyDescent="0.2">
      <c r="C195" s="97" t="s">
        <v>1931</v>
      </c>
      <c r="D195" s="96">
        <v>44266</v>
      </c>
      <c r="E195" s="95" t="s">
        <v>1930</v>
      </c>
      <c r="I195" s="93">
        <v>1.97</v>
      </c>
      <c r="K195" s="93">
        <v>20242.21</v>
      </c>
    </row>
    <row r="196" spans="3:11" x14ac:dyDescent="0.2">
      <c r="C196" s="97" t="s">
        <v>1929</v>
      </c>
      <c r="D196" s="96">
        <v>44266</v>
      </c>
      <c r="E196" s="95" t="s">
        <v>1928</v>
      </c>
      <c r="I196" s="93">
        <v>20.97</v>
      </c>
      <c r="K196" s="93">
        <v>20263.18</v>
      </c>
    </row>
    <row r="197" spans="3:11" x14ac:dyDescent="0.2">
      <c r="C197" s="97" t="s">
        <v>1927</v>
      </c>
      <c r="D197" s="96">
        <v>44267</v>
      </c>
      <c r="E197" s="95" t="s">
        <v>1926</v>
      </c>
      <c r="I197" s="93">
        <v>15</v>
      </c>
      <c r="K197" s="93">
        <v>20278.18</v>
      </c>
    </row>
    <row r="198" spans="3:11" x14ac:dyDescent="0.2">
      <c r="C198" s="97" t="s">
        <v>1925</v>
      </c>
      <c r="D198" s="96">
        <v>44267</v>
      </c>
      <c r="E198" s="95" t="s">
        <v>1924</v>
      </c>
      <c r="I198" s="93">
        <v>25.76</v>
      </c>
      <c r="K198" s="93">
        <v>20303.939999999999</v>
      </c>
    </row>
    <row r="199" spans="3:11" x14ac:dyDescent="0.2">
      <c r="C199" s="97" t="s">
        <v>1923</v>
      </c>
      <c r="D199" s="96">
        <v>44267</v>
      </c>
      <c r="E199" s="95" t="s">
        <v>1922</v>
      </c>
      <c r="I199" s="93">
        <v>15.62</v>
      </c>
      <c r="K199" s="93">
        <v>20319.560000000001</v>
      </c>
    </row>
    <row r="200" spans="3:11" x14ac:dyDescent="0.2">
      <c r="C200" s="97" t="s">
        <v>1921</v>
      </c>
      <c r="D200" s="96">
        <v>44267</v>
      </c>
      <c r="E200" s="95" t="s">
        <v>1920</v>
      </c>
      <c r="I200" s="93">
        <v>8.3800000000000008</v>
      </c>
      <c r="K200" s="93">
        <v>20327.939999999999</v>
      </c>
    </row>
    <row r="201" spans="3:11" x14ac:dyDescent="0.2">
      <c r="C201" s="97" t="s">
        <v>1919</v>
      </c>
      <c r="D201" s="96">
        <v>44267</v>
      </c>
      <c r="E201" s="95" t="s">
        <v>1918</v>
      </c>
      <c r="I201" s="93">
        <v>5.88</v>
      </c>
      <c r="K201" s="93">
        <v>20333.82</v>
      </c>
    </row>
    <row r="202" spans="3:11" x14ac:dyDescent="0.2">
      <c r="C202" s="97" t="s">
        <v>1917</v>
      </c>
      <c r="D202" s="96">
        <v>44267</v>
      </c>
      <c r="E202" s="95" t="s">
        <v>1916</v>
      </c>
      <c r="I202" s="93">
        <v>24.6</v>
      </c>
      <c r="K202" s="93">
        <v>20358.419999999998</v>
      </c>
    </row>
    <row r="203" spans="3:11" x14ac:dyDescent="0.2">
      <c r="C203" s="97" t="s">
        <v>1915</v>
      </c>
      <c r="D203" s="96">
        <v>44267</v>
      </c>
      <c r="E203" s="95" t="s">
        <v>1914</v>
      </c>
      <c r="I203" s="93">
        <v>326.14</v>
      </c>
      <c r="K203" s="93">
        <v>20684.560000000001</v>
      </c>
    </row>
    <row r="204" spans="3:11" x14ac:dyDescent="0.2">
      <c r="C204" s="97" t="s">
        <v>1913</v>
      </c>
      <c r="D204" s="96">
        <v>44267</v>
      </c>
      <c r="E204" s="95" t="s">
        <v>1912</v>
      </c>
      <c r="I204" s="93">
        <v>0.04</v>
      </c>
      <c r="K204" s="93">
        <v>20684.599999999999</v>
      </c>
    </row>
    <row r="205" spans="3:11" x14ac:dyDescent="0.2">
      <c r="C205" s="97" t="s">
        <v>1911</v>
      </c>
      <c r="D205" s="96">
        <v>44267</v>
      </c>
      <c r="E205" s="95" t="s">
        <v>1910</v>
      </c>
      <c r="I205" s="93">
        <v>1</v>
      </c>
      <c r="K205" s="93">
        <v>20685.599999999999</v>
      </c>
    </row>
    <row r="206" spans="3:11" x14ac:dyDescent="0.2">
      <c r="C206" s="97" t="s">
        <v>1909</v>
      </c>
      <c r="D206" s="96">
        <v>44267</v>
      </c>
      <c r="E206" s="95" t="s">
        <v>1908</v>
      </c>
      <c r="I206" s="93">
        <v>1.68</v>
      </c>
      <c r="K206" s="93">
        <v>20687.28</v>
      </c>
    </row>
    <row r="207" spans="3:11" x14ac:dyDescent="0.2">
      <c r="C207" s="97" t="s">
        <v>1907</v>
      </c>
      <c r="D207" s="96">
        <v>44268</v>
      </c>
      <c r="E207" s="95" t="s">
        <v>1906</v>
      </c>
      <c r="I207" s="93">
        <v>5.75</v>
      </c>
      <c r="K207" s="93">
        <v>20693.03</v>
      </c>
    </row>
    <row r="208" spans="3:11" x14ac:dyDescent="0.2">
      <c r="C208" s="97" t="s">
        <v>1905</v>
      </c>
      <c r="D208" s="96">
        <v>44268</v>
      </c>
      <c r="E208" s="95" t="s">
        <v>1904</v>
      </c>
      <c r="I208" s="93">
        <v>1.68</v>
      </c>
      <c r="K208" s="93">
        <v>20694.71</v>
      </c>
    </row>
    <row r="209" spans="3:11" x14ac:dyDescent="0.2">
      <c r="C209" s="97" t="s">
        <v>1903</v>
      </c>
      <c r="D209" s="96">
        <v>44270</v>
      </c>
      <c r="E209" s="95" t="s">
        <v>1902</v>
      </c>
      <c r="I209" s="93">
        <v>3.36</v>
      </c>
      <c r="K209" s="93">
        <v>20698.07</v>
      </c>
    </row>
    <row r="210" spans="3:11" x14ac:dyDescent="0.2">
      <c r="C210" s="97" t="s">
        <v>1901</v>
      </c>
      <c r="D210" s="96">
        <v>44270</v>
      </c>
      <c r="E210" s="95" t="s">
        <v>1900</v>
      </c>
      <c r="I210" s="93">
        <v>69.14</v>
      </c>
      <c r="K210" s="93">
        <v>20767.21</v>
      </c>
    </row>
    <row r="211" spans="3:11" x14ac:dyDescent="0.2">
      <c r="C211" s="97" t="s">
        <v>1899</v>
      </c>
      <c r="D211" s="96">
        <v>44270</v>
      </c>
      <c r="E211" s="95" t="s">
        <v>1898</v>
      </c>
      <c r="I211" s="93">
        <v>2.44</v>
      </c>
      <c r="K211" s="93">
        <v>20769.650000000001</v>
      </c>
    </row>
    <row r="212" spans="3:11" x14ac:dyDescent="0.2">
      <c r="C212" s="97" t="s">
        <v>1897</v>
      </c>
      <c r="D212" s="96">
        <v>44270</v>
      </c>
      <c r="E212" s="95" t="s">
        <v>1896</v>
      </c>
      <c r="I212" s="93">
        <v>5.04</v>
      </c>
      <c r="K212" s="93">
        <v>20774.689999999999</v>
      </c>
    </row>
    <row r="213" spans="3:11" x14ac:dyDescent="0.2">
      <c r="C213" s="97" t="s">
        <v>1895</v>
      </c>
      <c r="D213" s="96">
        <v>44270</v>
      </c>
      <c r="E213" s="95" t="s">
        <v>1894</v>
      </c>
      <c r="I213" s="93">
        <v>13.82</v>
      </c>
      <c r="K213" s="93">
        <v>20788.509999999998</v>
      </c>
    </row>
    <row r="214" spans="3:11" x14ac:dyDescent="0.2">
      <c r="C214" s="97" t="s">
        <v>1893</v>
      </c>
      <c r="D214" s="96">
        <v>44270</v>
      </c>
      <c r="E214" s="95" t="s">
        <v>1892</v>
      </c>
      <c r="I214" s="93">
        <v>3.36</v>
      </c>
      <c r="K214" s="93">
        <v>20791.87</v>
      </c>
    </row>
    <row r="215" spans="3:11" x14ac:dyDescent="0.2">
      <c r="C215" s="97" t="s">
        <v>1891</v>
      </c>
      <c r="D215" s="96">
        <v>44270</v>
      </c>
      <c r="E215" s="95" t="s">
        <v>1890</v>
      </c>
      <c r="I215" s="93">
        <v>8.3800000000000008</v>
      </c>
      <c r="K215" s="93">
        <v>20800.25</v>
      </c>
    </row>
    <row r="216" spans="3:11" x14ac:dyDescent="0.2">
      <c r="C216" s="97" t="s">
        <v>1889</v>
      </c>
      <c r="D216" s="96">
        <v>44270</v>
      </c>
      <c r="E216" s="95" t="s">
        <v>1888</v>
      </c>
      <c r="I216" s="93">
        <v>1.68</v>
      </c>
      <c r="K216" s="93">
        <v>20801.93</v>
      </c>
    </row>
    <row r="217" spans="3:11" x14ac:dyDescent="0.2">
      <c r="C217" s="97" t="s">
        <v>1887</v>
      </c>
      <c r="D217" s="96">
        <v>44270</v>
      </c>
      <c r="E217" s="95" t="s">
        <v>1886</v>
      </c>
      <c r="I217" s="93">
        <v>14.25</v>
      </c>
      <c r="K217" s="93">
        <v>20816.18</v>
      </c>
    </row>
    <row r="218" spans="3:11" x14ac:dyDescent="0.2">
      <c r="C218" s="97" t="s">
        <v>1885</v>
      </c>
      <c r="D218" s="96">
        <v>44271</v>
      </c>
      <c r="E218" s="95" t="s">
        <v>1884</v>
      </c>
      <c r="I218" s="93">
        <v>20</v>
      </c>
      <c r="K218" s="93">
        <v>20836.18</v>
      </c>
    </row>
    <row r="219" spans="3:11" x14ac:dyDescent="0.2">
      <c r="C219" s="97" t="s">
        <v>1883</v>
      </c>
      <c r="D219" s="96">
        <v>44271</v>
      </c>
      <c r="E219" s="95" t="s">
        <v>1882</v>
      </c>
      <c r="I219" s="93">
        <v>1.8</v>
      </c>
      <c r="K219" s="93">
        <v>20837.98</v>
      </c>
    </row>
    <row r="220" spans="3:11" x14ac:dyDescent="0.2">
      <c r="C220" s="97" t="s">
        <v>1881</v>
      </c>
      <c r="D220" s="96">
        <v>44271</v>
      </c>
      <c r="E220" s="95" t="s">
        <v>1880</v>
      </c>
      <c r="I220" s="93">
        <v>3.85</v>
      </c>
      <c r="K220" s="93">
        <v>20841.830000000002</v>
      </c>
    </row>
    <row r="221" spans="3:11" x14ac:dyDescent="0.2">
      <c r="C221" s="97" t="s">
        <v>1879</v>
      </c>
      <c r="D221" s="96">
        <v>44271</v>
      </c>
      <c r="E221" s="95" t="s">
        <v>1878</v>
      </c>
      <c r="I221" s="93">
        <v>2.71</v>
      </c>
      <c r="K221" s="93">
        <v>20844.54</v>
      </c>
    </row>
    <row r="222" spans="3:11" x14ac:dyDescent="0.2">
      <c r="C222" s="97" t="s">
        <v>1877</v>
      </c>
      <c r="D222" s="96">
        <v>44271</v>
      </c>
      <c r="E222" s="95" t="s">
        <v>1876</v>
      </c>
      <c r="I222" s="93">
        <v>87.39</v>
      </c>
      <c r="K222" s="93">
        <v>20931.93</v>
      </c>
    </row>
    <row r="223" spans="3:11" x14ac:dyDescent="0.2">
      <c r="C223" s="97" t="s">
        <v>1875</v>
      </c>
      <c r="D223" s="96">
        <v>44271</v>
      </c>
      <c r="E223" s="95" t="s">
        <v>1874</v>
      </c>
      <c r="I223" s="93">
        <v>5.24</v>
      </c>
      <c r="K223" s="93">
        <v>20937.169999999998</v>
      </c>
    </row>
    <row r="224" spans="3:11" x14ac:dyDescent="0.2">
      <c r="C224" s="97" t="s">
        <v>1873</v>
      </c>
      <c r="D224" s="96">
        <v>44271</v>
      </c>
      <c r="E224" s="95" t="s">
        <v>1872</v>
      </c>
      <c r="I224" s="93">
        <v>53.34</v>
      </c>
      <c r="K224" s="93">
        <v>20990.51</v>
      </c>
    </row>
    <row r="225" spans="3:11" x14ac:dyDescent="0.2">
      <c r="C225" s="97" t="s">
        <v>1871</v>
      </c>
      <c r="D225" s="96">
        <v>44272</v>
      </c>
      <c r="E225" s="95" t="s">
        <v>1870</v>
      </c>
      <c r="I225" s="93">
        <v>3.86</v>
      </c>
      <c r="K225" s="93">
        <v>20994.37</v>
      </c>
    </row>
    <row r="226" spans="3:11" x14ac:dyDescent="0.2">
      <c r="C226" s="97" t="s">
        <v>1869</v>
      </c>
      <c r="D226" s="96">
        <v>44272</v>
      </c>
      <c r="E226" s="95" t="s">
        <v>1868</v>
      </c>
      <c r="I226" s="93">
        <v>1.68</v>
      </c>
      <c r="K226" s="93">
        <v>20996.05</v>
      </c>
    </row>
    <row r="227" spans="3:11" x14ac:dyDescent="0.2">
      <c r="C227" s="97" t="s">
        <v>1867</v>
      </c>
      <c r="D227" s="96">
        <v>44272</v>
      </c>
      <c r="E227" s="95" t="s">
        <v>1866</v>
      </c>
      <c r="I227" s="93">
        <v>4.29</v>
      </c>
      <c r="K227" s="93">
        <v>21000.34</v>
      </c>
    </row>
    <row r="228" spans="3:11" x14ac:dyDescent="0.2">
      <c r="C228" s="97" t="s">
        <v>1865</v>
      </c>
      <c r="D228" s="96">
        <v>44272</v>
      </c>
      <c r="E228" s="95" t="s">
        <v>1864</v>
      </c>
      <c r="I228" s="93">
        <v>3.54</v>
      </c>
      <c r="K228" s="93">
        <v>21003.88</v>
      </c>
    </row>
    <row r="229" spans="3:11" x14ac:dyDescent="0.2">
      <c r="C229" s="97" t="s">
        <v>1863</v>
      </c>
      <c r="D229" s="96">
        <v>44272</v>
      </c>
      <c r="E229" s="95" t="s">
        <v>1862</v>
      </c>
      <c r="I229" s="93">
        <v>2.99</v>
      </c>
      <c r="K229" s="93">
        <v>21006.87</v>
      </c>
    </row>
    <row r="230" spans="3:11" x14ac:dyDescent="0.2">
      <c r="C230" s="97" t="s">
        <v>1861</v>
      </c>
      <c r="D230" s="96">
        <v>44272</v>
      </c>
      <c r="E230" s="95" t="s">
        <v>1860</v>
      </c>
      <c r="I230" s="93">
        <v>1.69</v>
      </c>
      <c r="K230" s="93">
        <v>21008.560000000001</v>
      </c>
    </row>
    <row r="231" spans="3:11" x14ac:dyDescent="0.2">
      <c r="C231" s="97" t="s">
        <v>1859</v>
      </c>
      <c r="D231" s="96">
        <v>44272</v>
      </c>
      <c r="E231" s="95" t="s">
        <v>1858</v>
      </c>
      <c r="I231" s="93">
        <v>40.4</v>
      </c>
      <c r="K231" s="93">
        <v>21048.959999999999</v>
      </c>
    </row>
    <row r="232" spans="3:11" x14ac:dyDescent="0.2">
      <c r="C232" s="97" t="s">
        <v>1857</v>
      </c>
      <c r="D232" s="96">
        <v>44273</v>
      </c>
      <c r="E232" s="95" t="s">
        <v>1856</v>
      </c>
      <c r="I232" s="93">
        <v>4</v>
      </c>
      <c r="K232" s="93">
        <v>21052.959999999999</v>
      </c>
    </row>
    <row r="233" spans="3:11" x14ac:dyDescent="0.2">
      <c r="C233" s="97" t="s">
        <v>1855</v>
      </c>
      <c r="D233" s="96">
        <v>44273</v>
      </c>
      <c r="E233" s="95" t="s">
        <v>1854</v>
      </c>
      <c r="I233" s="93">
        <v>2.8</v>
      </c>
      <c r="K233" s="93">
        <v>21055.759999999998</v>
      </c>
    </row>
    <row r="234" spans="3:11" x14ac:dyDescent="0.2">
      <c r="C234" s="97" t="s">
        <v>1853</v>
      </c>
      <c r="D234" s="96">
        <v>44273</v>
      </c>
      <c r="E234" s="95" t="s">
        <v>1852</v>
      </c>
      <c r="I234" s="93">
        <v>2.5499999999999998</v>
      </c>
      <c r="K234" s="93">
        <v>21058.31</v>
      </c>
    </row>
    <row r="235" spans="3:11" x14ac:dyDescent="0.2">
      <c r="C235" s="97" t="s">
        <v>1851</v>
      </c>
      <c r="D235" s="96">
        <v>44273</v>
      </c>
      <c r="E235" s="95" t="s">
        <v>1850</v>
      </c>
      <c r="I235" s="93">
        <v>5.04</v>
      </c>
      <c r="K235" s="93">
        <v>21063.35</v>
      </c>
    </row>
    <row r="236" spans="3:11" x14ac:dyDescent="0.2">
      <c r="C236" s="97" t="s">
        <v>1849</v>
      </c>
      <c r="D236" s="96">
        <v>44273</v>
      </c>
      <c r="E236" s="95" t="s">
        <v>1848</v>
      </c>
      <c r="I236" s="93">
        <v>7.3</v>
      </c>
      <c r="K236" s="93">
        <v>21070.65</v>
      </c>
    </row>
    <row r="237" spans="3:11" x14ac:dyDescent="0.2">
      <c r="C237" s="97" t="s">
        <v>1847</v>
      </c>
      <c r="D237" s="96">
        <v>44273</v>
      </c>
      <c r="E237" s="95" t="s">
        <v>1846</v>
      </c>
      <c r="I237" s="93">
        <v>3.38</v>
      </c>
      <c r="K237" s="93">
        <v>21074.03</v>
      </c>
    </row>
    <row r="238" spans="3:11" x14ac:dyDescent="0.2">
      <c r="C238" s="97" t="s">
        <v>1845</v>
      </c>
      <c r="D238" s="96">
        <v>44274</v>
      </c>
      <c r="E238" s="95" t="s">
        <v>1844</v>
      </c>
      <c r="I238" s="93">
        <v>75</v>
      </c>
      <c r="K238" s="93">
        <v>21149.03</v>
      </c>
    </row>
    <row r="239" spans="3:11" x14ac:dyDescent="0.2">
      <c r="C239" s="97" t="s">
        <v>1843</v>
      </c>
      <c r="D239" s="96">
        <v>44274</v>
      </c>
      <c r="E239" s="95" t="s">
        <v>1842</v>
      </c>
      <c r="I239" s="93">
        <v>7</v>
      </c>
      <c r="K239" s="93">
        <v>21156.03</v>
      </c>
    </row>
    <row r="240" spans="3:11" x14ac:dyDescent="0.2">
      <c r="C240" s="97" t="s">
        <v>1841</v>
      </c>
      <c r="D240" s="96">
        <v>44274</v>
      </c>
      <c r="E240" s="95" t="s">
        <v>1840</v>
      </c>
      <c r="I240" s="93">
        <v>1.9</v>
      </c>
      <c r="K240" s="93">
        <v>21157.93</v>
      </c>
    </row>
    <row r="241" spans="3:11" x14ac:dyDescent="0.2">
      <c r="C241" s="97" t="s">
        <v>1839</v>
      </c>
      <c r="D241" s="96">
        <v>44274</v>
      </c>
      <c r="E241" s="95" t="s">
        <v>1838</v>
      </c>
      <c r="I241" s="93">
        <v>1.68</v>
      </c>
      <c r="K241" s="93">
        <v>21159.61</v>
      </c>
    </row>
    <row r="242" spans="3:11" x14ac:dyDescent="0.2">
      <c r="C242" s="97" t="s">
        <v>1837</v>
      </c>
      <c r="D242" s="96">
        <v>44274</v>
      </c>
      <c r="E242" s="95" t="s">
        <v>1836</v>
      </c>
      <c r="I242" s="93">
        <v>55.31</v>
      </c>
      <c r="K242" s="93">
        <v>21214.92</v>
      </c>
    </row>
    <row r="243" spans="3:11" x14ac:dyDescent="0.2">
      <c r="C243" s="97" t="s">
        <v>1835</v>
      </c>
      <c r="D243" s="96">
        <v>44275</v>
      </c>
      <c r="E243" s="95" t="s">
        <v>1834</v>
      </c>
      <c r="I243" s="93">
        <v>1.68</v>
      </c>
      <c r="K243" s="93">
        <v>21216.6</v>
      </c>
    </row>
    <row r="244" spans="3:11" x14ac:dyDescent="0.2">
      <c r="C244" s="97" t="s">
        <v>1833</v>
      </c>
      <c r="D244" s="96">
        <v>44275</v>
      </c>
      <c r="E244" s="95" t="s">
        <v>1832</v>
      </c>
      <c r="I244" s="93">
        <v>2.02</v>
      </c>
      <c r="K244" s="93">
        <v>21218.62</v>
      </c>
    </row>
    <row r="245" spans="3:11" x14ac:dyDescent="0.2">
      <c r="C245" s="97" t="s">
        <v>1831</v>
      </c>
      <c r="D245" s="96">
        <v>44276</v>
      </c>
      <c r="E245" s="95" t="s">
        <v>1830</v>
      </c>
      <c r="I245" s="93">
        <v>0.95</v>
      </c>
      <c r="K245" s="93">
        <v>21219.57</v>
      </c>
    </row>
    <row r="246" spans="3:11" x14ac:dyDescent="0.2">
      <c r="C246" s="97" t="s">
        <v>1829</v>
      </c>
      <c r="D246" s="96">
        <v>44277</v>
      </c>
      <c r="E246" s="95" t="s">
        <v>1828</v>
      </c>
      <c r="I246" s="93">
        <v>4</v>
      </c>
      <c r="K246" s="93">
        <v>21223.57</v>
      </c>
    </row>
    <row r="247" spans="3:11" x14ac:dyDescent="0.2">
      <c r="C247" s="97" t="s">
        <v>1827</v>
      </c>
      <c r="D247" s="96">
        <v>44277</v>
      </c>
      <c r="E247" s="95" t="s">
        <v>1826</v>
      </c>
      <c r="I247" s="93">
        <v>3.81</v>
      </c>
      <c r="K247" s="93">
        <v>21227.38</v>
      </c>
    </row>
    <row r="248" spans="3:11" x14ac:dyDescent="0.2">
      <c r="C248" s="97" t="s">
        <v>1825</v>
      </c>
      <c r="D248" s="96">
        <v>44277</v>
      </c>
      <c r="E248" s="95" t="s">
        <v>1824</v>
      </c>
      <c r="I248" s="93">
        <v>16.8</v>
      </c>
      <c r="K248" s="93">
        <v>21244.18</v>
      </c>
    </row>
    <row r="249" spans="3:11" x14ac:dyDescent="0.2">
      <c r="C249" s="97" t="s">
        <v>1823</v>
      </c>
      <c r="D249" s="96">
        <v>44277</v>
      </c>
      <c r="E249" s="95" t="s">
        <v>1822</v>
      </c>
      <c r="I249" s="93">
        <v>0.9</v>
      </c>
      <c r="K249" s="93">
        <v>21245.08</v>
      </c>
    </row>
    <row r="250" spans="3:11" x14ac:dyDescent="0.2">
      <c r="C250" s="97" t="s">
        <v>1821</v>
      </c>
      <c r="D250" s="96">
        <v>44277</v>
      </c>
      <c r="E250" s="95" t="s">
        <v>1820</v>
      </c>
      <c r="I250" s="93">
        <v>7.07</v>
      </c>
      <c r="K250" s="93">
        <v>21252.15</v>
      </c>
    </row>
    <row r="251" spans="3:11" x14ac:dyDescent="0.2">
      <c r="C251" s="97" t="s">
        <v>1819</v>
      </c>
      <c r="D251" s="96">
        <v>44277</v>
      </c>
      <c r="E251" s="95" t="s">
        <v>1818</v>
      </c>
      <c r="I251" s="93">
        <v>0.8</v>
      </c>
      <c r="K251" s="93">
        <v>21252.95</v>
      </c>
    </row>
    <row r="252" spans="3:11" x14ac:dyDescent="0.2">
      <c r="C252" s="97" t="s">
        <v>1817</v>
      </c>
      <c r="D252" s="96">
        <v>44277</v>
      </c>
      <c r="E252" s="95" t="s">
        <v>1816</v>
      </c>
      <c r="I252" s="93">
        <v>1.94</v>
      </c>
      <c r="K252" s="93">
        <v>21254.89</v>
      </c>
    </row>
    <row r="253" spans="3:11" x14ac:dyDescent="0.2">
      <c r="C253" s="97" t="s">
        <v>1815</v>
      </c>
      <c r="D253" s="96">
        <v>44277</v>
      </c>
      <c r="E253" s="95" t="s">
        <v>1814</v>
      </c>
      <c r="I253" s="93">
        <v>6.31</v>
      </c>
      <c r="K253" s="93">
        <v>21261.200000000001</v>
      </c>
    </row>
    <row r="254" spans="3:11" x14ac:dyDescent="0.2">
      <c r="C254" s="97" t="s">
        <v>1813</v>
      </c>
      <c r="D254" s="96">
        <v>44277</v>
      </c>
      <c r="E254" s="95" t="s">
        <v>1812</v>
      </c>
      <c r="I254" s="93">
        <v>1.69</v>
      </c>
      <c r="K254" s="93">
        <v>21262.89</v>
      </c>
    </row>
    <row r="255" spans="3:11" x14ac:dyDescent="0.2">
      <c r="C255" s="97" t="s">
        <v>1811</v>
      </c>
      <c r="D255" s="96">
        <v>44277</v>
      </c>
      <c r="E255" s="95" t="s">
        <v>1810</v>
      </c>
      <c r="I255" s="93">
        <v>8.3800000000000008</v>
      </c>
      <c r="K255" s="93">
        <v>21271.27</v>
      </c>
    </row>
    <row r="256" spans="3:11" x14ac:dyDescent="0.2">
      <c r="C256" s="97" t="s">
        <v>1809</v>
      </c>
      <c r="D256" s="96">
        <v>44277</v>
      </c>
      <c r="E256" s="95" t="s">
        <v>1808</v>
      </c>
      <c r="I256" s="93">
        <v>3.3</v>
      </c>
      <c r="K256" s="93">
        <v>21274.57</v>
      </c>
    </row>
    <row r="257" spans="3:11" x14ac:dyDescent="0.2">
      <c r="C257" s="97" t="s">
        <v>1807</v>
      </c>
      <c r="D257" s="96">
        <v>44278</v>
      </c>
      <c r="E257" s="95" t="s">
        <v>1806</v>
      </c>
      <c r="I257" s="93">
        <v>3.4</v>
      </c>
      <c r="K257" s="93">
        <v>21277.97</v>
      </c>
    </row>
    <row r="258" spans="3:11" x14ac:dyDescent="0.2">
      <c r="C258" s="97" t="s">
        <v>1805</v>
      </c>
      <c r="D258" s="96">
        <v>44278</v>
      </c>
      <c r="E258" s="95" t="s">
        <v>1804</v>
      </c>
      <c r="I258" s="93">
        <v>4.9800000000000004</v>
      </c>
      <c r="K258" s="93">
        <v>21282.95</v>
      </c>
    </row>
    <row r="259" spans="3:11" x14ac:dyDescent="0.2">
      <c r="C259" s="97" t="s">
        <v>1803</v>
      </c>
      <c r="D259" s="96">
        <v>44279</v>
      </c>
      <c r="E259" s="95" t="s">
        <v>1802</v>
      </c>
      <c r="I259" s="93">
        <v>18.309999999999999</v>
      </c>
      <c r="K259" s="93">
        <v>21301.26</v>
      </c>
    </row>
    <row r="260" spans="3:11" x14ac:dyDescent="0.2">
      <c r="C260" s="97" t="s">
        <v>1801</v>
      </c>
      <c r="D260" s="96">
        <v>44279</v>
      </c>
      <c r="E260" s="95" t="s">
        <v>1800</v>
      </c>
      <c r="I260" s="93">
        <v>8.3800000000000008</v>
      </c>
      <c r="K260" s="93">
        <v>21309.64</v>
      </c>
    </row>
    <row r="261" spans="3:11" x14ac:dyDescent="0.2">
      <c r="C261" s="97" t="s">
        <v>1799</v>
      </c>
      <c r="D261" s="96">
        <v>44279</v>
      </c>
      <c r="E261" s="95" t="s">
        <v>1798</v>
      </c>
      <c r="I261" s="93">
        <v>1.68</v>
      </c>
      <c r="K261" s="93">
        <v>21311.32</v>
      </c>
    </row>
    <row r="262" spans="3:11" x14ac:dyDescent="0.2">
      <c r="C262" s="97" t="s">
        <v>1797</v>
      </c>
      <c r="D262" s="96">
        <v>44279</v>
      </c>
      <c r="E262" s="95" t="s">
        <v>1796</v>
      </c>
      <c r="I262" s="93">
        <v>1.68</v>
      </c>
      <c r="K262" s="93">
        <v>21313</v>
      </c>
    </row>
    <row r="263" spans="3:11" x14ac:dyDescent="0.2">
      <c r="C263" s="97" t="s">
        <v>1795</v>
      </c>
      <c r="D263" s="96">
        <v>44279</v>
      </c>
      <c r="E263" s="95" t="s">
        <v>1794</v>
      </c>
      <c r="I263" s="93">
        <v>3.9</v>
      </c>
      <c r="K263" s="93">
        <v>21316.9</v>
      </c>
    </row>
    <row r="264" spans="3:11" x14ac:dyDescent="0.2">
      <c r="C264" s="97" t="s">
        <v>1793</v>
      </c>
      <c r="D264" s="96">
        <v>44279</v>
      </c>
      <c r="E264" s="95" t="s">
        <v>1792</v>
      </c>
      <c r="I264" s="93">
        <v>8.3800000000000008</v>
      </c>
      <c r="K264" s="93">
        <v>21325.279999999999</v>
      </c>
    </row>
    <row r="265" spans="3:11" x14ac:dyDescent="0.2">
      <c r="C265" s="97" t="s">
        <v>1791</v>
      </c>
      <c r="D265" s="96">
        <v>44279</v>
      </c>
      <c r="E265" s="95" t="s">
        <v>1790</v>
      </c>
      <c r="I265" s="93">
        <v>1.68</v>
      </c>
      <c r="K265" s="93">
        <v>21326.959999999999</v>
      </c>
    </row>
    <row r="266" spans="3:11" x14ac:dyDescent="0.2">
      <c r="C266" s="97" t="s">
        <v>1789</v>
      </c>
      <c r="D266" s="96">
        <v>44279</v>
      </c>
      <c r="E266" s="95" t="s">
        <v>1788</v>
      </c>
      <c r="I266" s="93">
        <v>4.49</v>
      </c>
      <c r="K266" s="93">
        <v>21331.45</v>
      </c>
    </row>
    <row r="267" spans="3:11" x14ac:dyDescent="0.2">
      <c r="C267" s="97" t="s">
        <v>1787</v>
      </c>
      <c r="D267" s="96">
        <v>44279</v>
      </c>
      <c r="E267" s="95" t="s">
        <v>1786</v>
      </c>
      <c r="I267" s="93">
        <v>3.21</v>
      </c>
      <c r="K267" s="93">
        <v>21334.66</v>
      </c>
    </row>
    <row r="268" spans="3:11" x14ac:dyDescent="0.2">
      <c r="C268" s="97" t="s">
        <v>1785</v>
      </c>
      <c r="D268" s="96">
        <v>44279</v>
      </c>
      <c r="E268" s="95" t="s">
        <v>1784</v>
      </c>
      <c r="I268" s="93">
        <v>5.21</v>
      </c>
      <c r="K268" s="93">
        <v>21339.87</v>
      </c>
    </row>
    <row r="269" spans="3:11" x14ac:dyDescent="0.2">
      <c r="C269" s="97" t="s">
        <v>1783</v>
      </c>
      <c r="D269" s="96">
        <v>44279</v>
      </c>
      <c r="E269" s="95" t="s">
        <v>1782</v>
      </c>
      <c r="I269" s="93">
        <v>2.87</v>
      </c>
      <c r="K269" s="93">
        <v>21342.74</v>
      </c>
    </row>
    <row r="270" spans="3:11" x14ac:dyDescent="0.2">
      <c r="C270" s="97" t="s">
        <v>1781</v>
      </c>
      <c r="D270" s="96">
        <v>44280</v>
      </c>
      <c r="E270" s="95" t="s">
        <v>1780</v>
      </c>
      <c r="I270" s="93">
        <v>10</v>
      </c>
      <c r="K270" s="93">
        <v>21352.74</v>
      </c>
    </row>
    <row r="271" spans="3:11" x14ac:dyDescent="0.2">
      <c r="C271" s="97" t="s">
        <v>1779</v>
      </c>
      <c r="D271" s="96">
        <v>44280</v>
      </c>
      <c r="E271" s="95" t="s">
        <v>1778</v>
      </c>
      <c r="I271" s="93">
        <v>8.3800000000000008</v>
      </c>
      <c r="K271" s="93">
        <v>21361.119999999999</v>
      </c>
    </row>
    <row r="272" spans="3:11" x14ac:dyDescent="0.2">
      <c r="C272" s="97" t="s">
        <v>1777</v>
      </c>
      <c r="D272" s="96">
        <v>44280</v>
      </c>
      <c r="E272" s="95" t="s">
        <v>1776</v>
      </c>
      <c r="I272" s="93">
        <v>8.3800000000000008</v>
      </c>
      <c r="K272" s="93">
        <v>21369.5</v>
      </c>
    </row>
    <row r="273" spans="3:11" x14ac:dyDescent="0.2">
      <c r="C273" s="97" t="s">
        <v>1775</v>
      </c>
      <c r="D273" s="96">
        <v>44280</v>
      </c>
      <c r="E273" s="95" t="s">
        <v>1774</v>
      </c>
      <c r="I273" s="93">
        <v>0.01</v>
      </c>
      <c r="K273" s="93">
        <v>21369.51</v>
      </c>
    </row>
    <row r="274" spans="3:11" x14ac:dyDescent="0.2">
      <c r="C274" s="97" t="s">
        <v>1773</v>
      </c>
      <c r="D274" s="96">
        <v>44280</v>
      </c>
      <c r="E274" s="95" t="s">
        <v>1772</v>
      </c>
      <c r="I274" s="93">
        <v>6.73</v>
      </c>
      <c r="K274" s="93">
        <v>21376.240000000002</v>
      </c>
    </row>
    <row r="275" spans="3:11" x14ac:dyDescent="0.2">
      <c r="C275" s="97" t="s">
        <v>1771</v>
      </c>
      <c r="D275" s="96">
        <v>44280</v>
      </c>
      <c r="E275" s="95" t="s">
        <v>1770</v>
      </c>
      <c r="I275" s="93">
        <v>1.88</v>
      </c>
      <c r="K275" s="93">
        <v>21378.12</v>
      </c>
    </row>
    <row r="276" spans="3:11" x14ac:dyDescent="0.2">
      <c r="C276" s="97" t="s">
        <v>1769</v>
      </c>
      <c r="D276" s="96">
        <v>44280</v>
      </c>
      <c r="E276" s="95" t="s">
        <v>1768</v>
      </c>
      <c r="I276" s="93">
        <v>2.04</v>
      </c>
      <c r="K276" s="93">
        <v>21380.16</v>
      </c>
    </row>
    <row r="277" spans="3:11" x14ac:dyDescent="0.2">
      <c r="C277" s="97" t="s">
        <v>1767</v>
      </c>
      <c r="D277" s="96">
        <v>44280</v>
      </c>
      <c r="E277" s="95" t="s">
        <v>1766</v>
      </c>
      <c r="I277" s="93">
        <v>15.31</v>
      </c>
      <c r="K277" s="93">
        <v>21395.47</v>
      </c>
    </row>
    <row r="278" spans="3:11" x14ac:dyDescent="0.2">
      <c r="C278" s="97" t="s">
        <v>1765</v>
      </c>
      <c r="D278" s="96">
        <v>44280</v>
      </c>
      <c r="E278" s="95" t="s">
        <v>1764</v>
      </c>
      <c r="I278" s="93">
        <v>15.3</v>
      </c>
      <c r="K278" s="93">
        <v>21410.77</v>
      </c>
    </row>
    <row r="279" spans="3:11" x14ac:dyDescent="0.2">
      <c r="C279" s="97" t="s">
        <v>1763</v>
      </c>
      <c r="D279" s="96">
        <v>44280</v>
      </c>
      <c r="E279" s="95" t="s">
        <v>1762</v>
      </c>
      <c r="I279" s="93">
        <v>15.3</v>
      </c>
      <c r="K279" s="93">
        <v>21426.07</v>
      </c>
    </row>
    <row r="280" spans="3:11" x14ac:dyDescent="0.2">
      <c r="C280" s="97" t="s">
        <v>1761</v>
      </c>
      <c r="D280" s="96">
        <v>44280</v>
      </c>
      <c r="E280" s="95" t="s">
        <v>1760</v>
      </c>
      <c r="I280" s="93">
        <v>11.4</v>
      </c>
      <c r="K280" s="93">
        <v>21437.47</v>
      </c>
    </row>
    <row r="281" spans="3:11" x14ac:dyDescent="0.2">
      <c r="C281" s="97" t="s">
        <v>1759</v>
      </c>
      <c r="D281" s="96">
        <v>44280</v>
      </c>
      <c r="E281" s="95" t="s">
        <v>1758</v>
      </c>
      <c r="I281" s="93">
        <v>7.82</v>
      </c>
      <c r="K281" s="93">
        <v>21445.29</v>
      </c>
    </row>
    <row r="282" spans="3:11" x14ac:dyDescent="0.2">
      <c r="C282" s="97" t="s">
        <v>1757</v>
      </c>
      <c r="D282" s="96">
        <v>44280</v>
      </c>
      <c r="E282" s="95" t="s">
        <v>1756</v>
      </c>
      <c r="I282" s="93">
        <v>25.14</v>
      </c>
      <c r="K282" s="93">
        <v>21470.43</v>
      </c>
    </row>
    <row r="283" spans="3:11" x14ac:dyDescent="0.2">
      <c r="C283" s="97" t="s">
        <v>1755</v>
      </c>
      <c r="D283" s="96">
        <v>44280</v>
      </c>
      <c r="E283" s="95" t="s">
        <v>1754</v>
      </c>
      <c r="I283" s="93">
        <v>5.21</v>
      </c>
      <c r="K283" s="93">
        <v>21475.64</v>
      </c>
    </row>
    <row r="284" spans="3:11" x14ac:dyDescent="0.2">
      <c r="C284" s="97" t="s">
        <v>1753</v>
      </c>
      <c r="D284" s="96">
        <v>44280</v>
      </c>
      <c r="E284" s="95" t="s">
        <v>1752</v>
      </c>
      <c r="I284" s="93">
        <v>3.73</v>
      </c>
      <c r="K284" s="93">
        <v>21479.37</v>
      </c>
    </row>
    <row r="285" spans="3:11" x14ac:dyDescent="0.2">
      <c r="C285" s="97" t="s">
        <v>1751</v>
      </c>
      <c r="D285" s="96">
        <v>44280</v>
      </c>
      <c r="E285" s="95" t="s">
        <v>1750</v>
      </c>
      <c r="I285" s="93">
        <v>16.760000000000002</v>
      </c>
      <c r="K285" s="93">
        <v>21496.13</v>
      </c>
    </row>
    <row r="286" spans="3:11" x14ac:dyDescent="0.2">
      <c r="C286" s="97" t="s">
        <v>1749</v>
      </c>
      <c r="D286" s="96">
        <v>44280</v>
      </c>
      <c r="E286" s="95" t="s">
        <v>1748</v>
      </c>
      <c r="I286" s="93">
        <v>1.68</v>
      </c>
      <c r="K286" s="93">
        <v>21497.81</v>
      </c>
    </row>
    <row r="287" spans="3:11" x14ac:dyDescent="0.2">
      <c r="C287" s="97" t="s">
        <v>1747</v>
      </c>
      <c r="D287" s="96">
        <v>44280</v>
      </c>
      <c r="E287" s="95" t="s">
        <v>1746</v>
      </c>
      <c r="I287" s="93">
        <v>1.97</v>
      </c>
      <c r="K287" s="93">
        <v>21499.78</v>
      </c>
    </row>
    <row r="288" spans="3:11" x14ac:dyDescent="0.2">
      <c r="C288" s="97" t="s">
        <v>1745</v>
      </c>
      <c r="D288" s="96">
        <v>44280</v>
      </c>
      <c r="E288" s="95" t="s">
        <v>1744</v>
      </c>
      <c r="I288" s="93">
        <v>1.68</v>
      </c>
      <c r="K288" s="93">
        <v>21501.46</v>
      </c>
    </row>
    <row r="289" spans="3:11" x14ac:dyDescent="0.2">
      <c r="C289" s="97" t="s">
        <v>1743</v>
      </c>
      <c r="D289" s="96">
        <v>44280</v>
      </c>
      <c r="E289" s="95" t="s">
        <v>1742</v>
      </c>
      <c r="I289" s="93">
        <v>3.4</v>
      </c>
      <c r="K289" s="93">
        <v>21504.86</v>
      </c>
    </row>
    <row r="290" spans="3:11" x14ac:dyDescent="0.2">
      <c r="C290" s="97" t="s">
        <v>1741</v>
      </c>
      <c r="D290" s="96">
        <v>44280</v>
      </c>
      <c r="E290" s="95" t="s">
        <v>1740</v>
      </c>
      <c r="I290" s="93">
        <v>1.68</v>
      </c>
      <c r="K290" s="93">
        <v>21506.54</v>
      </c>
    </row>
    <row r="291" spans="3:11" x14ac:dyDescent="0.2">
      <c r="C291" s="97" t="s">
        <v>1739</v>
      </c>
      <c r="D291" s="96">
        <v>44280</v>
      </c>
      <c r="E291" s="95" t="s">
        <v>1738</v>
      </c>
      <c r="I291" s="93">
        <v>8.3800000000000008</v>
      </c>
      <c r="K291" s="93">
        <v>21514.92</v>
      </c>
    </row>
    <row r="292" spans="3:11" x14ac:dyDescent="0.2">
      <c r="C292" s="97" t="s">
        <v>1737</v>
      </c>
      <c r="D292" s="96">
        <v>44280</v>
      </c>
      <c r="E292" s="95" t="s">
        <v>1736</v>
      </c>
      <c r="I292" s="93">
        <v>11.36</v>
      </c>
      <c r="K292" s="93">
        <v>21526.28</v>
      </c>
    </row>
    <row r="293" spans="3:11" x14ac:dyDescent="0.2">
      <c r="C293" s="97" t="s">
        <v>1735</v>
      </c>
      <c r="D293" s="96">
        <v>44280</v>
      </c>
      <c r="E293" s="95" t="s">
        <v>1734</v>
      </c>
      <c r="I293" s="93">
        <v>2.79</v>
      </c>
      <c r="K293" s="93">
        <v>21529.07</v>
      </c>
    </row>
    <row r="294" spans="3:11" x14ac:dyDescent="0.2">
      <c r="C294" s="97" t="s">
        <v>1733</v>
      </c>
      <c r="D294" s="96">
        <v>44281</v>
      </c>
      <c r="E294" s="95" t="s">
        <v>1732</v>
      </c>
      <c r="I294" s="93">
        <v>13.82</v>
      </c>
      <c r="K294" s="93">
        <v>21542.89</v>
      </c>
    </row>
    <row r="295" spans="3:11" x14ac:dyDescent="0.2">
      <c r="C295" s="97" t="s">
        <v>1731</v>
      </c>
      <c r="D295" s="96">
        <v>44281</v>
      </c>
      <c r="E295" s="95" t="s">
        <v>1730</v>
      </c>
      <c r="I295" s="93">
        <v>1.68</v>
      </c>
      <c r="K295" s="93">
        <v>21544.57</v>
      </c>
    </row>
    <row r="296" spans="3:11" x14ac:dyDescent="0.2">
      <c r="C296" s="97" t="s">
        <v>1729</v>
      </c>
      <c r="D296" s="96">
        <v>44281</v>
      </c>
      <c r="E296" s="95" t="s">
        <v>1728</v>
      </c>
      <c r="I296" s="93">
        <v>1.88</v>
      </c>
      <c r="K296" s="93">
        <v>21546.45</v>
      </c>
    </row>
    <row r="297" spans="3:11" x14ac:dyDescent="0.2">
      <c r="C297" s="97" t="s">
        <v>1727</v>
      </c>
      <c r="D297" s="96">
        <v>44281</v>
      </c>
      <c r="E297" s="95" t="s">
        <v>1726</v>
      </c>
      <c r="I297" s="93">
        <v>5.04</v>
      </c>
      <c r="K297" s="93">
        <v>21551.49</v>
      </c>
    </row>
    <row r="298" spans="3:11" x14ac:dyDescent="0.2">
      <c r="C298" s="97" t="s">
        <v>1725</v>
      </c>
      <c r="D298" s="96">
        <v>44281</v>
      </c>
      <c r="E298" s="95" t="s">
        <v>1724</v>
      </c>
      <c r="I298" s="93">
        <v>12</v>
      </c>
      <c r="K298" s="93">
        <v>21563.49</v>
      </c>
    </row>
    <row r="299" spans="3:11" x14ac:dyDescent="0.2">
      <c r="C299" s="97" t="s">
        <v>1723</v>
      </c>
      <c r="D299" s="96">
        <v>44281</v>
      </c>
      <c r="E299" s="95" t="s">
        <v>1722</v>
      </c>
      <c r="I299" s="93">
        <v>3.75</v>
      </c>
      <c r="K299" s="93">
        <v>21567.24</v>
      </c>
    </row>
    <row r="300" spans="3:11" x14ac:dyDescent="0.2">
      <c r="C300" s="97" t="s">
        <v>1721</v>
      </c>
      <c r="D300" s="96">
        <v>44281</v>
      </c>
      <c r="E300" s="95" t="s">
        <v>1720</v>
      </c>
      <c r="I300" s="93">
        <v>9.5399999999999991</v>
      </c>
      <c r="K300" s="93">
        <v>21576.78</v>
      </c>
    </row>
    <row r="301" spans="3:11" x14ac:dyDescent="0.2">
      <c r="C301" s="97" t="s">
        <v>1719</v>
      </c>
      <c r="D301" s="96">
        <v>44281</v>
      </c>
      <c r="E301" s="95" t="s">
        <v>1718</v>
      </c>
      <c r="I301" s="93">
        <v>3.3</v>
      </c>
      <c r="K301" s="93">
        <v>21580.080000000002</v>
      </c>
    </row>
    <row r="302" spans="3:11" x14ac:dyDescent="0.2">
      <c r="C302" s="97" t="s">
        <v>1717</v>
      </c>
      <c r="D302" s="96">
        <v>44281</v>
      </c>
      <c r="E302" s="95" t="s">
        <v>1716</v>
      </c>
      <c r="I302" s="93">
        <v>12.3</v>
      </c>
      <c r="K302" s="93">
        <v>21592.38</v>
      </c>
    </row>
    <row r="303" spans="3:11" x14ac:dyDescent="0.2">
      <c r="C303" s="97" t="s">
        <v>1715</v>
      </c>
      <c r="D303" s="96">
        <v>44281</v>
      </c>
      <c r="E303" s="95" t="s">
        <v>1714</v>
      </c>
      <c r="I303" s="93">
        <v>2.0699999999999998</v>
      </c>
      <c r="K303" s="93">
        <v>21594.45</v>
      </c>
    </row>
    <row r="304" spans="3:11" x14ac:dyDescent="0.2">
      <c r="C304" s="97" t="s">
        <v>1713</v>
      </c>
      <c r="D304" s="96">
        <v>44281</v>
      </c>
      <c r="E304" s="95" t="s">
        <v>1712</v>
      </c>
      <c r="I304" s="93">
        <v>8.3800000000000008</v>
      </c>
      <c r="K304" s="93">
        <v>21602.83</v>
      </c>
    </row>
    <row r="305" spans="3:11" x14ac:dyDescent="0.2">
      <c r="C305" s="97" t="s">
        <v>1711</v>
      </c>
      <c r="D305" s="96">
        <v>44281</v>
      </c>
      <c r="E305" s="95" t="s">
        <v>1710</v>
      </c>
      <c r="I305" s="93">
        <v>14.13</v>
      </c>
      <c r="K305" s="93">
        <v>21616.959999999999</v>
      </c>
    </row>
    <row r="306" spans="3:11" x14ac:dyDescent="0.2">
      <c r="C306" s="97" t="s">
        <v>1709</v>
      </c>
      <c r="D306" s="96">
        <v>44281</v>
      </c>
      <c r="E306" s="95" t="s">
        <v>1708</v>
      </c>
      <c r="I306" s="93">
        <v>2.2000000000000002</v>
      </c>
      <c r="K306" s="93">
        <v>21619.16</v>
      </c>
    </row>
    <row r="307" spans="3:11" x14ac:dyDescent="0.2">
      <c r="C307" s="97" t="s">
        <v>1707</v>
      </c>
      <c r="D307" s="96">
        <v>44281</v>
      </c>
      <c r="E307" s="95" t="s">
        <v>1706</v>
      </c>
      <c r="I307" s="93">
        <v>2.2799999999999998</v>
      </c>
      <c r="K307" s="93">
        <v>21621.439999999999</v>
      </c>
    </row>
    <row r="308" spans="3:11" x14ac:dyDescent="0.2">
      <c r="C308" s="97" t="s">
        <v>1705</v>
      </c>
      <c r="D308" s="96">
        <v>44281</v>
      </c>
      <c r="E308" s="95" t="s">
        <v>1704</v>
      </c>
      <c r="I308" s="93">
        <v>2.67</v>
      </c>
      <c r="K308" s="93">
        <v>21624.11</v>
      </c>
    </row>
    <row r="309" spans="3:11" x14ac:dyDescent="0.2">
      <c r="C309" s="97" t="s">
        <v>1703</v>
      </c>
      <c r="D309" s="96">
        <v>44281</v>
      </c>
      <c r="E309" s="95" t="s">
        <v>1702</v>
      </c>
      <c r="I309" s="93">
        <v>1.72</v>
      </c>
      <c r="K309" s="93">
        <v>21625.83</v>
      </c>
    </row>
    <row r="310" spans="3:11" x14ac:dyDescent="0.2">
      <c r="C310" s="97" t="s">
        <v>1701</v>
      </c>
      <c r="D310" s="96">
        <v>44282</v>
      </c>
      <c r="E310" s="95" t="s">
        <v>1700</v>
      </c>
      <c r="I310" s="93">
        <v>2.78</v>
      </c>
      <c r="K310" s="93">
        <v>21628.61</v>
      </c>
    </row>
    <row r="311" spans="3:11" x14ac:dyDescent="0.2">
      <c r="C311" s="97" t="s">
        <v>1699</v>
      </c>
      <c r="D311" s="96">
        <v>44282</v>
      </c>
      <c r="E311" s="95" t="s">
        <v>1698</v>
      </c>
      <c r="I311" s="93">
        <v>8.3800000000000008</v>
      </c>
      <c r="K311" s="93">
        <v>21636.99</v>
      </c>
    </row>
    <row r="312" spans="3:11" x14ac:dyDescent="0.2">
      <c r="C312" s="97" t="s">
        <v>1697</v>
      </c>
      <c r="D312" s="96">
        <v>44282</v>
      </c>
      <c r="E312" s="95" t="s">
        <v>1696</v>
      </c>
      <c r="I312" s="93">
        <v>26.16</v>
      </c>
      <c r="K312" s="93">
        <v>21663.15</v>
      </c>
    </row>
    <row r="313" spans="3:11" x14ac:dyDescent="0.2">
      <c r="C313" s="97" t="s">
        <v>1695</v>
      </c>
      <c r="D313" s="96">
        <v>44282</v>
      </c>
      <c r="E313" s="95" t="s">
        <v>1694</v>
      </c>
      <c r="I313" s="93">
        <v>5.04</v>
      </c>
      <c r="K313" s="93">
        <v>21668.19</v>
      </c>
    </row>
    <row r="314" spans="3:11" x14ac:dyDescent="0.2">
      <c r="C314" s="97" t="s">
        <v>1693</v>
      </c>
      <c r="D314" s="96">
        <v>44283</v>
      </c>
      <c r="E314" s="95" t="s">
        <v>1692</v>
      </c>
      <c r="I314" s="93">
        <v>4.05</v>
      </c>
      <c r="K314" s="93">
        <v>21672.240000000002</v>
      </c>
    </row>
    <row r="315" spans="3:11" x14ac:dyDescent="0.2">
      <c r="C315" s="97" t="s">
        <v>1691</v>
      </c>
      <c r="D315" s="96">
        <v>44283</v>
      </c>
      <c r="E315" s="95" t="s">
        <v>1690</v>
      </c>
      <c r="I315" s="93">
        <v>3.48</v>
      </c>
      <c r="K315" s="93">
        <v>21675.72</v>
      </c>
    </row>
    <row r="316" spans="3:11" x14ac:dyDescent="0.2">
      <c r="C316" s="97" t="s">
        <v>1689</v>
      </c>
      <c r="D316" s="96">
        <v>44283</v>
      </c>
      <c r="E316" s="95" t="s">
        <v>1688</v>
      </c>
      <c r="I316" s="93">
        <v>8.3800000000000008</v>
      </c>
      <c r="K316" s="93">
        <v>21684.1</v>
      </c>
    </row>
    <row r="317" spans="3:11" x14ac:dyDescent="0.2">
      <c r="C317" s="97" t="s">
        <v>1687</v>
      </c>
      <c r="D317" s="96">
        <v>44283</v>
      </c>
      <c r="E317" s="95" t="s">
        <v>1686</v>
      </c>
      <c r="I317" s="93">
        <v>8.3800000000000008</v>
      </c>
      <c r="K317" s="93">
        <v>21692.48</v>
      </c>
    </row>
    <row r="318" spans="3:11" x14ac:dyDescent="0.2">
      <c r="C318" s="97" t="s">
        <v>1685</v>
      </c>
      <c r="D318" s="96">
        <v>44284</v>
      </c>
      <c r="E318" s="95" t="s">
        <v>1684</v>
      </c>
      <c r="I318" s="93">
        <v>1.69</v>
      </c>
      <c r="K318" s="93">
        <v>21694.17</v>
      </c>
    </row>
    <row r="319" spans="3:11" x14ac:dyDescent="0.2">
      <c r="C319" s="97" t="s">
        <v>1683</v>
      </c>
      <c r="D319" s="96">
        <v>44284</v>
      </c>
      <c r="E319" s="95" t="s">
        <v>1682</v>
      </c>
      <c r="I319" s="93">
        <v>17.61</v>
      </c>
      <c r="K319" s="93">
        <v>21711.78</v>
      </c>
    </row>
    <row r="320" spans="3:11" x14ac:dyDescent="0.2">
      <c r="C320" s="97" t="s">
        <v>1681</v>
      </c>
      <c r="D320" s="96">
        <v>44284</v>
      </c>
      <c r="E320" s="95" t="s">
        <v>1680</v>
      </c>
      <c r="I320" s="93">
        <v>5.56</v>
      </c>
      <c r="K320" s="93">
        <v>21717.34</v>
      </c>
    </row>
    <row r="321" spans="3:11" x14ac:dyDescent="0.2">
      <c r="C321" s="97" t="s">
        <v>1679</v>
      </c>
      <c r="D321" s="96">
        <v>44284</v>
      </c>
      <c r="E321" s="95" t="s">
        <v>1678</v>
      </c>
      <c r="I321" s="93">
        <v>8.3800000000000008</v>
      </c>
      <c r="K321" s="93">
        <v>21725.72</v>
      </c>
    </row>
    <row r="322" spans="3:11" x14ac:dyDescent="0.2">
      <c r="C322" s="97" t="s">
        <v>1677</v>
      </c>
      <c r="D322" s="96">
        <v>44284</v>
      </c>
      <c r="E322" s="95" t="s">
        <v>1676</v>
      </c>
      <c r="I322" s="93">
        <v>5.37</v>
      </c>
      <c r="K322" s="93">
        <v>21731.09</v>
      </c>
    </row>
    <row r="323" spans="3:11" x14ac:dyDescent="0.2">
      <c r="C323" s="97" t="s">
        <v>1675</v>
      </c>
      <c r="D323" s="96">
        <v>44284</v>
      </c>
      <c r="E323" s="95" t="s">
        <v>1674</v>
      </c>
      <c r="I323" s="93">
        <v>4.45</v>
      </c>
      <c r="K323" s="93">
        <v>21735.54</v>
      </c>
    </row>
    <row r="324" spans="3:11" x14ac:dyDescent="0.2">
      <c r="C324" s="97" t="s">
        <v>1673</v>
      </c>
      <c r="D324" s="96">
        <v>44284</v>
      </c>
      <c r="E324" s="95" t="s">
        <v>1672</v>
      </c>
      <c r="I324" s="93">
        <v>1.68</v>
      </c>
      <c r="K324" s="93">
        <v>21737.22</v>
      </c>
    </row>
    <row r="325" spans="3:11" x14ac:dyDescent="0.2">
      <c r="C325" s="97" t="s">
        <v>1671</v>
      </c>
      <c r="D325" s="96">
        <v>44284</v>
      </c>
      <c r="E325" s="95" t="s">
        <v>1670</v>
      </c>
      <c r="I325" s="93">
        <v>3.68</v>
      </c>
      <c r="K325" s="93">
        <v>21740.9</v>
      </c>
    </row>
    <row r="326" spans="3:11" x14ac:dyDescent="0.2">
      <c r="C326" s="97" t="s">
        <v>1669</v>
      </c>
      <c r="D326" s="96">
        <v>44284</v>
      </c>
      <c r="E326" s="95" t="s">
        <v>1668</v>
      </c>
      <c r="I326" s="93">
        <v>12.7</v>
      </c>
      <c r="K326" s="93">
        <v>21753.599999999999</v>
      </c>
    </row>
    <row r="327" spans="3:11" x14ac:dyDescent="0.2">
      <c r="C327" s="97" t="s">
        <v>1667</v>
      </c>
      <c r="D327" s="96">
        <v>44284</v>
      </c>
      <c r="E327" s="95" t="s">
        <v>1666</v>
      </c>
      <c r="I327" s="93">
        <v>4.8099999999999996</v>
      </c>
      <c r="K327" s="93">
        <v>21758.41</v>
      </c>
    </row>
    <row r="328" spans="3:11" x14ac:dyDescent="0.2">
      <c r="C328" s="97" t="s">
        <v>1665</v>
      </c>
      <c r="D328" s="96">
        <v>44284</v>
      </c>
      <c r="E328" s="95" t="s">
        <v>1664</v>
      </c>
      <c r="I328" s="93">
        <v>2.79</v>
      </c>
      <c r="K328" s="93">
        <v>21761.200000000001</v>
      </c>
    </row>
    <row r="329" spans="3:11" x14ac:dyDescent="0.2">
      <c r="C329" s="97" t="s">
        <v>1663</v>
      </c>
      <c r="D329" s="96">
        <v>44284</v>
      </c>
      <c r="E329" s="95" t="s">
        <v>1662</v>
      </c>
      <c r="I329" s="93">
        <v>5.69</v>
      </c>
      <c r="K329" s="93">
        <v>21766.89</v>
      </c>
    </row>
    <row r="330" spans="3:11" x14ac:dyDescent="0.2">
      <c r="C330" s="97" t="s">
        <v>1661</v>
      </c>
      <c r="D330" s="96">
        <v>44284</v>
      </c>
      <c r="E330" s="95" t="s">
        <v>1660</v>
      </c>
      <c r="I330" s="93">
        <v>10.58</v>
      </c>
      <c r="K330" s="93">
        <v>21777.47</v>
      </c>
    </row>
    <row r="331" spans="3:11" x14ac:dyDescent="0.2">
      <c r="C331" s="97" t="s">
        <v>1659</v>
      </c>
      <c r="D331" s="96">
        <v>44284</v>
      </c>
      <c r="E331" s="95" t="s">
        <v>1658</v>
      </c>
      <c r="I331" s="93">
        <v>1.68</v>
      </c>
      <c r="K331" s="93">
        <v>21779.15</v>
      </c>
    </row>
    <row r="332" spans="3:11" x14ac:dyDescent="0.2">
      <c r="C332" s="97" t="s">
        <v>1657</v>
      </c>
      <c r="D332" s="96">
        <v>44285</v>
      </c>
      <c r="E332" s="95" t="s">
        <v>1656</v>
      </c>
      <c r="I332" s="93">
        <v>20</v>
      </c>
      <c r="K332" s="93">
        <v>21799.15</v>
      </c>
    </row>
    <row r="333" spans="3:11" x14ac:dyDescent="0.2">
      <c r="C333" s="97" t="s">
        <v>1655</v>
      </c>
      <c r="D333" s="96">
        <v>44285</v>
      </c>
      <c r="E333" s="95" t="s">
        <v>1654</v>
      </c>
      <c r="I333" s="93">
        <v>4.1399999999999997</v>
      </c>
      <c r="K333" s="93">
        <v>21803.29</v>
      </c>
    </row>
    <row r="334" spans="3:11" x14ac:dyDescent="0.2">
      <c r="C334" s="97" t="s">
        <v>1653</v>
      </c>
      <c r="D334" s="96">
        <v>44285</v>
      </c>
      <c r="E334" s="95" t="s">
        <v>1652</v>
      </c>
      <c r="I334" s="93">
        <v>12.88</v>
      </c>
      <c r="K334" s="93">
        <v>21816.17</v>
      </c>
    </row>
    <row r="335" spans="3:11" x14ac:dyDescent="0.2">
      <c r="C335" s="97" t="s">
        <v>1651</v>
      </c>
      <c r="D335" s="96">
        <v>44285</v>
      </c>
      <c r="E335" s="95" t="s">
        <v>1650</v>
      </c>
      <c r="I335" s="93">
        <v>16.760000000000002</v>
      </c>
      <c r="K335" s="93">
        <v>21832.93</v>
      </c>
    </row>
    <row r="336" spans="3:11" x14ac:dyDescent="0.2">
      <c r="C336" s="97" t="s">
        <v>1649</v>
      </c>
      <c r="D336" s="96">
        <v>44285</v>
      </c>
      <c r="E336" s="95" t="s">
        <v>1648</v>
      </c>
      <c r="I336" s="93">
        <v>1.68</v>
      </c>
      <c r="K336" s="93">
        <v>21834.61</v>
      </c>
    </row>
    <row r="337" spans="3:11" x14ac:dyDescent="0.2">
      <c r="C337" s="97" t="s">
        <v>1647</v>
      </c>
      <c r="D337" s="96">
        <v>44285</v>
      </c>
      <c r="E337" s="95" t="s">
        <v>1646</v>
      </c>
      <c r="I337" s="93">
        <v>3.92</v>
      </c>
      <c r="K337" s="93">
        <v>21838.53</v>
      </c>
    </row>
    <row r="338" spans="3:11" x14ac:dyDescent="0.2">
      <c r="C338" s="97" t="s">
        <v>1645</v>
      </c>
      <c r="D338" s="96">
        <v>44285</v>
      </c>
      <c r="E338" s="95" t="s">
        <v>1644</v>
      </c>
      <c r="I338" s="93">
        <v>8.3800000000000008</v>
      </c>
      <c r="K338" s="93">
        <v>21846.91</v>
      </c>
    </row>
    <row r="339" spans="3:11" x14ac:dyDescent="0.2">
      <c r="C339" s="97" t="s">
        <v>1643</v>
      </c>
      <c r="D339" s="96">
        <v>44285</v>
      </c>
      <c r="E339" s="95" t="s">
        <v>1642</v>
      </c>
      <c r="I339" s="93">
        <v>2.59</v>
      </c>
      <c r="K339" s="93">
        <v>21849.5</v>
      </c>
    </row>
    <row r="340" spans="3:11" x14ac:dyDescent="0.2">
      <c r="C340" s="97" t="s">
        <v>1641</v>
      </c>
      <c r="D340" s="96">
        <v>44285</v>
      </c>
      <c r="E340" s="95" t="s">
        <v>1640</v>
      </c>
      <c r="I340" s="93">
        <v>5.87</v>
      </c>
      <c r="K340" s="93">
        <v>21855.37</v>
      </c>
    </row>
    <row r="341" spans="3:11" x14ac:dyDescent="0.2">
      <c r="C341" s="97" t="s">
        <v>1639</v>
      </c>
      <c r="D341" s="96">
        <v>44285</v>
      </c>
      <c r="E341" s="95" t="s">
        <v>1638</v>
      </c>
      <c r="I341" s="93">
        <v>2.4300000000000002</v>
      </c>
      <c r="K341" s="93">
        <v>21857.8</v>
      </c>
    </row>
    <row r="342" spans="3:11" x14ac:dyDescent="0.2">
      <c r="C342" s="97" t="s">
        <v>1637</v>
      </c>
      <c r="D342" s="96">
        <v>44285</v>
      </c>
      <c r="E342" s="95" t="s">
        <v>1636</v>
      </c>
      <c r="I342" s="93">
        <v>1.68</v>
      </c>
      <c r="K342" s="93">
        <v>21859.48</v>
      </c>
    </row>
    <row r="343" spans="3:11" x14ac:dyDescent="0.2">
      <c r="C343" s="97" t="s">
        <v>1635</v>
      </c>
      <c r="D343" s="96">
        <v>44285</v>
      </c>
      <c r="E343" s="95" t="s">
        <v>1634</v>
      </c>
      <c r="I343" s="93">
        <v>4.1900000000000004</v>
      </c>
      <c r="K343" s="93">
        <v>21863.67</v>
      </c>
    </row>
    <row r="344" spans="3:11" x14ac:dyDescent="0.2">
      <c r="C344" s="97" t="s">
        <v>1633</v>
      </c>
      <c r="D344" s="96">
        <v>44285</v>
      </c>
      <c r="E344" s="95" t="s">
        <v>1632</v>
      </c>
      <c r="I344" s="93">
        <v>1.68</v>
      </c>
      <c r="K344" s="93">
        <v>21865.35</v>
      </c>
    </row>
    <row r="345" spans="3:11" x14ac:dyDescent="0.2">
      <c r="C345" s="97" t="s">
        <v>1631</v>
      </c>
      <c r="D345" s="96">
        <v>44285</v>
      </c>
      <c r="E345" s="95" t="s">
        <v>1630</v>
      </c>
      <c r="I345" s="93">
        <v>7.3</v>
      </c>
      <c r="K345" s="93">
        <v>21872.65</v>
      </c>
    </row>
    <row r="346" spans="3:11" x14ac:dyDescent="0.2">
      <c r="C346" s="97" t="s">
        <v>1629</v>
      </c>
      <c r="D346" s="96">
        <v>44286</v>
      </c>
      <c r="E346" s="95" t="s">
        <v>1628</v>
      </c>
      <c r="I346" s="93">
        <v>4.2699999999999996</v>
      </c>
      <c r="K346" s="93">
        <v>21876.92</v>
      </c>
    </row>
    <row r="347" spans="3:11" x14ac:dyDescent="0.2">
      <c r="C347" s="97" t="s">
        <v>1627</v>
      </c>
      <c r="D347" s="96">
        <v>44286</v>
      </c>
      <c r="E347" s="95" t="s">
        <v>1626</v>
      </c>
      <c r="I347" s="93">
        <v>2.2599999999999998</v>
      </c>
      <c r="K347" s="93">
        <v>21879.18</v>
      </c>
    </row>
    <row r="348" spans="3:11" x14ac:dyDescent="0.2">
      <c r="C348" s="97" t="s">
        <v>1625</v>
      </c>
      <c r="D348" s="96">
        <v>44286</v>
      </c>
      <c r="E348" s="95" t="s">
        <v>1624</v>
      </c>
      <c r="I348" s="93">
        <v>1.81</v>
      </c>
      <c r="K348" s="93">
        <v>21880.99</v>
      </c>
    </row>
    <row r="349" spans="3:11" x14ac:dyDescent="0.2">
      <c r="C349" s="97" t="s">
        <v>1623</v>
      </c>
      <c r="D349" s="96">
        <v>44286</v>
      </c>
      <c r="E349" s="95" t="s">
        <v>1622</v>
      </c>
      <c r="I349" s="93">
        <v>2.31</v>
      </c>
      <c r="K349" s="93">
        <v>21883.3</v>
      </c>
    </row>
    <row r="350" spans="3:11" x14ac:dyDescent="0.2">
      <c r="C350" s="97" t="s">
        <v>1621</v>
      </c>
      <c r="D350" s="96">
        <v>44286</v>
      </c>
      <c r="E350" s="95" t="s">
        <v>1620</v>
      </c>
      <c r="I350" s="93">
        <v>8.3800000000000008</v>
      </c>
      <c r="K350" s="93">
        <v>21891.68</v>
      </c>
    </row>
    <row r="351" spans="3:11" x14ac:dyDescent="0.2">
      <c r="C351" s="97" t="s">
        <v>1619</v>
      </c>
      <c r="D351" s="96">
        <v>44286</v>
      </c>
      <c r="E351" s="95" t="s">
        <v>1618</v>
      </c>
      <c r="I351" s="93">
        <v>23.84</v>
      </c>
      <c r="K351" s="93">
        <v>21915.52</v>
      </c>
    </row>
    <row r="352" spans="3:11" x14ac:dyDescent="0.2">
      <c r="C352" s="97" t="s">
        <v>1617</v>
      </c>
      <c r="D352" s="96">
        <v>44286</v>
      </c>
      <c r="E352" s="95" t="s">
        <v>1616</v>
      </c>
      <c r="I352" s="93">
        <v>27.31</v>
      </c>
      <c r="K352" s="93">
        <v>21942.83</v>
      </c>
    </row>
    <row r="353" spans="3:11" x14ac:dyDescent="0.2">
      <c r="C353" s="97" t="s">
        <v>1615</v>
      </c>
      <c r="D353" s="96">
        <v>44286</v>
      </c>
      <c r="E353" s="95" t="s">
        <v>1614</v>
      </c>
      <c r="J353" s="94">
        <v>149.38</v>
      </c>
      <c r="K353" s="93">
        <v>21793.45</v>
      </c>
    </row>
    <row r="354" spans="3:11" x14ac:dyDescent="0.2">
      <c r="C354" s="120" t="s">
        <v>222</v>
      </c>
      <c r="D354" s="91">
        <v>18530.86</v>
      </c>
      <c r="E354" s="120" t="s">
        <v>221</v>
      </c>
      <c r="F354" s="91">
        <v>3411.97</v>
      </c>
      <c r="G354" s="120" t="s">
        <v>220</v>
      </c>
      <c r="H354" s="91">
        <v>149.38</v>
      </c>
      <c r="J354" s="120" t="s">
        <v>219</v>
      </c>
      <c r="K354" s="91">
        <v>21793.45</v>
      </c>
    </row>
    <row r="357" spans="3:11" x14ac:dyDescent="0.2">
      <c r="E357" s="90" t="s">
        <v>218</v>
      </c>
      <c r="K357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9E2B-CC7A-4E78-A4B7-FF1236DB135D}">
  <sheetPr>
    <pageSetUpPr fitToPage="1"/>
  </sheetPr>
  <dimension ref="A1:L280"/>
  <sheetViews>
    <sheetView workbookViewId="0">
      <selection activeCell="J266" sqref="J266"/>
    </sheetView>
  </sheetViews>
  <sheetFormatPr baseColWidth="10" defaultRowHeight="15" x14ac:dyDescent="0.25"/>
  <cols>
    <col min="1" max="1" width="11.42578125" style="123"/>
    <col min="2" max="2" width="38.8554687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0" width="11.42578125" style="123"/>
    <col min="11" max="11" width="7.140625" style="123" customWidth="1"/>
    <col min="12" max="16384" width="11.42578125" style="123"/>
  </cols>
  <sheetData>
    <row r="1" spans="1:12" x14ac:dyDescent="0.2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x14ac:dyDescent="0.25">
      <c r="A2" s="124" t="s">
        <v>2509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</row>
    <row r="3" spans="1:12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2.75" customHeight="1" x14ac:dyDescent="0.25">
      <c r="A4" s="111" t="s">
        <v>2508</v>
      </c>
      <c r="B4" s="111" t="str">
        <f t="shared" ref="B4:B23" si="0">MID(A4,20,39)</f>
        <v xml:space="preserve">PABLO JAVIER BAQUE LOZANO              </v>
      </c>
      <c r="C4" s="111" t="str">
        <f t="shared" ref="C4:C23" si="1">MID(A4,12,8)</f>
        <v>43902215</v>
      </c>
      <c r="D4" s="111" t="str">
        <f t="shared" ref="D4:D23" si="2">MID(A4,125,4)</f>
        <v>0002</v>
      </c>
      <c r="E4" s="111" t="str">
        <f t="shared" ref="E4:E23" si="3">MID(A4,129,2)</f>
        <v>13</v>
      </c>
      <c r="F4" s="111">
        <v>2.13</v>
      </c>
      <c r="G4" s="111" t="str">
        <f t="shared" ref="G4:G23" si="4">MID(A4,131,4)</f>
        <v>2021</v>
      </c>
      <c r="H4" s="111" t="str">
        <f t="shared" ref="H4:H23" si="5">MID(A4,135,2)</f>
        <v>02</v>
      </c>
      <c r="I4" s="111" t="str">
        <f t="shared" ref="I4:I23" si="6">MID(A4,137,2)</f>
        <v>27</v>
      </c>
      <c r="J4" s="111" t="str">
        <f t="shared" ref="J4:J23" si="7">CONCATENATE(G4,"-",H4,"-",I4)</f>
        <v>2021-02-27</v>
      </c>
      <c r="K4" s="111" t="str">
        <f t="shared" ref="K4:K23" si="8">MID(A4,163,3)</f>
        <v>BMP</v>
      </c>
      <c r="L4" s="111">
        <v>3492</v>
      </c>
    </row>
    <row r="5" spans="1:12" ht="12.75" customHeight="1" x14ac:dyDescent="0.25">
      <c r="A5" s="111" t="s">
        <v>2507</v>
      </c>
      <c r="B5" s="111" t="str">
        <f t="shared" si="0"/>
        <v xml:space="preserve">JOSE ANDRES POMBO JURADO               </v>
      </c>
      <c r="C5" s="111" t="str">
        <f t="shared" si="1"/>
        <v>43903455</v>
      </c>
      <c r="D5" s="111" t="str">
        <f t="shared" si="2"/>
        <v>0001</v>
      </c>
      <c r="E5" s="111" t="str">
        <f t="shared" si="3"/>
        <v>68</v>
      </c>
      <c r="F5" s="111">
        <v>1.68</v>
      </c>
      <c r="G5" s="111" t="str">
        <f t="shared" si="4"/>
        <v>2021</v>
      </c>
      <c r="H5" s="111" t="str">
        <f t="shared" si="5"/>
        <v>02</v>
      </c>
      <c r="I5" s="111" t="str">
        <f t="shared" si="6"/>
        <v>28</v>
      </c>
      <c r="J5" s="111" t="str">
        <f t="shared" si="7"/>
        <v>2021-02-28</v>
      </c>
      <c r="K5" s="111" t="str">
        <f t="shared" si="8"/>
        <v>BMP</v>
      </c>
      <c r="L5" s="111">
        <v>3493</v>
      </c>
    </row>
    <row r="6" spans="1:12" ht="12.75" customHeight="1" x14ac:dyDescent="0.25">
      <c r="A6" s="111" t="s">
        <v>2506</v>
      </c>
      <c r="B6" s="111" t="str">
        <f t="shared" si="0"/>
        <v xml:space="preserve">JIMENEZ FARFAN DENISE CRISTINA         </v>
      </c>
      <c r="C6" s="111" t="str">
        <f t="shared" si="1"/>
        <v>43946887</v>
      </c>
      <c r="D6" s="111" t="str">
        <f t="shared" si="2"/>
        <v>0008</v>
      </c>
      <c r="E6" s="111" t="str">
        <f t="shared" si="3"/>
        <v>38</v>
      </c>
      <c r="F6" s="111">
        <v>8.3800000000000008</v>
      </c>
      <c r="G6" s="111" t="str">
        <f t="shared" si="4"/>
        <v>2021</v>
      </c>
      <c r="H6" s="111" t="str">
        <f t="shared" si="5"/>
        <v>02</v>
      </c>
      <c r="I6" s="111" t="str">
        <f t="shared" si="6"/>
        <v>26</v>
      </c>
      <c r="J6" s="111" t="str">
        <f t="shared" si="7"/>
        <v>2021-02-26</v>
      </c>
      <c r="K6" s="111" t="str">
        <f t="shared" si="8"/>
        <v>BVP</v>
      </c>
      <c r="L6" s="111">
        <v>3494</v>
      </c>
    </row>
    <row r="7" spans="1:12" ht="12.75" customHeight="1" x14ac:dyDescent="0.25">
      <c r="A7" s="111" t="s">
        <v>2505</v>
      </c>
      <c r="B7" s="111" t="str">
        <f t="shared" si="0"/>
        <v xml:space="preserve">JESSICA RUIZ ANDRADE                   </v>
      </c>
      <c r="C7" s="111" t="str">
        <f t="shared" si="1"/>
        <v>43908888</v>
      </c>
      <c r="D7" s="111" t="str">
        <f t="shared" si="2"/>
        <v>0003</v>
      </c>
      <c r="E7" s="111" t="str">
        <f t="shared" si="3"/>
        <v>93</v>
      </c>
      <c r="F7" s="111">
        <v>3.93</v>
      </c>
      <c r="G7" s="111" t="str">
        <f t="shared" si="4"/>
        <v>2021</v>
      </c>
      <c r="H7" s="111" t="str">
        <f t="shared" si="5"/>
        <v>02</v>
      </c>
      <c r="I7" s="111" t="str">
        <f t="shared" si="6"/>
        <v>26</v>
      </c>
      <c r="J7" s="111" t="str">
        <f t="shared" si="7"/>
        <v>2021-02-26</v>
      </c>
      <c r="K7" s="111" t="str">
        <f t="shared" si="8"/>
        <v>BVP</v>
      </c>
      <c r="L7" s="111">
        <v>3495</v>
      </c>
    </row>
    <row r="8" spans="1:12" ht="12.75" customHeight="1" x14ac:dyDescent="0.25">
      <c r="A8" s="111" t="s">
        <v>2504</v>
      </c>
      <c r="B8" s="111" t="str">
        <f t="shared" si="0"/>
        <v xml:space="preserve">PILLIGUA TORRES ADELAIDA DE LA         </v>
      </c>
      <c r="C8" s="111" t="str">
        <f t="shared" si="1"/>
        <v>43908058</v>
      </c>
      <c r="D8" s="111" t="str">
        <f t="shared" si="2"/>
        <v>0001</v>
      </c>
      <c r="E8" s="111" t="str">
        <f t="shared" si="3"/>
        <v>68</v>
      </c>
      <c r="F8" s="111">
        <v>1.68</v>
      </c>
      <c r="G8" s="111" t="str">
        <f t="shared" si="4"/>
        <v>2021</v>
      </c>
      <c r="H8" s="111" t="str">
        <f t="shared" si="5"/>
        <v>02</v>
      </c>
      <c r="I8" s="111" t="str">
        <f t="shared" si="6"/>
        <v>27</v>
      </c>
      <c r="J8" s="111" t="str">
        <f t="shared" si="7"/>
        <v>2021-02-27</v>
      </c>
      <c r="K8" s="111" t="str">
        <f t="shared" si="8"/>
        <v>BVP</v>
      </c>
      <c r="L8" s="111">
        <v>3496</v>
      </c>
    </row>
    <row r="9" spans="1:12" ht="12.75" customHeight="1" x14ac:dyDescent="0.25">
      <c r="A9" s="111" t="s">
        <v>2503</v>
      </c>
      <c r="B9" s="111" t="str">
        <f t="shared" si="0"/>
        <v xml:space="preserve">BARRERA GALLEGOS MIGUEL LEONAR         </v>
      </c>
      <c r="C9" s="111" t="str">
        <f t="shared" si="1"/>
        <v>43930230</v>
      </c>
      <c r="D9" s="111" t="str">
        <f t="shared" si="2"/>
        <v>0004</v>
      </c>
      <c r="E9" s="111" t="str">
        <f t="shared" si="3"/>
        <v>68</v>
      </c>
      <c r="F9" s="111">
        <v>4.68</v>
      </c>
      <c r="G9" s="111" t="str">
        <f t="shared" si="4"/>
        <v>2021</v>
      </c>
      <c r="H9" s="111" t="str">
        <f t="shared" si="5"/>
        <v>02</v>
      </c>
      <c r="I9" s="111" t="str">
        <f t="shared" si="6"/>
        <v>27</v>
      </c>
      <c r="J9" s="111" t="str">
        <f t="shared" si="7"/>
        <v>2021-02-27</v>
      </c>
      <c r="K9" s="111" t="str">
        <f t="shared" si="8"/>
        <v>BMP</v>
      </c>
      <c r="L9" s="111">
        <v>3497</v>
      </c>
    </row>
    <row r="10" spans="1:12" ht="12.75" customHeight="1" x14ac:dyDescent="0.25">
      <c r="A10" s="111" t="s">
        <v>2502</v>
      </c>
      <c r="B10" s="111" t="str">
        <f t="shared" si="0"/>
        <v xml:space="preserve">TORRES HERNANDEZ HECTOR BOLIVA         </v>
      </c>
      <c r="C10" s="111" t="str">
        <f t="shared" si="1"/>
        <v>43900513</v>
      </c>
      <c r="D10" s="111" t="str">
        <f t="shared" si="2"/>
        <v>0002</v>
      </c>
      <c r="E10" s="111" t="str">
        <f t="shared" si="3"/>
        <v>15</v>
      </c>
      <c r="F10" s="111">
        <v>2.15</v>
      </c>
      <c r="G10" s="111" t="str">
        <f t="shared" si="4"/>
        <v>2021</v>
      </c>
      <c r="H10" s="111" t="str">
        <f t="shared" si="5"/>
        <v>02</v>
      </c>
      <c r="I10" s="111" t="str">
        <f t="shared" si="6"/>
        <v>27</v>
      </c>
      <c r="J10" s="111" t="str">
        <f t="shared" si="7"/>
        <v>2021-02-27</v>
      </c>
      <c r="K10" s="111" t="str">
        <f t="shared" si="8"/>
        <v>BMP</v>
      </c>
      <c r="L10" s="111">
        <v>3498</v>
      </c>
    </row>
    <row r="11" spans="1:12" ht="12.75" customHeight="1" x14ac:dyDescent="0.25">
      <c r="A11" s="111" t="s">
        <v>2501</v>
      </c>
      <c r="B11" s="111" t="str">
        <f t="shared" si="0"/>
        <v xml:space="preserve">GEOVANNY JAVIER LEON CHONILLO          </v>
      </c>
      <c r="C11" s="111" t="str">
        <f t="shared" si="1"/>
        <v>43908897</v>
      </c>
      <c r="D11" s="111" t="str">
        <f t="shared" si="2"/>
        <v>0002</v>
      </c>
      <c r="E11" s="111" t="str">
        <f t="shared" si="3"/>
        <v>05</v>
      </c>
      <c r="F11" s="111">
        <v>2.0499999999999998</v>
      </c>
      <c r="G11" s="111" t="str">
        <f t="shared" si="4"/>
        <v>2021</v>
      </c>
      <c r="H11" s="111" t="str">
        <f t="shared" si="5"/>
        <v>02</v>
      </c>
      <c r="I11" s="111" t="str">
        <f t="shared" si="6"/>
        <v>27</v>
      </c>
      <c r="J11" s="111" t="str">
        <f t="shared" si="7"/>
        <v>2021-02-27</v>
      </c>
      <c r="K11" s="111" t="str">
        <f t="shared" si="8"/>
        <v>BVP</v>
      </c>
      <c r="L11" s="111">
        <v>3499</v>
      </c>
    </row>
    <row r="12" spans="1:12" ht="12.75" customHeight="1" x14ac:dyDescent="0.25">
      <c r="A12" s="111" t="s">
        <v>2500</v>
      </c>
      <c r="B12" s="111" t="str">
        <f t="shared" si="0"/>
        <v xml:space="preserve">RODRIGUEZ VALVERDE FELIX ALBER         </v>
      </c>
      <c r="C12" s="111" t="str">
        <f t="shared" si="1"/>
        <v>43907459</v>
      </c>
      <c r="D12" s="111" t="str">
        <f t="shared" si="2"/>
        <v>0002</v>
      </c>
      <c r="E12" s="111" t="str">
        <f t="shared" si="3"/>
        <v>36</v>
      </c>
      <c r="F12" s="111">
        <v>2.36</v>
      </c>
      <c r="G12" s="111" t="str">
        <f t="shared" si="4"/>
        <v>2021</v>
      </c>
      <c r="H12" s="111" t="str">
        <f t="shared" si="5"/>
        <v>02</v>
      </c>
      <c r="I12" s="111" t="str">
        <f t="shared" si="6"/>
        <v>27</v>
      </c>
      <c r="J12" s="111" t="str">
        <f t="shared" si="7"/>
        <v>2021-02-27</v>
      </c>
      <c r="K12" s="111" t="str">
        <f t="shared" si="8"/>
        <v>BVP</v>
      </c>
      <c r="L12" s="111">
        <v>3500</v>
      </c>
    </row>
    <row r="13" spans="1:12" ht="12.75" customHeight="1" x14ac:dyDescent="0.25">
      <c r="A13" s="111" t="s">
        <v>2499</v>
      </c>
      <c r="B13" s="111" t="str">
        <f t="shared" si="0"/>
        <v xml:space="preserve">SANCHEZ CAVIEDES KLEBER HENRY          </v>
      </c>
      <c r="C13" s="111" t="str">
        <f t="shared" si="1"/>
        <v>43906363</v>
      </c>
      <c r="D13" s="111" t="str">
        <f t="shared" si="2"/>
        <v>0008</v>
      </c>
      <c r="E13" s="111" t="str">
        <f t="shared" si="3"/>
        <v>97</v>
      </c>
      <c r="F13" s="111">
        <v>8.9700000000000006</v>
      </c>
      <c r="G13" s="111" t="str">
        <f t="shared" si="4"/>
        <v>2021</v>
      </c>
      <c r="H13" s="111" t="str">
        <f t="shared" si="5"/>
        <v>02</v>
      </c>
      <c r="I13" s="111" t="str">
        <f t="shared" si="6"/>
        <v>27</v>
      </c>
      <c r="J13" s="111" t="str">
        <f t="shared" si="7"/>
        <v>2021-02-27</v>
      </c>
      <c r="K13" s="111" t="str">
        <f t="shared" si="8"/>
        <v>BVP</v>
      </c>
      <c r="L13" s="111">
        <v>3501</v>
      </c>
    </row>
    <row r="14" spans="1:12" ht="12.75" customHeight="1" x14ac:dyDescent="0.25">
      <c r="A14" s="111" t="s">
        <v>2498</v>
      </c>
      <c r="B14" s="111" t="str">
        <f t="shared" si="0"/>
        <v xml:space="preserve">VARGAS FUENTEZ LADY LEONOR             </v>
      </c>
      <c r="C14" s="111" t="str">
        <f t="shared" si="1"/>
        <v>43907451</v>
      </c>
      <c r="D14" s="111" t="str">
        <f t="shared" si="2"/>
        <v>0004</v>
      </c>
      <c r="E14" s="111" t="str">
        <f t="shared" si="3"/>
        <v>31</v>
      </c>
      <c r="F14" s="111">
        <v>4.3099999999999996</v>
      </c>
      <c r="G14" s="111" t="str">
        <f t="shared" si="4"/>
        <v>2021</v>
      </c>
      <c r="H14" s="111" t="str">
        <f t="shared" si="5"/>
        <v>02</v>
      </c>
      <c r="I14" s="111" t="str">
        <f t="shared" si="6"/>
        <v>27</v>
      </c>
      <c r="J14" s="111" t="str">
        <f t="shared" si="7"/>
        <v>2021-02-27</v>
      </c>
      <c r="K14" s="111" t="str">
        <f t="shared" si="8"/>
        <v>BVP</v>
      </c>
      <c r="L14" s="111">
        <v>3502</v>
      </c>
    </row>
    <row r="15" spans="1:12" ht="12.75" customHeight="1" x14ac:dyDescent="0.25">
      <c r="A15" s="111" t="s">
        <v>2497</v>
      </c>
      <c r="B15" s="111" t="str">
        <f t="shared" si="0"/>
        <v xml:space="preserve">MATA ITURRALDE MARCOS ANTONIO          </v>
      </c>
      <c r="C15" s="111" t="str">
        <f t="shared" si="1"/>
        <v>43906300</v>
      </c>
      <c r="D15" s="111" t="str">
        <f t="shared" si="2"/>
        <v>0016</v>
      </c>
      <c r="E15" s="111" t="str">
        <f t="shared" si="3"/>
        <v>76</v>
      </c>
      <c r="F15" s="111">
        <v>16.760000000000002</v>
      </c>
      <c r="G15" s="111" t="str">
        <f t="shared" si="4"/>
        <v>2021</v>
      </c>
      <c r="H15" s="111" t="str">
        <f t="shared" si="5"/>
        <v>02</v>
      </c>
      <c r="I15" s="111" t="str">
        <f t="shared" si="6"/>
        <v>28</v>
      </c>
      <c r="J15" s="111" t="str">
        <f t="shared" si="7"/>
        <v>2021-02-28</v>
      </c>
      <c r="K15" s="111" t="str">
        <f t="shared" si="8"/>
        <v>BMP</v>
      </c>
      <c r="L15" s="111">
        <v>3503</v>
      </c>
    </row>
    <row r="16" spans="1:12" ht="12.75" customHeight="1" x14ac:dyDescent="0.25">
      <c r="A16" s="111" t="s">
        <v>2496</v>
      </c>
      <c r="B16" s="111" t="str">
        <f t="shared" si="0"/>
        <v xml:space="preserve">MONICA TORO                            </v>
      </c>
      <c r="C16" s="111" t="str">
        <f t="shared" si="1"/>
        <v>43902609</v>
      </c>
      <c r="D16" s="111" t="str">
        <f t="shared" si="2"/>
        <v>0001</v>
      </c>
      <c r="E16" s="111" t="str">
        <f t="shared" si="3"/>
        <v>68</v>
      </c>
      <c r="F16" s="111">
        <v>1.68</v>
      </c>
      <c r="G16" s="111" t="str">
        <f t="shared" si="4"/>
        <v>2021</v>
      </c>
      <c r="H16" s="111" t="str">
        <f t="shared" si="5"/>
        <v>03</v>
      </c>
      <c r="I16" s="111" t="str">
        <f t="shared" si="6"/>
        <v>01</v>
      </c>
      <c r="J16" s="111" t="str">
        <f t="shared" si="7"/>
        <v>2021-03-01</v>
      </c>
      <c r="K16" s="111" t="str">
        <f t="shared" si="8"/>
        <v>DPR</v>
      </c>
      <c r="L16" s="111">
        <v>3504</v>
      </c>
    </row>
    <row r="17" spans="1:12" ht="12.75" customHeight="1" x14ac:dyDescent="0.25">
      <c r="A17" s="111" t="s">
        <v>2495</v>
      </c>
      <c r="B17" s="111" t="str">
        <f t="shared" si="0"/>
        <v xml:space="preserve">CLEMENTE ANTONIO  CALDERON LOZ         </v>
      </c>
      <c r="C17" s="111" t="str">
        <f t="shared" si="1"/>
        <v>43903425</v>
      </c>
      <c r="D17" s="111" t="str">
        <f t="shared" si="2"/>
        <v>0018</v>
      </c>
      <c r="E17" s="111" t="str">
        <f t="shared" si="3"/>
        <v>09</v>
      </c>
      <c r="F17" s="111">
        <v>18.09</v>
      </c>
      <c r="G17" s="111" t="str">
        <f t="shared" si="4"/>
        <v>2021</v>
      </c>
      <c r="H17" s="111" t="str">
        <f t="shared" si="5"/>
        <v>03</v>
      </c>
      <c r="I17" s="111" t="str">
        <f t="shared" si="6"/>
        <v>01</v>
      </c>
      <c r="J17" s="111" t="str">
        <f t="shared" si="7"/>
        <v>2021-03-01</v>
      </c>
      <c r="K17" s="111" t="str">
        <f t="shared" si="8"/>
        <v>BMP</v>
      </c>
      <c r="L17" s="111">
        <v>3505</v>
      </c>
    </row>
    <row r="18" spans="1:12" ht="12.75" customHeight="1" x14ac:dyDescent="0.25">
      <c r="A18" s="111" t="s">
        <v>2494</v>
      </c>
      <c r="B18" s="111" t="str">
        <f t="shared" si="0"/>
        <v xml:space="preserve">CARLOS ENRIQUE PEREZ REYES             </v>
      </c>
      <c r="C18" s="111" t="str">
        <f t="shared" si="1"/>
        <v>43909926</v>
      </c>
      <c r="D18" s="111" t="str">
        <f t="shared" si="2"/>
        <v>0001</v>
      </c>
      <c r="E18" s="111" t="str">
        <f t="shared" si="3"/>
        <v>69</v>
      </c>
      <c r="F18" s="111">
        <v>1.69</v>
      </c>
      <c r="G18" s="111" t="str">
        <f t="shared" si="4"/>
        <v>2021</v>
      </c>
      <c r="H18" s="111" t="str">
        <f t="shared" si="5"/>
        <v>03</v>
      </c>
      <c r="I18" s="111" t="str">
        <f t="shared" si="6"/>
        <v>01</v>
      </c>
      <c r="J18" s="111" t="str">
        <f t="shared" si="7"/>
        <v>2021-03-01</v>
      </c>
      <c r="K18" s="111" t="str">
        <f t="shared" si="8"/>
        <v>BMP</v>
      </c>
      <c r="L18" s="111">
        <v>3506</v>
      </c>
    </row>
    <row r="19" spans="1:12" ht="12.75" customHeight="1" x14ac:dyDescent="0.25">
      <c r="A19" s="111" t="s">
        <v>2493</v>
      </c>
      <c r="B19" s="111" t="str">
        <f t="shared" si="0"/>
        <v xml:space="preserve">EDUARDO MARTINEZ BARACALDO             </v>
      </c>
      <c r="C19" s="111" t="str">
        <f t="shared" si="1"/>
        <v>43903730</v>
      </c>
      <c r="D19" s="111" t="str">
        <f t="shared" si="2"/>
        <v>0007</v>
      </c>
      <c r="E19" s="111" t="str">
        <f t="shared" si="3"/>
        <v>82</v>
      </c>
      <c r="F19" s="111">
        <v>7.82</v>
      </c>
      <c r="G19" s="111" t="str">
        <f t="shared" si="4"/>
        <v>2021</v>
      </c>
      <c r="H19" s="111" t="str">
        <f t="shared" si="5"/>
        <v>03</v>
      </c>
      <c r="I19" s="111" t="str">
        <f t="shared" si="6"/>
        <v>01</v>
      </c>
      <c r="J19" s="111" t="str">
        <f t="shared" si="7"/>
        <v>2021-03-01</v>
      </c>
      <c r="K19" s="111" t="str">
        <f t="shared" si="8"/>
        <v>BMP</v>
      </c>
      <c r="L19" s="111">
        <v>3507</v>
      </c>
    </row>
    <row r="20" spans="1:12" ht="12.75" customHeight="1" x14ac:dyDescent="0.25">
      <c r="A20" s="111" t="s">
        <v>2492</v>
      </c>
      <c r="B20" s="111" t="str">
        <f t="shared" si="0"/>
        <v xml:space="preserve">FIALLOS CUMBE ROSA MATILDE             </v>
      </c>
      <c r="C20" s="111" t="str">
        <f t="shared" si="1"/>
        <v>43903264</v>
      </c>
      <c r="D20" s="111" t="str">
        <f t="shared" si="2"/>
        <v>0002</v>
      </c>
      <c r="E20" s="111" t="str">
        <f t="shared" si="3"/>
        <v>67</v>
      </c>
      <c r="F20" s="111">
        <v>2.67</v>
      </c>
      <c r="G20" s="111" t="str">
        <f t="shared" si="4"/>
        <v>2021</v>
      </c>
      <c r="H20" s="111" t="str">
        <f t="shared" si="5"/>
        <v>03</v>
      </c>
      <c r="I20" s="111" t="str">
        <f t="shared" si="6"/>
        <v>01</v>
      </c>
      <c r="J20" s="111" t="str">
        <f t="shared" si="7"/>
        <v>2021-03-01</v>
      </c>
      <c r="K20" s="111" t="str">
        <f t="shared" si="8"/>
        <v>BMP</v>
      </c>
      <c r="L20" s="111">
        <v>3508</v>
      </c>
    </row>
    <row r="21" spans="1:12" ht="12.75" customHeight="1" x14ac:dyDescent="0.25">
      <c r="A21" s="111" t="s">
        <v>2491</v>
      </c>
      <c r="B21" s="111" t="str">
        <f t="shared" si="0"/>
        <v xml:space="preserve">MIGUEL BLAS  CADENA BOLANOS            </v>
      </c>
      <c r="C21" s="111" t="str">
        <f t="shared" si="1"/>
        <v>43920506</v>
      </c>
      <c r="D21" s="111" t="str">
        <f t="shared" si="2"/>
        <v>0001</v>
      </c>
      <c r="E21" s="111" t="str">
        <f t="shared" si="3"/>
        <v>71</v>
      </c>
      <c r="F21" s="111">
        <v>1.71</v>
      </c>
      <c r="G21" s="111" t="str">
        <f t="shared" si="4"/>
        <v>2021</v>
      </c>
      <c r="H21" s="111" t="str">
        <f t="shared" si="5"/>
        <v>03</v>
      </c>
      <c r="I21" s="111" t="str">
        <f t="shared" si="6"/>
        <v>01</v>
      </c>
      <c r="J21" s="111" t="str">
        <f t="shared" si="7"/>
        <v>2021-03-01</v>
      </c>
      <c r="K21" s="111" t="str">
        <f t="shared" si="8"/>
        <v>BVP</v>
      </c>
      <c r="L21" s="111">
        <v>3509</v>
      </c>
    </row>
    <row r="22" spans="1:12" ht="12.75" customHeight="1" x14ac:dyDescent="0.25">
      <c r="A22" s="111" t="s">
        <v>2490</v>
      </c>
      <c r="B22" s="111" t="str">
        <f t="shared" si="0"/>
        <v xml:space="preserve">ARREDONDO GUZMAN BORIS ERNESTO         </v>
      </c>
      <c r="C22" s="111" t="str">
        <f t="shared" si="1"/>
        <v>23923175</v>
      </c>
      <c r="D22" s="111" t="str">
        <f t="shared" si="2"/>
        <v>0001</v>
      </c>
      <c r="E22" s="111" t="str">
        <f t="shared" si="3"/>
        <v>68</v>
      </c>
      <c r="F22" s="111">
        <v>1.68</v>
      </c>
      <c r="G22" s="111" t="str">
        <f t="shared" si="4"/>
        <v>2021</v>
      </c>
      <c r="H22" s="111" t="str">
        <f t="shared" si="5"/>
        <v>03</v>
      </c>
      <c r="I22" s="111" t="str">
        <f t="shared" si="6"/>
        <v>01</v>
      </c>
      <c r="J22" s="111" t="str">
        <f t="shared" si="7"/>
        <v>2021-03-01</v>
      </c>
      <c r="K22" s="111" t="str">
        <f t="shared" si="8"/>
        <v>BMP</v>
      </c>
      <c r="L22" s="111">
        <v>3511</v>
      </c>
    </row>
    <row r="23" spans="1:12" ht="12.75" customHeight="1" x14ac:dyDescent="0.25">
      <c r="A23" s="111" t="s">
        <v>2489</v>
      </c>
      <c r="B23" s="111" t="str">
        <f t="shared" si="0"/>
        <v xml:space="preserve">GUEVARA GUEVARA ORIOL FERNANDO         </v>
      </c>
      <c r="C23" s="111" t="str">
        <f t="shared" si="1"/>
        <v>43906002</v>
      </c>
      <c r="D23" s="111" t="str">
        <f t="shared" si="2"/>
        <v>0003</v>
      </c>
      <c r="E23" s="111" t="str">
        <f t="shared" si="3"/>
        <v>04</v>
      </c>
      <c r="F23" s="111">
        <v>3.04</v>
      </c>
      <c r="G23" s="111" t="str">
        <f t="shared" si="4"/>
        <v>2021</v>
      </c>
      <c r="H23" s="111" t="str">
        <f t="shared" si="5"/>
        <v>03</v>
      </c>
      <c r="I23" s="111" t="str">
        <f t="shared" si="6"/>
        <v>01</v>
      </c>
      <c r="J23" s="111" t="str">
        <f t="shared" si="7"/>
        <v>2021-03-01</v>
      </c>
      <c r="K23" s="111" t="str">
        <f t="shared" si="8"/>
        <v>BMP</v>
      </c>
      <c r="L23" s="111">
        <v>3510</v>
      </c>
    </row>
    <row r="24" spans="1:12" ht="12.75" customHeight="1" x14ac:dyDescent="0.25">
      <c r="A24" s="111"/>
      <c r="B24" s="111"/>
      <c r="C24" s="113">
        <v>1</v>
      </c>
      <c r="D24" s="113"/>
      <c r="E24" s="113"/>
      <c r="F24" s="113">
        <f>SUM(F4:F23)</f>
        <v>97.46</v>
      </c>
      <c r="G24" s="111"/>
      <c r="H24" s="111"/>
      <c r="I24" s="111"/>
      <c r="J24" s="111"/>
      <c r="K24" s="111"/>
      <c r="L24" s="111"/>
    </row>
    <row r="25" spans="1:12" ht="12.75" customHeight="1" x14ac:dyDescent="0.25">
      <c r="A25" s="108"/>
      <c r="B25" s="108" t="str">
        <f t="shared" ref="B25:B41" si="9">MID(A25,20,39)</f>
        <v/>
      </c>
      <c r="C25" s="108" t="str">
        <f t="shared" ref="C25:C40" si="10">MID(A25,12,8)</f>
        <v/>
      </c>
      <c r="D25" s="108" t="str">
        <f t="shared" ref="D25:D41" si="11">MID(A25,125,4)</f>
        <v/>
      </c>
      <c r="E25" s="108" t="str">
        <f t="shared" ref="E25:E41" si="12">MID(A25,129,2)</f>
        <v/>
      </c>
      <c r="F25" s="116"/>
      <c r="G25" s="108"/>
      <c r="H25" s="108"/>
      <c r="I25" s="108"/>
      <c r="J25" s="108"/>
      <c r="K25" s="108" t="str">
        <f t="shared" ref="K25:K41" si="13">MID(A25,163,3)</f>
        <v/>
      </c>
      <c r="L25" s="108"/>
    </row>
    <row r="26" spans="1:12" ht="12.75" customHeight="1" x14ac:dyDescent="0.25">
      <c r="A26" s="111" t="s">
        <v>2488</v>
      </c>
      <c r="B26" s="111" t="str">
        <f t="shared" si="9"/>
        <v xml:space="preserve">MAYI CECIBEL VILLACRES GUZMAN          </v>
      </c>
      <c r="C26" s="111" t="str">
        <f t="shared" si="10"/>
        <v>43907840</v>
      </c>
      <c r="D26" s="111" t="str">
        <f t="shared" si="11"/>
        <v>0006</v>
      </c>
      <c r="E26" s="111" t="str">
        <f t="shared" si="12"/>
        <v>90</v>
      </c>
      <c r="F26" s="111">
        <v>6.9</v>
      </c>
      <c r="G26" s="111" t="str">
        <f t="shared" ref="G26:G40" si="14">MID(A26,131,4)</f>
        <v>2021</v>
      </c>
      <c r="H26" s="111" t="str">
        <f t="shared" ref="H26:H40" si="15">MID(A26,135,2)</f>
        <v>03</v>
      </c>
      <c r="I26" s="111" t="str">
        <f t="shared" ref="I26:I40" si="16">MID(A26,137,2)</f>
        <v>01</v>
      </c>
      <c r="J26" s="111" t="str">
        <f t="shared" ref="J26:J40" si="17">CONCATENATE(G26,"-",H26,"-",I26)</f>
        <v>2021-03-01</v>
      </c>
      <c r="K26" s="111" t="str">
        <f t="shared" si="13"/>
        <v>BMP</v>
      </c>
      <c r="L26" s="111">
        <v>2901</v>
      </c>
    </row>
    <row r="27" spans="1:12" ht="12.75" customHeight="1" x14ac:dyDescent="0.25">
      <c r="A27" s="111" t="s">
        <v>2487</v>
      </c>
      <c r="B27" s="111" t="str">
        <f t="shared" si="9"/>
        <v xml:space="preserve">LUCAS MERA ELI FRANCISCO               </v>
      </c>
      <c r="C27" s="111" t="str">
        <f t="shared" si="10"/>
        <v>43900217</v>
      </c>
      <c r="D27" s="111" t="str">
        <f t="shared" si="11"/>
        <v>0001</v>
      </c>
      <c r="E27" s="111" t="str">
        <f t="shared" si="12"/>
        <v>77</v>
      </c>
      <c r="F27" s="111">
        <v>1.77</v>
      </c>
      <c r="G27" s="111" t="str">
        <f t="shared" si="14"/>
        <v>2021</v>
      </c>
      <c r="H27" s="111" t="str">
        <f t="shared" si="15"/>
        <v>03</v>
      </c>
      <c r="I27" s="111" t="str">
        <f t="shared" si="16"/>
        <v>02</v>
      </c>
      <c r="J27" s="111" t="str">
        <f t="shared" si="17"/>
        <v>2021-03-02</v>
      </c>
      <c r="K27" s="111" t="str">
        <f t="shared" si="13"/>
        <v>BMP</v>
      </c>
      <c r="L27" s="111">
        <v>2902</v>
      </c>
    </row>
    <row r="28" spans="1:12" ht="12.75" customHeight="1" x14ac:dyDescent="0.25">
      <c r="A28" s="111" t="s">
        <v>2486</v>
      </c>
      <c r="B28" s="111" t="str">
        <f t="shared" si="9"/>
        <v xml:space="preserve">MARIA KARINA FIGUEROA CANARTE          </v>
      </c>
      <c r="C28" s="111" t="str">
        <f t="shared" si="10"/>
        <v>43907828</v>
      </c>
      <c r="D28" s="111" t="str">
        <f t="shared" si="11"/>
        <v>0001</v>
      </c>
      <c r="E28" s="111" t="str">
        <f t="shared" si="12"/>
        <v>68</v>
      </c>
      <c r="F28" s="111">
        <v>1.68</v>
      </c>
      <c r="G28" s="111" t="str">
        <f t="shared" si="14"/>
        <v>2021</v>
      </c>
      <c r="H28" s="111" t="str">
        <f t="shared" si="15"/>
        <v>03</v>
      </c>
      <c r="I28" s="111" t="str">
        <f t="shared" si="16"/>
        <v>02</v>
      </c>
      <c r="J28" s="111" t="str">
        <f t="shared" si="17"/>
        <v>2021-03-02</v>
      </c>
      <c r="K28" s="111" t="str">
        <f t="shared" si="13"/>
        <v>BVI</v>
      </c>
      <c r="L28" s="111">
        <v>2903</v>
      </c>
    </row>
    <row r="29" spans="1:12" ht="12.75" customHeight="1" x14ac:dyDescent="0.25">
      <c r="A29" s="111" t="s">
        <v>2485</v>
      </c>
      <c r="B29" s="111" t="str">
        <f t="shared" si="9"/>
        <v xml:space="preserve">MARTINEZ MEJIA MARJORIE ALEXAN         </v>
      </c>
      <c r="C29" s="111" t="str">
        <f t="shared" si="10"/>
        <v>43907891</v>
      </c>
      <c r="D29" s="111" t="str">
        <f t="shared" si="11"/>
        <v>0003</v>
      </c>
      <c r="E29" s="111" t="str">
        <f t="shared" si="12"/>
        <v>68</v>
      </c>
      <c r="F29" s="111">
        <v>3.68</v>
      </c>
      <c r="G29" s="111" t="str">
        <f t="shared" si="14"/>
        <v>2021</v>
      </c>
      <c r="H29" s="111" t="str">
        <f t="shared" si="15"/>
        <v>03</v>
      </c>
      <c r="I29" s="111" t="str">
        <f t="shared" si="16"/>
        <v>02</v>
      </c>
      <c r="J29" s="111" t="str">
        <f t="shared" si="17"/>
        <v>2021-03-02</v>
      </c>
      <c r="K29" s="111" t="str">
        <f t="shared" si="13"/>
        <v>BMP</v>
      </c>
      <c r="L29" s="111">
        <v>2904</v>
      </c>
    </row>
    <row r="30" spans="1:12" ht="12.75" customHeight="1" x14ac:dyDescent="0.25">
      <c r="A30" s="111" t="s">
        <v>2484</v>
      </c>
      <c r="B30" s="111" t="str">
        <f t="shared" si="9"/>
        <v xml:space="preserve">QUIROZ MARTINEZ ALBERISLU              </v>
      </c>
      <c r="C30" s="111" t="str">
        <f t="shared" si="10"/>
        <v>43908234</v>
      </c>
      <c r="D30" s="111" t="str">
        <f t="shared" si="11"/>
        <v>0007</v>
      </c>
      <c r="E30" s="111" t="str">
        <f t="shared" si="12"/>
        <v>73</v>
      </c>
      <c r="F30" s="111">
        <v>7.73</v>
      </c>
      <c r="G30" s="111" t="str">
        <f t="shared" si="14"/>
        <v>2021</v>
      </c>
      <c r="H30" s="111" t="str">
        <f t="shared" si="15"/>
        <v>03</v>
      </c>
      <c r="I30" s="111" t="str">
        <f t="shared" si="16"/>
        <v>02</v>
      </c>
      <c r="J30" s="111" t="str">
        <f t="shared" si="17"/>
        <v>2021-03-02</v>
      </c>
      <c r="K30" s="111" t="str">
        <f t="shared" si="13"/>
        <v>BVP</v>
      </c>
      <c r="L30" s="111">
        <v>2905</v>
      </c>
    </row>
    <row r="31" spans="1:12" ht="12.75" customHeight="1" x14ac:dyDescent="0.25">
      <c r="A31" s="111" t="s">
        <v>2483</v>
      </c>
      <c r="B31" s="111" t="str">
        <f t="shared" si="9"/>
        <v xml:space="preserve">ELIZABETH PUICON ORTEGA                </v>
      </c>
      <c r="C31" s="111" t="str">
        <f t="shared" si="10"/>
        <v>43960251</v>
      </c>
      <c r="D31" s="111" t="str">
        <f t="shared" si="11"/>
        <v>0017</v>
      </c>
      <c r="E31" s="111" t="str">
        <f t="shared" si="12"/>
        <v>90</v>
      </c>
      <c r="F31" s="111">
        <v>17.899999999999999</v>
      </c>
      <c r="G31" s="111" t="str">
        <f t="shared" si="14"/>
        <v>2021</v>
      </c>
      <c r="H31" s="111" t="str">
        <f t="shared" si="15"/>
        <v>03</v>
      </c>
      <c r="I31" s="111" t="str">
        <f t="shared" si="16"/>
        <v>02</v>
      </c>
      <c r="J31" s="111" t="str">
        <f t="shared" si="17"/>
        <v>2021-03-02</v>
      </c>
      <c r="K31" s="111" t="str">
        <f t="shared" si="13"/>
        <v>BVP</v>
      </c>
      <c r="L31" s="111">
        <v>2906</v>
      </c>
    </row>
    <row r="32" spans="1:12" ht="12.75" customHeight="1" x14ac:dyDescent="0.25">
      <c r="A32" s="111" t="s">
        <v>2482</v>
      </c>
      <c r="B32" s="111" t="str">
        <f t="shared" si="9"/>
        <v xml:space="preserve">NAULA ANZOATEGUI ANA MARIA             </v>
      </c>
      <c r="C32" s="111" t="str">
        <f t="shared" si="10"/>
        <v>43900616</v>
      </c>
      <c r="D32" s="111" t="str">
        <f t="shared" si="11"/>
        <v>0003</v>
      </c>
      <c r="E32" s="111" t="str">
        <f t="shared" si="12"/>
        <v>46</v>
      </c>
      <c r="F32" s="111">
        <v>3.46</v>
      </c>
      <c r="G32" s="111" t="str">
        <f t="shared" si="14"/>
        <v>2021</v>
      </c>
      <c r="H32" s="111" t="str">
        <f t="shared" si="15"/>
        <v>03</v>
      </c>
      <c r="I32" s="111" t="str">
        <f t="shared" si="16"/>
        <v>02</v>
      </c>
      <c r="J32" s="111" t="str">
        <f t="shared" si="17"/>
        <v>2021-03-02</v>
      </c>
      <c r="K32" s="111" t="str">
        <f t="shared" si="13"/>
        <v>BMP</v>
      </c>
      <c r="L32" s="111">
        <v>2907</v>
      </c>
    </row>
    <row r="33" spans="1:12" ht="12.75" customHeight="1" x14ac:dyDescent="0.25">
      <c r="A33" s="111" t="s">
        <v>2481</v>
      </c>
      <c r="B33" s="111" t="str">
        <f t="shared" si="9"/>
        <v xml:space="preserve">INTERBANANAEXPORT SA                   </v>
      </c>
      <c r="C33" s="111" t="str">
        <f t="shared" si="10"/>
        <v>43908203</v>
      </c>
      <c r="D33" s="111" t="str">
        <f t="shared" si="11"/>
        <v>0001</v>
      </c>
      <c r="E33" s="111" t="str">
        <f t="shared" si="12"/>
        <v>98</v>
      </c>
      <c r="F33" s="111">
        <v>1.98</v>
      </c>
      <c r="G33" s="111" t="str">
        <f t="shared" si="14"/>
        <v>2021</v>
      </c>
      <c r="H33" s="111" t="str">
        <f t="shared" si="15"/>
        <v>03</v>
      </c>
      <c r="I33" s="111" t="str">
        <f t="shared" si="16"/>
        <v>02</v>
      </c>
      <c r="J33" s="111" t="str">
        <f t="shared" si="17"/>
        <v>2021-03-02</v>
      </c>
      <c r="K33" s="111" t="str">
        <f t="shared" si="13"/>
        <v>BMP</v>
      </c>
      <c r="L33" s="111">
        <v>2908</v>
      </c>
    </row>
    <row r="34" spans="1:12" ht="12.75" customHeight="1" x14ac:dyDescent="0.25">
      <c r="A34" s="111" t="s">
        <v>2480</v>
      </c>
      <c r="B34" s="111" t="str">
        <f t="shared" si="9"/>
        <v xml:space="preserve">EDDY MANUEL CHAVEZ CEDENO              </v>
      </c>
      <c r="C34" s="111" t="str">
        <f t="shared" si="10"/>
        <v>43945146</v>
      </c>
      <c r="D34" s="111" t="str">
        <f t="shared" si="11"/>
        <v>0013</v>
      </c>
      <c r="E34" s="111" t="str">
        <f t="shared" si="12"/>
        <v>06</v>
      </c>
      <c r="F34" s="111">
        <v>13.06</v>
      </c>
      <c r="G34" s="111" t="str">
        <f t="shared" si="14"/>
        <v>2021</v>
      </c>
      <c r="H34" s="111" t="str">
        <f t="shared" si="15"/>
        <v>03</v>
      </c>
      <c r="I34" s="111" t="str">
        <f t="shared" si="16"/>
        <v>02</v>
      </c>
      <c r="J34" s="111" t="str">
        <f t="shared" si="17"/>
        <v>2021-03-02</v>
      </c>
      <c r="K34" s="111" t="str">
        <f t="shared" si="13"/>
        <v>VEN</v>
      </c>
      <c r="L34" s="111">
        <v>2909</v>
      </c>
    </row>
    <row r="35" spans="1:12" ht="12.75" customHeight="1" x14ac:dyDescent="0.25">
      <c r="A35" s="111" t="s">
        <v>2479</v>
      </c>
      <c r="B35" s="111" t="str">
        <f t="shared" si="9"/>
        <v xml:space="preserve">SANTIAGO IVAN TOLEDO ECHEVERRI         </v>
      </c>
      <c r="C35" s="111" t="str">
        <f t="shared" si="10"/>
        <v>43908584</v>
      </c>
      <c r="D35" s="111" t="str">
        <f t="shared" si="11"/>
        <v>0003</v>
      </c>
      <c r="E35" s="111" t="str">
        <f t="shared" si="12"/>
        <v>25</v>
      </c>
      <c r="F35" s="111">
        <v>3.25</v>
      </c>
      <c r="G35" s="111" t="str">
        <f t="shared" si="14"/>
        <v>2021</v>
      </c>
      <c r="H35" s="111" t="str">
        <f t="shared" si="15"/>
        <v>03</v>
      </c>
      <c r="I35" s="111" t="str">
        <f t="shared" si="16"/>
        <v>02</v>
      </c>
      <c r="J35" s="111" t="str">
        <f t="shared" si="17"/>
        <v>2021-03-02</v>
      </c>
      <c r="K35" s="111" t="str">
        <f t="shared" si="13"/>
        <v>BVP</v>
      </c>
      <c r="L35" s="111">
        <v>2910</v>
      </c>
    </row>
    <row r="36" spans="1:12" ht="12.75" customHeight="1" x14ac:dyDescent="0.25">
      <c r="A36" s="111" t="s">
        <v>2478</v>
      </c>
      <c r="B36" s="111" t="str">
        <f t="shared" si="9"/>
        <v xml:space="preserve">DAVID GONZALO BENAVIDES LOPEZ          </v>
      </c>
      <c r="C36" s="111" t="str">
        <f t="shared" si="10"/>
        <v>43908812</v>
      </c>
      <c r="D36" s="111" t="str">
        <f t="shared" si="11"/>
        <v>0001</v>
      </c>
      <c r="E36" s="111" t="str">
        <f t="shared" si="12"/>
        <v>68</v>
      </c>
      <c r="F36" s="111">
        <v>1.68</v>
      </c>
      <c r="G36" s="111" t="str">
        <f t="shared" si="14"/>
        <v>2021</v>
      </c>
      <c r="H36" s="111" t="str">
        <f t="shared" si="15"/>
        <v>03</v>
      </c>
      <c r="I36" s="111" t="str">
        <f t="shared" si="16"/>
        <v>02</v>
      </c>
      <c r="J36" s="111" t="str">
        <f t="shared" si="17"/>
        <v>2021-03-02</v>
      </c>
      <c r="K36" s="111" t="str">
        <f t="shared" si="13"/>
        <v>BMP</v>
      </c>
      <c r="L36" s="111">
        <v>2911</v>
      </c>
    </row>
    <row r="37" spans="1:12" ht="12.75" customHeight="1" x14ac:dyDescent="0.25">
      <c r="A37" s="111" t="s">
        <v>2477</v>
      </c>
      <c r="B37" s="111" t="str">
        <f t="shared" si="9"/>
        <v xml:space="preserve">MUNOZ ESPIN GINA ALICIA                </v>
      </c>
      <c r="C37" s="111" t="str">
        <f t="shared" si="10"/>
        <v>43945894</v>
      </c>
      <c r="D37" s="111" t="str">
        <f t="shared" si="11"/>
        <v>0008</v>
      </c>
      <c r="E37" s="111" t="str">
        <f t="shared" si="12"/>
        <v>38</v>
      </c>
      <c r="F37" s="111">
        <v>8.3800000000000008</v>
      </c>
      <c r="G37" s="111" t="str">
        <f t="shared" si="14"/>
        <v>2021</v>
      </c>
      <c r="H37" s="111" t="str">
        <f t="shared" si="15"/>
        <v>03</v>
      </c>
      <c r="I37" s="111" t="str">
        <f t="shared" si="16"/>
        <v>02</v>
      </c>
      <c r="J37" s="111" t="str">
        <f t="shared" si="17"/>
        <v>2021-03-02</v>
      </c>
      <c r="K37" s="111" t="str">
        <f t="shared" si="13"/>
        <v>BMP</v>
      </c>
      <c r="L37" s="111">
        <v>2912</v>
      </c>
    </row>
    <row r="38" spans="1:12" ht="12.75" customHeight="1" x14ac:dyDescent="0.25">
      <c r="A38" s="111" t="s">
        <v>2476</v>
      </c>
      <c r="B38" s="111" t="str">
        <f t="shared" si="9"/>
        <v xml:space="preserve">BEATRIZ DEL PILAR GUERRERO YEP         </v>
      </c>
      <c r="C38" s="111" t="str">
        <f t="shared" si="10"/>
        <v>43945463</v>
      </c>
      <c r="D38" s="111" t="str">
        <f t="shared" si="11"/>
        <v>0008</v>
      </c>
      <c r="E38" s="111" t="str">
        <f t="shared" si="12"/>
        <v>38</v>
      </c>
      <c r="F38" s="111">
        <v>8.3800000000000008</v>
      </c>
      <c r="G38" s="111" t="str">
        <f t="shared" si="14"/>
        <v>2021</v>
      </c>
      <c r="H38" s="111" t="str">
        <f t="shared" si="15"/>
        <v>03</v>
      </c>
      <c r="I38" s="111" t="str">
        <f t="shared" si="16"/>
        <v>02</v>
      </c>
      <c r="J38" s="111" t="str">
        <f t="shared" si="17"/>
        <v>2021-03-02</v>
      </c>
      <c r="K38" s="111" t="str">
        <f t="shared" si="13"/>
        <v>BMP</v>
      </c>
      <c r="L38" s="111">
        <v>2913</v>
      </c>
    </row>
    <row r="39" spans="1:12" ht="12.75" customHeight="1" x14ac:dyDescent="0.25">
      <c r="A39" s="111" t="s">
        <v>2475</v>
      </c>
      <c r="B39" s="111" t="str">
        <f t="shared" si="9"/>
        <v xml:space="preserve">INGRID JACQUELINE SEVILLA CAMP         </v>
      </c>
      <c r="C39" s="111" t="str">
        <f t="shared" si="10"/>
        <v>43945177</v>
      </c>
      <c r="D39" s="111" t="str">
        <f t="shared" si="11"/>
        <v>0008</v>
      </c>
      <c r="E39" s="111" t="str">
        <f t="shared" si="12"/>
        <v>38</v>
      </c>
      <c r="F39" s="111">
        <v>8.3800000000000008</v>
      </c>
      <c r="G39" s="111" t="str">
        <f t="shared" si="14"/>
        <v>2021</v>
      </c>
      <c r="H39" s="111" t="str">
        <f t="shared" si="15"/>
        <v>03</v>
      </c>
      <c r="I39" s="111" t="str">
        <f t="shared" si="16"/>
        <v>02</v>
      </c>
      <c r="J39" s="111" t="str">
        <f t="shared" si="17"/>
        <v>2021-03-02</v>
      </c>
      <c r="K39" s="111" t="str">
        <f t="shared" si="13"/>
        <v>BVP</v>
      </c>
      <c r="L39" s="111">
        <v>2914</v>
      </c>
    </row>
    <row r="40" spans="1:12" ht="12.75" customHeight="1" x14ac:dyDescent="0.25">
      <c r="A40" s="111" t="s">
        <v>2474</v>
      </c>
      <c r="B40" s="111" t="str">
        <f t="shared" si="9"/>
        <v xml:space="preserve">ALVARADO VERA YADIRA FRANCISCA         </v>
      </c>
      <c r="C40" s="111" t="str">
        <f t="shared" si="10"/>
        <v>43908254</v>
      </c>
      <c r="D40" s="111" t="str">
        <f t="shared" si="11"/>
        <v>0003</v>
      </c>
      <c r="E40" s="111" t="str">
        <f t="shared" si="12"/>
        <v>93</v>
      </c>
      <c r="F40" s="111">
        <v>3.93</v>
      </c>
      <c r="G40" s="111" t="str">
        <f t="shared" si="14"/>
        <v>2021</v>
      </c>
      <c r="H40" s="111" t="str">
        <f t="shared" si="15"/>
        <v>03</v>
      </c>
      <c r="I40" s="111" t="str">
        <f t="shared" si="16"/>
        <v>02</v>
      </c>
      <c r="J40" s="111" t="str">
        <f t="shared" si="17"/>
        <v>2021-03-02</v>
      </c>
      <c r="K40" s="111" t="str">
        <f t="shared" si="13"/>
        <v>BVP</v>
      </c>
      <c r="L40" s="111">
        <v>2915</v>
      </c>
    </row>
    <row r="41" spans="1:12" ht="12.75" customHeight="1" x14ac:dyDescent="0.25">
      <c r="A41" s="111"/>
      <c r="B41" s="111" t="str">
        <f t="shared" si="9"/>
        <v/>
      </c>
      <c r="C41" s="113">
        <v>2</v>
      </c>
      <c r="D41" s="113" t="str">
        <f t="shared" si="11"/>
        <v/>
      </c>
      <c r="E41" s="113" t="str">
        <f t="shared" si="12"/>
        <v/>
      </c>
      <c r="F41" s="112">
        <f>SUM(F26:F40)</f>
        <v>92.16</v>
      </c>
      <c r="G41" s="111"/>
      <c r="H41" s="111"/>
      <c r="I41" s="111"/>
      <c r="J41" s="111"/>
      <c r="K41" s="111" t="str">
        <f t="shared" si="13"/>
        <v/>
      </c>
      <c r="L41" s="111"/>
    </row>
    <row r="42" spans="1:12" ht="12.75" customHeight="1" x14ac:dyDescent="0.25">
      <c r="A42" s="108"/>
      <c r="B42" s="108"/>
      <c r="C42" s="110"/>
      <c r="D42" s="110"/>
      <c r="E42" s="110"/>
      <c r="F42" s="109"/>
      <c r="G42" s="108"/>
      <c r="H42" s="108"/>
      <c r="I42" s="108"/>
      <c r="J42" s="108"/>
      <c r="K42" s="108"/>
      <c r="L42" s="108"/>
    </row>
    <row r="43" spans="1:12" ht="12.75" customHeight="1" x14ac:dyDescent="0.25">
      <c r="A43" s="111" t="s">
        <v>2473</v>
      </c>
      <c r="B43" s="111" t="str">
        <f t="shared" ref="B43:B64" si="18">MID(A43,20,39)</f>
        <v xml:space="preserve">JURADO LEYTON YUL FRANK                </v>
      </c>
      <c r="C43" s="111" t="str">
        <f t="shared" ref="C43:C63" si="19">MID(A43,12,8)</f>
        <v>43908322</v>
      </c>
      <c r="D43" s="111" t="str">
        <f t="shared" ref="D43:D64" si="20">MID(A43,125,4)</f>
        <v>0005</v>
      </c>
      <c r="E43" s="111" t="str">
        <f t="shared" ref="E43:E64" si="21">MID(A43,129,2)</f>
        <v>76</v>
      </c>
      <c r="F43" s="111">
        <v>5.76</v>
      </c>
      <c r="G43" s="111" t="str">
        <f t="shared" ref="G43:G63" si="22">MID(A43,131,4)</f>
        <v>2021</v>
      </c>
      <c r="H43" s="111" t="str">
        <f t="shared" ref="H43:H63" si="23">MID(A43,135,2)</f>
        <v>03</v>
      </c>
      <c r="I43" s="111" t="str">
        <f t="shared" ref="I43:I63" si="24">MID(A43,137,2)</f>
        <v>02</v>
      </c>
      <c r="J43" s="111" t="str">
        <f t="shared" ref="J43:J63" si="25">CONCATENATE(G43,"-",H43,"-",I43)</f>
        <v>2021-03-02</v>
      </c>
      <c r="K43" s="111" t="str">
        <f t="shared" ref="K43:K64" si="26">MID(A43,163,3)</f>
        <v>BMP</v>
      </c>
      <c r="L43" s="111">
        <v>3219</v>
      </c>
    </row>
    <row r="44" spans="1:12" ht="12.75" customHeight="1" x14ac:dyDescent="0.25">
      <c r="A44" s="111" t="s">
        <v>2472</v>
      </c>
      <c r="B44" s="111" t="str">
        <f t="shared" si="18"/>
        <v xml:space="preserve">GARCIA DROUET ENRIQUE RICARDO          </v>
      </c>
      <c r="C44" s="111" t="str">
        <f t="shared" si="19"/>
        <v>43908390</v>
      </c>
      <c r="D44" s="111" t="str">
        <f t="shared" si="20"/>
        <v>0000</v>
      </c>
      <c r="E44" s="111" t="str">
        <f t="shared" si="21"/>
        <v>16</v>
      </c>
      <c r="F44" s="111">
        <v>0.16</v>
      </c>
      <c r="G44" s="111" t="str">
        <f t="shared" si="22"/>
        <v>2021</v>
      </c>
      <c r="H44" s="111" t="str">
        <f t="shared" si="23"/>
        <v>03</v>
      </c>
      <c r="I44" s="111" t="str">
        <f t="shared" si="24"/>
        <v>02</v>
      </c>
      <c r="J44" s="111" t="str">
        <f t="shared" si="25"/>
        <v>2021-03-02</v>
      </c>
      <c r="K44" s="111" t="str">
        <f t="shared" si="26"/>
        <v>BMP</v>
      </c>
      <c r="L44" s="111">
        <v>3220</v>
      </c>
    </row>
    <row r="45" spans="1:12" ht="12.75" customHeight="1" x14ac:dyDescent="0.25">
      <c r="A45" s="111" t="s">
        <v>2471</v>
      </c>
      <c r="B45" s="111" t="str">
        <f t="shared" si="18"/>
        <v xml:space="preserve">FLOREZ QUINTERO DIEGO ERNESTO          </v>
      </c>
      <c r="C45" s="111" t="str">
        <f t="shared" si="19"/>
        <v>43909143</v>
      </c>
      <c r="D45" s="111" t="str">
        <f t="shared" si="20"/>
        <v>0003</v>
      </c>
      <c r="E45" s="111" t="str">
        <f t="shared" si="21"/>
        <v>36</v>
      </c>
      <c r="F45" s="111">
        <v>3.36</v>
      </c>
      <c r="G45" s="111" t="str">
        <f t="shared" si="22"/>
        <v>2021</v>
      </c>
      <c r="H45" s="111" t="str">
        <f t="shared" si="23"/>
        <v>03</v>
      </c>
      <c r="I45" s="111" t="str">
        <f t="shared" si="24"/>
        <v>02</v>
      </c>
      <c r="J45" s="111" t="str">
        <f t="shared" si="25"/>
        <v>2021-03-02</v>
      </c>
      <c r="K45" s="111" t="str">
        <f t="shared" si="26"/>
        <v>BMP</v>
      </c>
      <c r="L45" s="111">
        <v>3221</v>
      </c>
    </row>
    <row r="46" spans="1:12" ht="12.75" customHeight="1" x14ac:dyDescent="0.25">
      <c r="A46" s="111" t="s">
        <v>2470</v>
      </c>
      <c r="B46" s="111" t="str">
        <f t="shared" si="18"/>
        <v xml:space="preserve">VARGAS HERRERA LUIS DANIEL             </v>
      </c>
      <c r="C46" s="111" t="str">
        <f t="shared" si="19"/>
        <v>43907507</v>
      </c>
      <c r="D46" s="111" t="str">
        <f t="shared" si="20"/>
        <v>0001</v>
      </c>
      <c r="E46" s="111" t="str">
        <f t="shared" si="21"/>
        <v>68</v>
      </c>
      <c r="F46" s="111">
        <v>1.68</v>
      </c>
      <c r="G46" s="111" t="str">
        <f t="shared" si="22"/>
        <v>2021</v>
      </c>
      <c r="H46" s="111" t="str">
        <f t="shared" si="23"/>
        <v>03</v>
      </c>
      <c r="I46" s="111" t="str">
        <f t="shared" si="24"/>
        <v>02</v>
      </c>
      <c r="J46" s="111" t="str">
        <f t="shared" si="25"/>
        <v>2021-03-02</v>
      </c>
      <c r="K46" s="111" t="str">
        <f t="shared" si="26"/>
        <v>BMP</v>
      </c>
      <c r="L46" s="111">
        <v>3222</v>
      </c>
    </row>
    <row r="47" spans="1:12" ht="12.75" customHeight="1" x14ac:dyDescent="0.25">
      <c r="A47" s="111" t="s">
        <v>2469</v>
      </c>
      <c r="B47" s="111" t="str">
        <f t="shared" si="18"/>
        <v xml:space="preserve">VARGAS HERRERA LUIS DANIEL             </v>
      </c>
      <c r="C47" s="111" t="str">
        <f t="shared" si="19"/>
        <v>43902956</v>
      </c>
      <c r="D47" s="111" t="str">
        <f t="shared" si="20"/>
        <v>0001</v>
      </c>
      <c r="E47" s="111" t="str">
        <f t="shared" si="21"/>
        <v>75</v>
      </c>
      <c r="F47" s="111">
        <v>1.75</v>
      </c>
      <c r="G47" s="111" t="str">
        <f t="shared" si="22"/>
        <v>2021</v>
      </c>
      <c r="H47" s="111" t="str">
        <f t="shared" si="23"/>
        <v>03</v>
      </c>
      <c r="I47" s="111" t="str">
        <f t="shared" si="24"/>
        <v>02</v>
      </c>
      <c r="J47" s="111" t="str">
        <f t="shared" si="25"/>
        <v>2021-03-02</v>
      </c>
      <c r="K47" s="111" t="str">
        <f t="shared" si="26"/>
        <v>BMP</v>
      </c>
      <c r="L47" s="111">
        <v>3223</v>
      </c>
    </row>
    <row r="48" spans="1:12" ht="12.75" customHeight="1" x14ac:dyDescent="0.25">
      <c r="A48" s="111" t="s">
        <v>2468</v>
      </c>
      <c r="B48" s="111" t="str">
        <f t="shared" si="18"/>
        <v xml:space="preserve">SCUBATEC S A                           </v>
      </c>
      <c r="C48" s="111" t="str">
        <f t="shared" si="19"/>
        <v>43908115</v>
      </c>
      <c r="D48" s="111" t="str">
        <f t="shared" si="20"/>
        <v>0006</v>
      </c>
      <c r="E48" s="111" t="str">
        <f t="shared" si="21"/>
        <v>13</v>
      </c>
      <c r="F48" s="111">
        <v>6.13</v>
      </c>
      <c r="G48" s="111" t="str">
        <f t="shared" si="22"/>
        <v>2021</v>
      </c>
      <c r="H48" s="111" t="str">
        <f t="shared" si="23"/>
        <v>03</v>
      </c>
      <c r="I48" s="111" t="str">
        <f t="shared" si="24"/>
        <v>02</v>
      </c>
      <c r="J48" s="111" t="str">
        <f t="shared" si="25"/>
        <v>2021-03-02</v>
      </c>
      <c r="K48" s="111" t="str">
        <f t="shared" si="26"/>
        <v>BVP</v>
      </c>
      <c r="L48" s="111">
        <v>3238</v>
      </c>
    </row>
    <row r="49" spans="1:12" ht="12.75" customHeight="1" x14ac:dyDescent="0.25">
      <c r="A49" s="111" t="s">
        <v>2467</v>
      </c>
      <c r="B49" s="111" t="str">
        <f t="shared" si="18"/>
        <v xml:space="preserve">RODRIGUEZ PIEDRAHITA JORGE LUI         </v>
      </c>
      <c r="C49" s="111" t="str">
        <f t="shared" si="19"/>
        <v>43900136</v>
      </c>
      <c r="D49" s="111" t="str">
        <f t="shared" si="20"/>
        <v>0015</v>
      </c>
      <c r="E49" s="111" t="str">
        <f t="shared" si="21"/>
        <v>73</v>
      </c>
      <c r="F49" s="111">
        <v>15.73</v>
      </c>
      <c r="G49" s="111" t="str">
        <f t="shared" si="22"/>
        <v>2021</v>
      </c>
      <c r="H49" s="111" t="str">
        <f t="shared" si="23"/>
        <v>03</v>
      </c>
      <c r="I49" s="111" t="str">
        <f t="shared" si="24"/>
        <v>03</v>
      </c>
      <c r="J49" s="111" t="str">
        <f t="shared" si="25"/>
        <v>2021-03-03</v>
      </c>
      <c r="K49" s="111" t="str">
        <f t="shared" si="26"/>
        <v>BVP</v>
      </c>
      <c r="L49" s="111">
        <v>3239</v>
      </c>
    </row>
    <row r="50" spans="1:12" ht="12.75" customHeight="1" x14ac:dyDescent="0.25">
      <c r="A50" s="111" t="s">
        <v>2466</v>
      </c>
      <c r="B50" s="111" t="str">
        <f t="shared" si="18"/>
        <v xml:space="preserve">TANDAZO ROLDAN RONALD MANUEL           </v>
      </c>
      <c r="C50" s="111" t="str">
        <f t="shared" si="19"/>
        <v>43903293</v>
      </c>
      <c r="D50" s="111" t="str">
        <f t="shared" si="20"/>
        <v>0001</v>
      </c>
      <c r="E50" s="111" t="str">
        <f t="shared" si="21"/>
        <v>68</v>
      </c>
      <c r="F50" s="111">
        <v>1.68</v>
      </c>
      <c r="G50" s="111" t="str">
        <f t="shared" si="22"/>
        <v>2021</v>
      </c>
      <c r="H50" s="111" t="str">
        <f t="shared" si="23"/>
        <v>03</v>
      </c>
      <c r="I50" s="111" t="str">
        <f t="shared" si="24"/>
        <v>03</v>
      </c>
      <c r="J50" s="111" t="str">
        <f t="shared" si="25"/>
        <v>2021-03-03</v>
      </c>
      <c r="K50" s="111" t="str">
        <f t="shared" si="26"/>
        <v>BMP</v>
      </c>
      <c r="L50" s="111">
        <v>3224</v>
      </c>
    </row>
    <row r="51" spans="1:12" ht="12.75" customHeight="1" x14ac:dyDescent="0.25">
      <c r="A51" s="111" t="s">
        <v>2465</v>
      </c>
      <c r="B51" s="111" t="str">
        <f t="shared" si="18"/>
        <v xml:space="preserve">CARPIO PORTILLA RAUL MOISES            </v>
      </c>
      <c r="C51" s="111" t="str">
        <f t="shared" si="19"/>
        <v>43906020</v>
      </c>
      <c r="D51" s="111" t="str">
        <f t="shared" si="20"/>
        <v>0006</v>
      </c>
      <c r="E51" s="111" t="str">
        <f t="shared" si="21"/>
        <v>57</v>
      </c>
      <c r="F51" s="111">
        <v>6.57</v>
      </c>
      <c r="G51" s="111" t="str">
        <f t="shared" si="22"/>
        <v>2021</v>
      </c>
      <c r="H51" s="111" t="str">
        <f t="shared" si="23"/>
        <v>03</v>
      </c>
      <c r="I51" s="111" t="str">
        <f t="shared" si="24"/>
        <v>03</v>
      </c>
      <c r="J51" s="111" t="str">
        <f t="shared" si="25"/>
        <v>2021-03-03</v>
      </c>
      <c r="K51" s="111" t="str">
        <f t="shared" si="26"/>
        <v>BVP</v>
      </c>
      <c r="L51" s="111">
        <v>3225</v>
      </c>
    </row>
    <row r="52" spans="1:12" ht="12.75" customHeight="1" x14ac:dyDescent="0.25">
      <c r="A52" s="111" t="s">
        <v>2464</v>
      </c>
      <c r="B52" s="111" t="str">
        <f t="shared" si="18"/>
        <v xml:space="preserve">PIZARRO RIVERA CHRISTIAN JOEL          </v>
      </c>
      <c r="C52" s="111" t="str">
        <f t="shared" si="19"/>
        <v>43908978</v>
      </c>
      <c r="D52" s="111" t="str">
        <f t="shared" si="20"/>
        <v>0001</v>
      </c>
      <c r="E52" s="111" t="str">
        <f t="shared" si="21"/>
        <v>75</v>
      </c>
      <c r="F52" s="111">
        <v>1.75</v>
      </c>
      <c r="G52" s="111" t="str">
        <f t="shared" si="22"/>
        <v>2021</v>
      </c>
      <c r="H52" s="111" t="str">
        <f t="shared" si="23"/>
        <v>03</v>
      </c>
      <c r="I52" s="111" t="str">
        <f t="shared" si="24"/>
        <v>03</v>
      </c>
      <c r="J52" s="111" t="str">
        <f t="shared" si="25"/>
        <v>2021-03-03</v>
      </c>
      <c r="K52" s="111" t="str">
        <f t="shared" si="26"/>
        <v>BVP</v>
      </c>
      <c r="L52" s="111">
        <v>3226</v>
      </c>
    </row>
    <row r="53" spans="1:12" ht="12.75" customHeight="1" x14ac:dyDescent="0.25">
      <c r="A53" s="111" t="s">
        <v>2463</v>
      </c>
      <c r="B53" s="111" t="str">
        <f t="shared" si="18"/>
        <v xml:space="preserve">DUPRE MELLA HERNAN TADEO               </v>
      </c>
      <c r="C53" s="111" t="str">
        <f t="shared" si="19"/>
        <v>43909017</v>
      </c>
      <c r="D53" s="111" t="str">
        <f t="shared" si="20"/>
        <v>0007</v>
      </c>
      <c r="E53" s="111" t="str">
        <f t="shared" si="21"/>
        <v>19</v>
      </c>
      <c r="F53" s="111">
        <v>7.19</v>
      </c>
      <c r="G53" s="111" t="str">
        <f t="shared" si="22"/>
        <v>2021</v>
      </c>
      <c r="H53" s="111" t="str">
        <f t="shared" si="23"/>
        <v>03</v>
      </c>
      <c r="I53" s="111" t="str">
        <f t="shared" si="24"/>
        <v>03</v>
      </c>
      <c r="J53" s="111" t="str">
        <f t="shared" si="25"/>
        <v>2021-03-03</v>
      </c>
      <c r="K53" s="111" t="str">
        <f t="shared" si="26"/>
        <v>BMP</v>
      </c>
      <c r="L53" s="111">
        <v>3227</v>
      </c>
    </row>
    <row r="54" spans="1:12" ht="12.75" customHeight="1" x14ac:dyDescent="0.25">
      <c r="A54" s="111" t="s">
        <v>2462</v>
      </c>
      <c r="B54" s="111" t="str">
        <f t="shared" si="18"/>
        <v xml:space="preserve">PONCE VICTORES MARICELA YOLAND         </v>
      </c>
      <c r="C54" s="111" t="str">
        <f t="shared" si="19"/>
        <v>43907398</v>
      </c>
      <c r="D54" s="111" t="str">
        <f t="shared" si="20"/>
        <v>0002</v>
      </c>
      <c r="E54" s="111" t="str">
        <f t="shared" si="21"/>
        <v>23</v>
      </c>
      <c r="F54" s="111">
        <v>2.23</v>
      </c>
      <c r="G54" s="111" t="str">
        <f t="shared" si="22"/>
        <v>2021</v>
      </c>
      <c r="H54" s="111" t="str">
        <f t="shared" si="23"/>
        <v>03</v>
      </c>
      <c r="I54" s="111" t="str">
        <f t="shared" si="24"/>
        <v>03</v>
      </c>
      <c r="J54" s="111" t="str">
        <f t="shared" si="25"/>
        <v>2021-03-03</v>
      </c>
      <c r="K54" s="111" t="str">
        <f t="shared" si="26"/>
        <v>BMP</v>
      </c>
      <c r="L54" s="111">
        <v>3228</v>
      </c>
    </row>
    <row r="55" spans="1:12" ht="12.75" customHeight="1" x14ac:dyDescent="0.25">
      <c r="A55" s="111" t="s">
        <v>2461</v>
      </c>
      <c r="B55" s="111" t="str">
        <f t="shared" si="18"/>
        <v xml:space="preserve">ZHU ZHIPENG                            </v>
      </c>
      <c r="C55" s="111" t="str">
        <f t="shared" si="19"/>
        <v>43903179</v>
      </c>
      <c r="D55" s="111" t="str">
        <f t="shared" si="20"/>
        <v>0002</v>
      </c>
      <c r="E55" s="111" t="str">
        <f t="shared" si="21"/>
        <v>92</v>
      </c>
      <c r="F55" s="111">
        <v>2.92</v>
      </c>
      <c r="G55" s="111" t="str">
        <f t="shared" si="22"/>
        <v>2021</v>
      </c>
      <c r="H55" s="111" t="str">
        <f t="shared" si="23"/>
        <v>03</v>
      </c>
      <c r="I55" s="111" t="str">
        <f t="shared" si="24"/>
        <v>03</v>
      </c>
      <c r="J55" s="111" t="str">
        <f t="shared" si="25"/>
        <v>2021-03-03</v>
      </c>
      <c r="K55" s="111" t="str">
        <f t="shared" si="26"/>
        <v>VEN</v>
      </c>
      <c r="L55" s="111">
        <v>3229</v>
      </c>
    </row>
    <row r="56" spans="1:12" ht="12.75" customHeight="1" x14ac:dyDescent="0.25">
      <c r="A56" s="111" t="s">
        <v>2460</v>
      </c>
      <c r="B56" s="111" t="str">
        <f t="shared" si="18"/>
        <v xml:space="preserve">WAN CHEN ZULEIKA                       </v>
      </c>
      <c r="C56" s="111" t="str">
        <f t="shared" si="19"/>
        <v>43930318</v>
      </c>
      <c r="D56" s="111" t="str">
        <f t="shared" si="20"/>
        <v>0001</v>
      </c>
      <c r="E56" s="111" t="str">
        <f t="shared" si="21"/>
        <v>69</v>
      </c>
      <c r="F56" s="111">
        <v>1.69</v>
      </c>
      <c r="G56" s="111" t="str">
        <f t="shared" si="22"/>
        <v>2021</v>
      </c>
      <c r="H56" s="111" t="str">
        <f t="shared" si="23"/>
        <v>03</v>
      </c>
      <c r="I56" s="111" t="str">
        <f t="shared" si="24"/>
        <v>03</v>
      </c>
      <c r="J56" s="111" t="str">
        <f t="shared" si="25"/>
        <v>2021-03-03</v>
      </c>
      <c r="K56" s="111" t="str">
        <f t="shared" si="26"/>
        <v>VEN</v>
      </c>
      <c r="L56" s="111">
        <v>3230</v>
      </c>
    </row>
    <row r="57" spans="1:12" ht="12.75" customHeight="1" x14ac:dyDescent="0.25">
      <c r="A57" s="111" t="s">
        <v>2459</v>
      </c>
      <c r="B57" s="111" t="str">
        <f t="shared" si="18"/>
        <v xml:space="preserve">CAMBA COELLO ROMMEL ANTONIO            </v>
      </c>
      <c r="C57" s="111" t="str">
        <f t="shared" si="19"/>
        <v>43903567</v>
      </c>
      <c r="D57" s="111" t="str">
        <f t="shared" si="20"/>
        <v>0008</v>
      </c>
      <c r="E57" s="111" t="str">
        <f t="shared" si="21"/>
        <v>75</v>
      </c>
      <c r="F57" s="111">
        <v>8.75</v>
      </c>
      <c r="G57" s="111" t="str">
        <f t="shared" si="22"/>
        <v>2021</v>
      </c>
      <c r="H57" s="111" t="str">
        <f t="shared" si="23"/>
        <v>03</v>
      </c>
      <c r="I57" s="111" t="str">
        <f t="shared" si="24"/>
        <v>03</v>
      </c>
      <c r="J57" s="111" t="str">
        <f t="shared" si="25"/>
        <v>2021-03-03</v>
      </c>
      <c r="K57" s="111" t="str">
        <f t="shared" si="26"/>
        <v>BVP</v>
      </c>
      <c r="L57" s="111">
        <v>3231</v>
      </c>
    </row>
    <row r="58" spans="1:12" ht="12.75" customHeight="1" x14ac:dyDescent="0.25">
      <c r="A58" s="111" t="s">
        <v>2458</v>
      </c>
      <c r="B58" s="111" t="str">
        <f t="shared" si="18"/>
        <v xml:space="preserve">LOPEZ JIMENEZ ROSA MARGARITA           </v>
      </c>
      <c r="C58" s="111" t="str">
        <f t="shared" si="19"/>
        <v>43908116</v>
      </c>
      <c r="D58" s="111" t="str">
        <f t="shared" si="20"/>
        <v>0008</v>
      </c>
      <c r="E58" s="111" t="str">
        <f t="shared" si="21"/>
        <v>99</v>
      </c>
      <c r="F58" s="111">
        <v>8.99</v>
      </c>
      <c r="G58" s="111" t="str">
        <f t="shared" si="22"/>
        <v>2021</v>
      </c>
      <c r="H58" s="111" t="str">
        <f t="shared" si="23"/>
        <v>03</v>
      </c>
      <c r="I58" s="111" t="str">
        <f t="shared" si="24"/>
        <v>03</v>
      </c>
      <c r="J58" s="111" t="str">
        <f t="shared" si="25"/>
        <v>2021-03-03</v>
      </c>
      <c r="K58" s="111" t="str">
        <f t="shared" si="26"/>
        <v>BMP</v>
      </c>
      <c r="L58" s="111">
        <v>3232</v>
      </c>
    </row>
    <row r="59" spans="1:12" ht="12.75" customHeight="1" x14ac:dyDescent="0.25">
      <c r="A59" s="111" t="s">
        <v>2457</v>
      </c>
      <c r="B59" s="111" t="str">
        <f t="shared" si="18"/>
        <v xml:space="preserve">ASOCIACION DE PROPIETARIOS III         </v>
      </c>
      <c r="C59" s="111" t="str">
        <f t="shared" si="19"/>
        <v>43960241</v>
      </c>
      <c r="D59" s="111" t="str">
        <f t="shared" si="20"/>
        <v>0015</v>
      </c>
      <c r="E59" s="111" t="str">
        <f t="shared" si="21"/>
        <v>30</v>
      </c>
      <c r="F59" s="111">
        <v>15.3</v>
      </c>
      <c r="G59" s="111" t="str">
        <f t="shared" si="22"/>
        <v>2021</v>
      </c>
      <c r="H59" s="111" t="str">
        <f t="shared" si="23"/>
        <v>03</v>
      </c>
      <c r="I59" s="111" t="str">
        <f t="shared" si="24"/>
        <v>03</v>
      </c>
      <c r="J59" s="111" t="str">
        <f t="shared" si="25"/>
        <v>2021-03-03</v>
      </c>
      <c r="K59" s="111" t="str">
        <f t="shared" si="26"/>
        <v>VEN</v>
      </c>
      <c r="L59" s="111">
        <v>3233</v>
      </c>
    </row>
    <row r="60" spans="1:12" ht="12.75" customHeight="1" x14ac:dyDescent="0.25">
      <c r="A60" s="111" t="s">
        <v>2456</v>
      </c>
      <c r="B60" s="111" t="str">
        <f t="shared" si="18"/>
        <v xml:space="preserve">ALONSO RIGOBERTO VALENCIA CHIC         </v>
      </c>
      <c r="C60" s="111" t="str">
        <f t="shared" si="19"/>
        <v>43907730</v>
      </c>
      <c r="D60" s="111" t="str">
        <f t="shared" si="20"/>
        <v>0001</v>
      </c>
      <c r="E60" s="111" t="str">
        <f t="shared" si="21"/>
        <v>70</v>
      </c>
      <c r="F60" s="111">
        <v>1.7</v>
      </c>
      <c r="G60" s="111" t="str">
        <f t="shared" si="22"/>
        <v>2021</v>
      </c>
      <c r="H60" s="111" t="str">
        <f t="shared" si="23"/>
        <v>03</v>
      </c>
      <c r="I60" s="111" t="str">
        <f t="shared" si="24"/>
        <v>03</v>
      </c>
      <c r="J60" s="111" t="str">
        <f t="shared" si="25"/>
        <v>2021-03-03</v>
      </c>
      <c r="K60" s="111" t="str">
        <f t="shared" si="26"/>
        <v>BVP</v>
      </c>
      <c r="L60" s="111">
        <v>3234</v>
      </c>
    </row>
    <row r="61" spans="1:12" ht="12.75" customHeight="1" x14ac:dyDescent="0.25">
      <c r="A61" s="111" t="s">
        <v>2455</v>
      </c>
      <c r="B61" s="111" t="str">
        <f t="shared" si="18"/>
        <v xml:space="preserve">GUILLERMO IGNACIO JORGE BAQUER         </v>
      </c>
      <c r="C61" s="111" t="str">
        <f t="shared" si="19"/>
        <v>43907257</v>
      </c>
      <c r="D61" s="111" t="str">
        <f t="shared" si="20"/>
        <v>0000</v>
      </c>
      <c r="E61" s="111" t="str">
        <f t="shared" si="21"/>
        <v>48</v>
      </c>
      <c r="F61" s="111">
        <v>0.48</v>
      </c>
      <c r="G61" s="111" t="str">
        <f t="shared" si="22"/>
        <v>2021</v>
      </c>
      <c r="H61" s="111" t="str">
        <f t="shared" si="23"/>
        <v>03</v>
      </c>
      <c r="I61" s="111" t="str">
        <f t="shared" si="24"/>
        <v>03</v>
      </c>
      <c r="J61" s="111" t="str">
        <f t="shared" si="25"/>
        <v>2021-03-03</v>
      </c>
      <c r="K61" s="111" t="str">
        <f t="shared" si="26"/>
        <v>VEN</v>
      </c>
      <c r="L61" s="111">
        <v>3235</v>
      </c>
    </row>
    <row r="62" spans="1:12" ht="12.75" customHeight="1" x14ac:dyDescent="0.25">
      <c r="A62" s="111" t="s">
        <v>2454</v>
      </c>
      <c r="B62" s="111" t="str">
        <f t="shared" si="18"/>
        <v xml:space="preserve">VELEZ OSORIO JHON EDILKER              </v>
      </c>
      <c r="C62" s="111" t="str">
        <f t="shared" si="19"/>
        <v>43907212</v>
      </c>
      <c r="D62" s="111" t="str">
        <f t="shared" si="20"/>
        <v>0001</v>
      </c>
      <c r="E62" s="111" t="str">
        <f t="shared" si="21"/>
        <v>69</v>
      </c>
      <c r="F62" s="111">
        <v>1.69</v>
      </c>
      <c r="G62" s="111" t="str">
        <f t="shared" si="22"/>
        <v>2021</v>
      </c>
      <c r="H62" s="111" t="str">
        <f t="shared" si="23"/>
        <v>03</v>
      </c>
      <c r="I62" s="111" t="str">
        <f t="shared" si="24"/>
        <v>03</v>
      </c>
      <c r="J62" s="111" t="str">
        <f t="shared" si="25"/>
        <v>2021-03-03</v>
      </c>
      <c r="K62" s="111" t="str">
        <f t="shared" si="26"/>
        <v>BVP</v>
      </c>
      <c r="L62" s="111">
        <v>3236</v>
      </c>
    </row>
    <row r="63" spans="1:12" ht="12.75" customHeight="1" x14ac:dyDescent="0.25">
      <c r="A63" s="111" t="s">
        <v>2453</v>
      </c>
      <c r="B63" s="111" t="str">
        <f t="shared" si="18"/>
        <v xml:space="preserve">LIDIA PATRICIA CHICAIZA AGUILA         </v>
      </c>
      <c r="C63" s="111" t="str">
        <f t="shared" si="19"/>
        <v>43907520</v>
      </c>
      <c r="D63" s="111" t="str">
        <f t="shared" si="20"/>
        <v>0003</v>
      </c>
      <c r="E63" s="111" t="str">
        <f t="shared" si="21"/>
        <v>36</v>
      </c>
      <c r="F63" s="111">
        <v>3.36</v>
      </c>
      <c r="G63" s="111" t="str">
        <f t="shared" si="22"/>
        <v>2021</v>
      </c>
      <c r="H63" s="111" t="str">
        <f t="shared" si="23"/>
        <v>03</v>
      </c>
      <c r="I63" s="111" t="str">
        <f t="shared" si="24"/>
        <v>03</v>
      </c>
      <c r="J63" s="111" t="str">
        <f t="shared" si="25"/>
        <v>2021-03-03</v>
      </c>
      <c r="K63" s="111" t="str">
        <f t="shared" si="26"/>
        <v>BVP</v>
      </c>
      <c r="L63" s="111">
        <v>3237</v>
      </c>
    </row>
    <row r="64" spans="1:12" ht="12.75" customHeight="1" x14ac:dyDescent="0.25">
      <c r="A64" s="111"/>
      <c r="B64" s="111" t="str">
        <f t="shared" si="18"/>
        <v/>
      </c>
      <c r="C64" s="113">
        <v>3</v>
      </c>
      <c r="D64" s="113" t="str">
        <f t="shared" si="20"/>
        <v/>
      </c>
      <c r="E64" s="113" t="str">
        <f t="shared" si="21"/>
        <v/>
      </c>
      <c r="F64" s="112">
        <f>SUM(F43:F63)</f>
        <v>98.86999999999999</v>
      </c>
      <c r="G64" s="111"/>
      <c r="H64" s="111"/>
      <c r="I64" s="111"/>
      <c r="J64" s="111"/>
      <c r="K64" s="111" t="str">
        <f t="shared" si="26"/>
        <v/>
      </c>
      <c r="L64" s="111"/>
    </row>
    <row r="65" spans="1:12" ht="12.75" customHeight="1" x14ac:dyDescent="0.25">
      <c r="A65" s="108"/>
      <c r="B65" s="108"/>
      <c r="C65" s="110"/>
      <c r="D65" s="110"/>
      <c r="E65" s="110"/>
      <c r="F65" s="109"/>
      <c r="G65" s="108"/>
      <c r="H65" s="108"/>
      <c r="I65" s="108"/>
      <c r="J65" s="108"/>
      <c r="K65" s="108"/>
      <c r="L65" s="108"/>
    </row>
    <row r="66" spans="1:12" ht="12.75" customHeight="1" x14ac:dyDescent="0.25">
      <c r="A66" s="111" t="s">
        <v>2452</v>
      </c>
      <c r="B66" s="111" t="str">
        <f t="shared" ref="B66:B78" si="27">MID(A66,20,39)</f>
        <v xml:space="preserve">JURADO QUINTERO JULIO ERNESTO          </v>
      </c>
      <c r="C66" s="111" t="str">
        <f t="shared" ref="C66:C77" si="28">MID(A66,12,8)</f>
        <v>43901176</v>
      </c>
      <c r="D66" s="111" t="str">
        <f t="shared" ref="D66:D78" si="29">MID(A66,125,4)</f>
        <v>0001</v>
      </c>
      <c r="E66" s="111" t="str">
        <f t="shared" ref="E66:E78" si="30">MID(A66,129,2)</f>
        <v>68</v>
      </c>
      <c r="F66" s="111">
        <v>1.68</v>
      </c>
      <c r="G66" s="111" t="str">
        <f t="shared" ref="G66:G77" si="31">MID(A66,131,4)</f>
        <v>2021</v>
      </c>
      <c r="H66" s="111" t="str">
        <f t="shared" ref="H66:H77" si="32">MID(A66,135,2)</f>
        <v>03</v>
      </c>
      <c r="I66" s="111" t="str">
        <f t="shared" ref="I66:I77" si="33">MID(A66,137,2)</f>
        <v>03</v>
      </c>
      <c r="J66" s="111" t="str">
        <f t="shared" ref="J66:J77" si="34">CONCATENATE(G66,"-",H66,"-",I66)</f>
        <v>2021-03-03</v>
      </c>
      <c r="K66" s="111" t="str">
        <f t="shared" ref="K66:K78" si="35">MID(A66,163,3)</f>
        <v>BMP</v>
      </c>
      <c r="L66" s="111">
        <v>3260</v>
      </c>
    </row>
    <row r="67" spans="1:12" ht="12.75" customHeight="1" x14ac:dyDescent="0.25">
      <c r="A67" s="111" t="s">
        <v>2451</v>
      </c>
      <c r="B67" s="111" t="str">
        <f t="shared" si="27"/>
        <v xml:space="preserve">WILLS ESPINOSA NICOLA ELISA            </v>
      </c>
      <c r="C67" s="111" t="str">
        <f t="shared" si="28"/>
        <v>43907931</v>
      </c>
      <c r="D67" s="111" t="str">
        <f t="shared" si="29"/>
        <v>0001</v>
      </c>
      <c r="E67" s="111" t="str">
        <f t="shared" si="30"/>
        <v>68</v>
      </c>
      <c r="F67" s="111">
        <v>1.68</v>
      </c>
      <c r="G67" s="111" t="str">
        <f t="shared" si="31"/>
        <v>2021</v>
      </c>
      <c r="H67" s="111" t="str">
        <f t="shared" si="32"/>
        <v>03</v>
      </c>
      <c r="I67" s="111" t="str">
        <f t="shared" si="33"/>
        <v>03</v>
      </c>
      <c r="J67" s="111" t="str">
        <f t="shared" si="34"/>
        <v>2021-03-03</v>
      </c>
      <c r="K67" s="111" t="str">
        <f t="shared" si="35"/>
        <v>BMP</v>
      </c>
      <c r="L67" s="111">
        <v>3261</v>
      </c>
    </row>
    <row r="68" spans="1:12" ht="12.75" customHeight="1" x14ac:dyDescent="0.25">
      <c r="A68" s="111" t="s">
        <v>2450</v>
      </c>
      <c r="B68" s="111" t="str">
        <f t="shared" si="27"/>
        <v xml:space="preserve">PAUL AMBROSIO MOLINA QUIMI             </v>
      </c>
      <c r="C68" s="111" t="str">
        <f t="shared" si="28"/>
        <v>43960174</v>
      </c>
      <c r="D68" s="111" t="str">
        <f t="shared" si="29"/>
        <v>0012</v>
      </c>
      <c r="E68" s="111" t="str">
        <f t="shared" si="30"/>
        <v>30</v>
      </c>
      <c r="F68" s="111">
        <v>12.3</v>
      </c>
      <c r="G68" s="111" t="str">
        <f t="shared" si="31"/>
        <v>2021</v>
      </c>
      <c r="H68" s="111" t="str">
        <f t="shared" si="32"/>
        <v>03</v>
      </c>
      <c r="I68" s="111" t="str">
        <f t="shared" si="33"/>
        <v>03</v>
      </c>
      <c r="J68" s="111" t="str">
        <f t="shared" si="34"/>
        <v>2021-03-03</v>
      </c>
      <c r="K68" s="111" t="str">
        <f t="shared" si="35"/>
        <v>BMP</v>
      </c>
      <c r="L68" s="111">
        <v>3262</v>
      </c>
    </row>
    <row r="69" spans="1:12" ht="12.75" customHeight="1" x14ac:dyDescent="0.25">
      <c r="A69" s="111" t="s">
        <v>2449</v>
      </c>
      <c r="B69" s="111" t="str">
        <f t="shared" si="27"/>
        <v xml:space="preserve">ARAMBULO VINCES GEIVER YASMANY         </v>
      </c>
      <c r="C69" s="111" t="str">
        <f t="shared" si="28"/>
        <v>23923219</v>
      </c>
      <c r="D69" s="111" t="str">
        <f t="shared" si="29"/>
        <v>0019</v>
      </c>
      <c r="E69" s="111" t="str">
        <f t="shared" si="30"/>
        <v>70</v>
      </c>
      <c r="F69" s="111">
        <v>19.7</v>
      </c>
      <c r="G69" s="111" t="str">
        <f t="shared" si="31"/>
        <v>2021</v>
      </c>
      <c r="H69" s="111" t="str">
        <f t="shared" si="32"/>
        <v>03</v>
      </c>
      <c r="I69" s="111" t="str">
        <f t="shared" si="33"/>
        <v>04</v>
      </c>
      <c r="J69" s="111" t="str">
        <f t="shared" si="34"/>
        <v>2021-03-04</v>
      </c>
      <c r="K69" s="111" t="str">
        <f t="shared" si="35"/>
        <v>BVP</v>
      </c>
      <c r="L69" s="111">
        <v>3271</v>
      </c>
    </row>
    <row r="70" spans="1:12" ht="12.75" customHeight="1" x14ac:dyDescent="0.25">
      <c r="A70" s="111" t="s">
        <v>2448</v>
      </c>
      <c r="B70" s="111" t="str">
        <f t="shared" si="27"/>
        <v xml:space="preserve">ALVARADO MORALES  GLORIA ANGEL         </v>
      </c>
      <c r="C70" s="111" t="str">
        <f t="shared" si="28"/>
        <v>43907419</v>
      </c>
      <c r="D70" s="111" t="str">
        <f t="shared" si="29"/>
        <v>0005</v>
      </c>
      <c r="E70" s="111" t="str">
        <f t="shared" si="30"/>
        <v>59</v>
      </c>
      <c r="F70" s="111">
        <v>5.59</v>
      </c>
      <c r="G70" s="111" t="str">
        <f t="shared" si="31"/>
        <v>2021</v>
      </c>
      <c r="H70" s="111" t="str">
        <f t="shared" si="32"/>
        <v>03</v>
      </c>
      <c r="I70" s="111" t="str">
        <f t="shared" si="33"/>
        <v>04</v>
      </c>
      <c r="J70" s="111" t="str">
        <f t="shared" si="34"/>
        <v>2021-03-04</v>
      </c>
      <c r="K70" s="111" t="str">
        <f t="shared" si="35"/>
        <v>BVP</v>
      </c>
      <c r="L70" s="111">
        <v>3263</v>
      </c>
    </row>
    <row r="71" spans="1:12" ht="12.75" customHeight="1" x14ac:dyDescent="0.25">
      <c r="A71" s="111" t="s">
        <v>2447</v>
      </c>
      <c r="B71" s="111" t="str">
        <f t="shared" si="27"/>
        <v xml:space="preserve">MOROCHO AGURTO VIVIANA MANUELA         </v>
      </c>
      <c r="C71" s="111" t="str">
        <f t="shared" si="28"/>
        <v>43907455</v>
      </c>
      <c r="D71" s="111" t="str">
        <f t="shared" si="29"/>
        <v>0009</v>
      </c>
      <c r="E71" s="111" t="str">
        <f t="shared" si="30"/>
        <v>42</v>
      </c>
      <c r="F71" s="111">
        <v>9.42</v>
      </c>
      <c r="G71" s="111" t="str">
        <f t="shared" si="31"/>
        <v>2021</v>
      </c>
      <c r="H71" s="111" t="str">
        <f t="shared" si="32"/>
        <v>03</v>
      </c>
      <c r="I71" s="111" t="str">
        <f t="shared" si="33"/>
        <v>04</v>
      </c>
      <c r="J71" s="111" t="str">
        <f t="shared" si="34"/>
        <v>2021-03-04</v>
      </c>
      <c r="K71" s="111" t="str">
        <f t="shared" si="35"/>
        <v>BMP</v>
      </c>
      <c r="L71" s="111">
        <v>3264</v>
      </c>
    </row>
    <row r="72" spans="1:12" ht="12.75" customHeight="1" x14ac:dyDescent="0.25">
      <c r="A72" s="111" t="s">
        <v>2446</v>
      </c>
      <c r="B72" s="111" t="str">
        <f t="shared" si="27"/>
        <v xml:space="preserve">IMPORT OSCAR SA                        </v>
      </c>
      <c r="C72" s="111" t="str">
        <f t="shared" si="28"/>
        <v>43908588</v>
      </c>
      <c r="D72" s="111" t="str">
        <f t="shared" si="29"/>
        <v>0001</v>
      </c>
      <c r="E72" s="111" t="str">
        <f t="shared" si="30"/>
        <v>98</v>
      </c>
      <c r="F72" s="111">
        <v>1.98</v>
      </c>
      <c r="G72" s="111" t="str">
        <f t="shared" si="31"/>
        <v>2021</v>
      </c>
      <c r="H72" s="111" t="str">
        <f t="shared" si="32"/>
        <v>03</v>
      </c>
      <c r="I72" s="111" t="str">
        <f t="shared" si="33"/>
        <v>04</v>
      </c>
      <c r="J72" s="111" t="str">
        <f t="shared" si="34"/>
        <v>2021-03-04</v>
      </c>
      <c r="K72" s="111" t="str">
        <f t="shared" si="35"/>
        <v>BVI</v>
      </c>
      <c r="L72" s="111">
        <v>3265</v>
      </c>
    </row>
    <row r="73" spans="1:12" ht="12.75" customHeight="1" x14ac:dyDescent="0.25">
      <c r="A73" s="111" t="s">
        <v>2445</v>
      </c>
      <c r="B73" s="111" t="str">
        <f t="shared" si="27"/>
        <v xml:space="preserve">EVA MARIA MONTUFAR SELLAN              </v>
      </c>
      <c r="C73" s="111" t="str">
        <f t="shared" si="28"/>
        <v>43908902</v>
      </c>
      <c r="D73" s="111" t="str">
        <f t="shared" si="29"/>
        <v>0020</v>
      </c>
      <c r="E73" s="111" t="str">
        <f t="shared" si="30"/>
        <v>88</v>
      </c>
      <c r="F73" s="111">
        <v>20.88</v>
      </c>
      <c r="G73" s="111" t="str">
        <f t="shared" si="31"/>
        <v>2021</v>
      </c>
      <c r="H73" s="111" t="str">
        <f t="shared" si="32"/>
        <v>03</v>
      </c>
      <c r="I73" s="111" t="str">
        <f t="shared" si="33"/>
        <v>04</v>
      </c>
      <c r="J73" s="111" t="str">
        <f t="shared" si="34"/>
        <v>2021-03-04</v>
      </c>
      <c r="K73" s="111" t="str">
        <f t="shared" si="35"/>
        <v>VEN</v>
      </c>
      <c r="L73" s="111">
        <v>3266</v>
      </c>
    </row>
    <row r="74" spans="1:12" ht="12.75" customHeight="1" x14ac:dyDescent="0.25">
      <c r="A74" s="111" t="s">
        <v>2444</v>
      </c>
      <c r="B74" s="111" t="str">
        <f t="shared" si="27"/>
        <v xml:space="preserve">JALIL MORANTE CECILIO                  </v>
      </c>
      <c r="C74" s="111" t="str">
        <f t="shared" si="28"/>
        <v>43908233</v>
      </c>
      <c r="D74" s="111" t="str">
        <f t="shared" si="29"/>
        <v>0006</v>
      </c>
      <c r="E74" s="111" t="str">
        <f t="shared" si="30"/>
        <v>60</v>
      </c>
      <c r="F74" s="111">
        <v>6.6</v>
      </c>
      <c r="G74" s="111" t="str">
        <f t="shared" si="31"/>
        <v>2021</v>
      </c>
      <c r="H74" s="111" t="str">
        <f t="shared" si="32"/>
        <v>03</v>
      </c>
      <c r="I74" s="111" t="str">
        <f t="shared" si="33"/>
        <v>04</v>
      </c>
      <c r="J74" s="111" t="str">
        <f t="shared" si="34"/>
        <v>2021-03-04</v>
      </c>
      <c r="K74" s="111" t="str">
        <f t="shared" si="35"/>
        <v>BMP</v>
      </c>
      <c r="L74" s="111">
        <v>3267</v>
      </c>
    </row>
    <row r="75" spans="1:12" ht="12.75" customHeight="1" x14ac:dyDescent="0.25">
      <c r="A75" s="111" t="s">
        <v>2443</v>
      </c>
      <c r="B75" s="111" t="str">
        <f t="shared" si="27"/>
        <v xml:space="preserve">ESPINEL MOLINA CARLINA TATIANA         </v>
      </c>
      <c r="C75" s="111" t="str">
        <f t="shared" si="28"/>
        <v>43907438</v>
      </c>
      <c r="D75" s="111" t="str">
        <f t="shared" si="29"/>
        <v>0004</v>
      </c>
      <c r="E75" s="111" t="str">
        <f t="shared" si="30"/>
        <v>97</v>
      </c>
      <c r="F75" s="111">
        <v>4.97</v>
      </c>
      <c r="G75" s="111" t="str">
        <f t="shared" si="31"/>
        <v>2021</v>
      </c>
      <c r="H75" s="111" t="str">
        <f t="shared" si="32"/>
        <v>03</v>
      </c>
      <c r="I75" s="111" t="str">
        <f t="shared" si="33"/>
        <v>04</v>
      </c>
      <c r="J75" s="111" t="str">
        <f t="shared" si="34"/>
        <v>2021-03-04</v>
      </c>
      <c r="K75" s="111" t="str">
        <f t="shared" si="35"/>
        <v>BMP</v>
      </c>
      <c r="L75" s="111">
        <v>3268</v>
      </c>
    </row>
    <row r="76" spans="1:12" ht="12.75" customHeight="1" x14ac:dyDescent="0.25">
      <c r="A76" s="111" t="s">
        <v>2442</v>
      </c>
      <c r="B76" s="111" t="str">
        <f t="shared" si="27"/>
        <v xml:space="preserve">PHILCO BAQUE JORGE FERNANDO            </v>
      </c>
      <c r="C76" s="111" t="str">
        <f t="shared" si="28"/>
        <v>43908191</v>
      </c>
      <c r="D76" s="111" t="str">
        <f t="shared" si="29"/>
        <v>0007</v>
      </c>
      <c r="E76" s="111" t="str">
        <f t="shared" si="30"/>
        <v>53</v>
      </c>
      <c r="F76" s="111">
        <v>7.53</v>
      </c>
      <c r="G76" s="111" t="str">
        <f t="shared" si="31"/>
        <v>2021</v>
      </c>
      <c r="H76" s="111" t="str">
        <f t="shared" si="32"/>
        <v>03</v>
      </c>
      <c r="I76" s="111" t="str">
        <f t="shared" si="33"/>
        <v>04</v>
      </c>
      <c r="J76" s="111" t="str">
        <f t="shared" si="34"/>
        <v>2021-03-04</v>
      </c>
      <c r="K76" s="111" t="str">
        <f t="shared" si="35"/>
        <v>BVP</v>
      </c>
      <c r="L76" s="111">
        <v>3269</v>
      </c>
    </row>
    <row r="77" spans="1:12" ht="12.75" customHeight="1" x14ac:dyDescent="0.25">
      <c r="A77" s="111" t="s">
        <v>2441</v>
      </c>
      <c r="B77" s="111" t="str">
        <f t="shared" si="27"/>
        <v xml:space="preserve">GUSTAVO ALBERTO CASTILLO SALTO         </v>
      </c>
      <c r="C77" s="111" t="str">
        <f t="shared" si="28"/>
        <v>43908917</v>
      </c>
      <c r="D77" s="111" t="str">
        <f t="shared" si="29"/>
        <v>0009</v>
      </c>
      <c r="E77" s="111" t="str">
        <f t="shared" si="30"/>
        <v>53</v>
      </c>
      <c r="F77" s="111">
        <v>9.5299999999999994</v>
      </c>
      <c r="G77" s="111" t="str">
        <f t="shared" si="31"/>
        <v>2021</v>
      </c>
      <c r="H77" s="111" t="str">
        <f t="shared" si="32"/>
        <v>03</v>
      </c>
      <c r="I77" s="111" t="str">
        <f t="shared" si="33"/>
        <v>04</v>
      </c>
      <c r="J77" s="111" t="str">
        <f t="shared" si="34"/>
        <v>2021-03-04</v>
      </c>
      <c r="K77" s="111" t="str">
        <f t="shared" si="35"/>
        <v>VEN</v>
      </c>
      <c r="L77" s="111">
        <v>3270</v>
      </c>
    </row>
    <row r="78" spans="1:12" ht="12.75" customHeight="1" x14ac:dyDescent="0.25">
      <c r="A78" s="111"/>
      <c r="B78" s="111" t="str">
        <f t="shared" si="27"/>
        <v/>
      </c>
      <c r="C78" s="113">
        <v>4</v>
      </c>
      <c r="D78" s="113" t="str">
        <f t="shared" si="29"/>
        <v/>
      </c>
      <c r="E78" s="113" t="str">
        <f t="shared" si="30"/>
        <v/>
      </c>
      <c r="F78" s="112">
        <f>SUM(F66:F77)</f>
        <v>101.86</v>
      </c>
      <c r="G78" s="111"/>
      <c r="H78" s="111"/>
      <c r="I78" s="111"/>
      <c r="J78" s="111"/>
      <c r="K78" s="111" t="str">
        <f t="shared" si="35"/>
        <v/>
      </c>
      <c r="L78" s="111"/>
    </row>
    <row r="79" spans="1:12" ht="12.75" customHeight="1" x14ac:dyDescent="0.25">
      <c r="A79" s="108"/>
      <c r="B79" s="108"/>
      <c r="C79" s="110"/>
      <c r="D79" s="110"/>
      <c r="E79" s="110"/>
      <c r="F79" s="109"/>
      <c r="G79" s="108"/>
      <c r="H79" s="108"/>
      <c r="I79" s="108"/>
      <c r="J79" s="108"/>
      <c r="K79" s="108"/>
      <c r="L79" s="108"/>
    </row>
    <row r="80" spans="1:12" ht="12.75" customHeight="1" x14ac:dyDescent="0.25">
      <c r="A80" s="111" t="s">
        <v>2440</v>
      </c>
      <c r="B80" s="111" t="str">
        <f t="shared" ref="B80:B95" si="36">MID(A80,20,39)</f>
        <v xml:space="preserve">ANDRADE ECHEVERRIA ANA CECILIA         </v>
      </c>
      <c r="C80" s="111" t="str">
        <f t="shared" ref="C80:C94" si="37">MID(A80,12,8)</f>
        <v>43902677</v>
      </c>
      <c r="D80" s="111" t="str">
        <f t="shared" ref="D80:D95" si="38">MID(A80,125,4)</f>
        <v>0001</v>
      </c>
      <c r="E80" s="111" t="str">
        <f t="shared" ref="E80:E95" si="39">MID(A80,129,2)</f>
        <v>68</v>
      </c>
      <c r="F80" s="111">
        <v>1.68</v>
      </c>
      <c r="G80" s="111" t="str">
        <f t="shared" ref="G80:G94" si="40">MID(A80,131,4)</f>
        <v>2021</v>
      </c>
      <c r="H80" s="111" t="str">
        <f t="shared" ref="H80:H94" si="41">MID(A80,135,2)</f>
        <v>03</v>
      </c>
      <c r="I80" s="111" t="str">
        <f t="shared" ref="I80:I94" si="42">MID(A80,137,2)</f>
        <v>04</v>
      </c>
      <c r="J80" s="111" t="str">
        <f t="shared" ref="J80:J94" si="43">CONCATENATE(G80,"-",H80,"-",I80)</f>
        <v>2021-03-04</v>
      </c>
      <c r="K80" s="111" t="str">
        <f t="shared" ref="K80:K95" si="44">MID(A80,163,3)</f>
        <v>BMP</v>
      </c>
      <c r="L80" s="111">
        <v>3342</v>
      </c>
    </row>
    <row r="81" spans="1:12" ht="12.75" customHeight="1" x14ac:dyDescent="0.25">
      <c r="A81" s="111" t="s">
        <v>2439</v>
      </c>
      <c r="B81" s="111" t="str">
        <f t="shared" si="36"/>
        <v xml:space="preserve">MACIAS ALCIVAR DAVID ESAU              </v>
      </c>
      <c r="C81" s="111" t="str">
        <f t="shared" si="37"/>
        <v>43901532</v>
      </c>
      <c r="D81" s="111" t="str">
        <f t="shared" si="38"/>
        <v>0003</v>
      </c>
      <c r="E81" s="111" t="str">
        <f t="shared" si="39"/>
        <v>80</v>
      </c>
      <c r="F81" s="111">
        <v>3.8</v>
      </c>
      <c r="G81" s="111" t="str">
        <f t="shared" si="40"/>
        <v>2021</v>
      </c>
      <c r="H81" s="111" t="str">
        <f t="shared" si="41"/>
        <v>03</v>
      </c>
      <c r="I81" s="111" t="str">
        <f t="shared" si="42"/>
        <v>04</v>
      </c>
      <c r="J81" s="111" t="str">
        <f t="shared" si="43"/>
        <v>2021-03-04</v>
      </c>
      <c r="K81" s="111" t="str">
        <f t="shared" si="44"/>
        <v>BMP</v>
      </c>
      <c r="L81" s="111">
        <v>3343</v>
      </c>
    </row>
    <row r="82" spans="1:12" ht="12.75" customHeight="1" x14ac:dyDescent="0.25">
      <c r="A82" s="111" t="s">
        <v>2438</v>
      </c>
      <c r="B82" s="111" t="str">
        <f t="shared" si="36"/>
        <v xml:space="preserve">ALCIVAR PIN NORMA PEPITA               </v>
      </c>
      <c r="C82" s="111" t="str">
        <f t="shared" si="37"/>
        <v>43903260</v>
      </c>
      <c r="D82" s="111" t="str">
        <f t="shared" si="38"/>
        <v>0002</v>
      </c>
      <c r="E82" s="111" t="str">
        <f t="shared" si="39"/>
        <v>00</v>
      </c>
      <c r="F82" s="111">
        <v>2</v>
      </c>
      <c r="G82" s="111" t="str">
        <f t="shared" si="40"/>
        <v>2021</v>
      </c>
      <c r="H82" s="111" t="str">
        <f t="shared" si="41"/>
        <v>03</v>
      </c>
      <c r="I82" s="111" t="str">
        <f t="shared" si="42"/>
        <v>04</v>
      </c>
      <c r="J82" s="111" t="str">
        <f t="shared" si="43"/>
        <v>2021-03-04</v>
      </c>
      <c r="K82" s="111" t="str">
        <f t="shared" si="44"/>
        <v>BMP</v>
      </c>
      <c r="L82" s="111">
        <v>3344</v>
      </c>
    </row>
    <row r="83" spans="1:12" ht="12.75" customHeight="1" x14ac:dyDescent="0.25">
      <c r="A83" s="111" t="s">
        <v>2437</v>
      </c>
      <c r="B83" s="111" t="str">
        <f t="shared" si="36"/>
        <v xml:space="preserve">RUFINO NAPOLES FRANK                   </v>
      </c>
      <c r="C83" s="111" t="str">
        <f t="shared" si="37"/>
        <v>23924101</v>
      </c>
      <c r="D83" s="111" t="str">
        <f t="shared" si="38"/>
        <v>0007</v>
      </c>
      <c r="E83" s="111" t="str">
        <f t="shared" si="39"/>
        <v>19</v>
      </c>
      <c r="F83" s="111">
        <v>7.19</v>
      </c>
      <c r="G83" s="111" t="str">
        <f t="shared" si="40"/>
        <v>2021</v>
      </c>
      <c r="H83" s="111" t="str">
        <f t="shared" si="41"/>
        <v>03</v>
      </c>
      <c r="I83" s="111" t="str">
        <f t="shared" si="42"/>
        <v>04</v>
      </c>
      <c r="J83" s="111" t="str">
        <f t="shared" si="43"/>
        <v>2021-03-04</v>
      </c>
      <c r="K83" s="111" t="str">
        <f t="shared" si="44"/>
        <v>BMP</v>
      </c>
      <c r="L83" s="111">
        <v>3357</v>
      </c>
    </row>
    <row r="84" spans="1:12" ht="12.75" customHeight="1" x14ac:dyDescent="0.25">
      <c r="A84" s="111" t="s">
        <v>2436</v>
      </c>
      <c r="B84" s="111" t="str">
        <f t="shared" si="36"/>
        <v xml:space="preserve">ARAUJO FIGUEROA WASHINGTON SAL         </v>
      </c>
      <c r="C84" s="111" t="str">
        <f t="shared" si="37"/>
        <v>43908140</v>
      </c>
      <c r="D84" s="111" t="str">
        <f t="shared" si="38"/>
        <v>0004</v>
      </c>
      <c r="E84" s="111" t="str">
        <f t="shared" si="39"/>
        <v>35</v>
      </c>
      <c r="F84" s="111">
        <v>4.3499999999999996</v>
      </c>
      <c r="G84" s="111" t="str">
        <f t="shared" si="40"/>
        <v>2021</v>
      </c>
      <c r="H84" s="111" t="str">
        <f t="shared" si="41"/>
        <v>03</v>
      </c>
      <c r="I84" s="111" t="str">
        <f t="shared" si="42"/>
        <v>05</v>
      </c>
      <c r="J84" s="111" t="str">
        <f t="shared" si="43"/>
        <v>2021-03-05</v>
      </c>
      <c r="K84" s="111" t="str">
        <f t="shared" si="44"/>
        <v>BVP</v>
      </c>
      <c r="L84" s="111">
        <v>3345</v>
      </c>
    </row>
    <row r="85" spans="1:12" ht="12.75" customHeight="1" x14ac:dyDescent="0.25">
      <c r="A85" s="111" t="s">
        <v>2435</v>
      </c>
      <c r="B85" s="111" t="str">
        <f t="shared" si="36"/>
        <v xml:space="preserve">GALLEGOS ABARCA FILOMENA RUTH          </v>
      </c>
      <c r="C85" s="111" t="str">
        <f t="shared" si="37"/>
        <v>43903765</v>
      </c>
      <c r="D85" s="111" t="str">
        <f t="shared" si="38"/>
        <v>0002</v>
      </c>
      <c r="E85" s="111" t="str">
        <f t="shared" si="39"/>
        <v>62</v>
      </c>
      <c r="F85" s="111">
        <v>2.62</v>
      </c>
      <c r="G85" s="111" t="str">
        <f t="shared" si="40"/>
        <v>2021</v>
      </c>
      <c r="H85" s="111" t="str">
        <f t="shared" si="41"/>
        <v>03</v>
      </c>
      <c r="I85" s="111" t="str">
        <f t="shared" si="42"/>
        <v>05</v>
      </c>
      <c r="J85" s="111" t="str">
        <f t="shared" si="43"/>
        <v>2021-03-05</v>
      </c>
      <c r="K85" s="111" t="str">
        <f t="shared" si="44"/>
        <v>VEN</v>
      </c>
      <c r="L85" s="111">
        <v>3347</v>
      </c>
    </row>
    <row r="86" spans="1:12" ht="12.75" customHeight="1" x14ac:dyDescent="0.25">
      <c r="A86" s="111" t="s">
        <v>2434</v>
      </c>
      <c r="B86" s="111" t="str">
        <f t="shared" si="36"/>
        <v xml:space="preserve">CABELLO GARCIA MARIA CONCEPCIO         </v>
      </c>
      <c r="C86" s="111" t="str">
        <f t="shared" si="37"/>
        <v>43903875</v>
      </c>
      <c r="D86" s="111" t="str">
        <f t="shared" si="38"/>
        <v>0001</v>
      </c>
      <c r="E86" s="111" t="str">
        <f t="shared" si="39"/>
        <v>77</v>
      </c>
      <c r="F86" s="111">
        <v>1.77</v>
      </c>
      <c r="G86" s="111" t="str">
        <f t="shared" si="40"/>
        <v>2021</v>
      </c>
      <c r="H86" s="111" t="str">
        <f t="shared" si="41"/>
        <v>03</v>
      </c>
      <c r="I86" s="111" t="str">
        <f t="shared" si="42"/>
        <v>05</v>
      </c>
      <c r="J86" s="111" t="str">
        <f t="shared" si="43"/>
        <v>2021-03-05</v>
      </c>
      <c r="K86" s="111" t="str">
        <f t="shared" si="44"/>
        <v>VEN</v>
      </c>
      <c r="L86" s="111">
        <v>3348</v>
      </c>
    </row>
    <row r="87" spans="1:12" ht="12.75" customHeight="1" x14ac:dyDescent="0.25">
      <c r="A87" s="111" t="s">
        <v>2433</v>
      </c>
      <c r="B87" s="111" t="str">
        <f t="shared" si="36"/>
        <v xml:space="preserve">VILLALTA TENECELA MARCIA MARIA         </v>
      </c>
      <c r="C87" s="111" t="str">
        <f t="shared" si="37"/>
        <v>43903575</v>
      </c>
      <c r="D87" s="111" t="str">
        <f t="shared" si="38"/>
        <v>0026</v>
      </c>
      <c r="E87" s="111" t="str">
        <f t="shared" si="39"/>
        <v>87</v>
      </c>
      <c r="F87" s="111">
        <v>26.87</v>
      </c>
      <c r="G87" s="111" t="str">
        <f t="shared" si="40"/>
        <v>2021</v>
      </c>
      <c r="H87" s="111" t="str">
        <f t="shared" si="41"/>
        <v>03</v>
      </c>
      <c r="I87" s="111" t="str">
        <f t="shared" si="42"/>
        <v>05</v>
      </c>
      <c r="J87" s="111" t="str">
        <f t="shared" si="43"/>
        <v>2021-03-05</v>
      </c>
      <c r="K87" s="111" t="str">
        <f t="shared" si="44"/>
        <v>BVP</v>
      </c>
      <c r="L87" s="111">
        <v>3349</v>
      </c>
    </row>
    <row r="88" spans="1:12" ht="12.75" customHeight="1" x14ac:dyDescent="0.25">
      <c r="A88" s="111" t="s">
        <v>2432</v>
      </c>
      <c r="B88" s="111" t="str">
        <f t="shared" si="36"/>
        <v xml:space="preserve">DANIEL ENRIQUE DURAN LAMA              </v>
      </c>
      <c r="C88" s="111" t="str">
        <f t="shared" si="37"/>
        <v>43907804</v>
      </c>
      <c r="D88" s="111" t="str">
        <f t="shared" si="38"/>
        <v>0010</v>
      </c>
      <c r="E88" s="111" t="str">
        <f t="shared" si="39"/>
        <v>46</v>
      </c>
      <c r="F88" s="111">
        <v>10.46</v>
      </c>
      <c r="G88" s="111" t="str">
        <f t="shared" si="40"/>
        <v>2021</v>
      </c>
      <c r="H88" s="111" t="str">
        <f t="shared" si="41"/>
        <v>03</v>
      </c>
      <c r="I88" s="111" t="str">
        <f t="shared" si="42"/>
        <v>05</v>
      </c>
      <c r="J88" s="111" t="str">
        <f t="shared" si="43"/>
        <v>2021-03-05</v>
      </c>
      <c r="K88" s="111" t="str">
        <f t="shared" si="44"/>
        <v>BMP</v>
      </c>
      <c r="L88" s="111">
        <v>3350</v>
      </c>
    </row>
    <row r="89" spans="1:12" ht="12.75" customHeight="1" x14ac:dyDescent="0.25">
      <c r="A89" s="111" t="s">
        <v>2431</v>
      </c>
      <c r="B89" s="111" t="str">
        <f t="shared" si="36"/>
        <v xml:space="preserve">GRANDSOUTH SA                          </v>
      </c>
      <c r="C89" s="111" t="str">
        <f t="shared" si="37"/>
        <v>43901484</v>
      </c>
      <c r="D89" s="111" t="str">
        <f t="shared" si="38"/>
        <v>0003</v>
      </c>
      <c r="E89" s="111" t="str">
        <f t="shared" si="39"/>
        <v>20</v>
      </c>
      <c r="F89" s="111">
        <v>3.2</v>
      </c>
      <c r="G89" s="111" t="str">
        <f t="shared" si="40"/>
        <v>2021</v>
      </c>
      <c r="H89" s="111" t="str">
        <f t="shared" si="41"/>
        <v>03</v>
      </c>
      <c r="I89" s="111" t="str">
        <f t="shared" si="42"/>
        <v>05</v>
      </c>
      <c r="J89" s="111" t="str">
        <f t="shared" si="43"/>
        <v>2021-03-05</v>
      </c>
      <c r="K89" s="111" t="str">
        <f t="shared" si="44"/>
        <v>BVI</v>
      </c>
      <c r="L89" s="111">
        <v>3351</v>
      </c>
    </row>
    <row r="90" spans="1:12" ht="12.75" customHeight="1" x14ac:dyDescent="0.25">
      <c r="A90" s="111" t="s">
        <v>2430</v>
      </c>
      <c r="B90" s="111" t="str">
        <f t="shared" si="36"/>
        <v xml:space="preserve">SILVA CHIQUITO JOSE LUIS               </v>
      </c>
      <c r="C90" s="111" t="str">
        <f t="shared" si="37"/>
        <v>43907530</v>
      </c>
      <c r="D90" s="111" t="str">
        <f t="shared" si="38"/>
        <v>0006</v>
      </c>
      <c r="E90" s="111" t="str">
        <f t="shared" si="39"/>
        <v>68</v>
      </c>
      <c r="F90" s="111">
        <v>6.68</v>
      </c>
      <c r="G90" s="111" t="str">
        <f t="shared" si="40"/>
        <v>2021</v>
      </c>
      <c r="H90" s="111" t="str">
        <f t="shared" si="41"/>
        <v>03</v>
      </c>
      <c r="I90" s="111" t="str">
        <f t="shared" si="42"/>
        <v>05</v>
      </c>
      <c r="J90" s="111" t="str">
        <f t="shared" si="43"/>
        <v>2021-03-05</v>
      </c>
      <c r="K90" s="111" t="str">
        <f t="shared" si="44"/>
        <v>BMP</v>
      </c>
      <c r="L90" s="111">
        <v>3352</v>
      </c>
    </row>
    <row r="91" spans="1:12" ht="12.75" customHeight="1" x14ac:dyDescent="0.25">
      <c r="A91" s="111" t="s">
        <v>2429</v>
      </c>
      <c r="B91" s="111" t="str">
        <f t="shared" si="36"/>
        <v xml:space="preserve">LAGOS LAKE ALEJANDRO ANDRE             </v>
      </c>
      <c r="C91" s="111" t="str">
        <f t="shared" si="37"/>
        <v>43908226</v>
      </c>
      <c r="D91" s="111" t="str">
        <f t="shared" si="38"/>
        <v>0001</v>
      </c>
      <c r="E91" s="111" t="str">
        <f t="shared" si="39"/>
        <v>68</v>
      </c>
      <c r="F91" s="111">
        <v>1.68</v>
      </c>
      <c r="G91" s="111" t="str">
        <f t="shared" si="40"/>
        <v>2021</v>
      </c>
      <c r="H91" s="111" t="str">
        <f t="shared" si="41"/>
        <v>03</v>
      </c>
      <c r="I91" s="111" t="str">
        <f t="shared" si="42"/>
        <v>05</v>
      </c>
      <c r="J91" s="111" t="str">
        <f t="shared" si="43"/>
        <v>2021-03-05</v>
      </c>
      <c r="K91" s="111" t="str">
        <f t="shared" si="44"/>
        <v>VEN</v>
      </c>
      <c r="L91" s="111">
        <v>3353</v>
      </c>
    </row>
    <row r="92" spans="1:12" ht="12.75" customHeight="1" x14ac:dyDescent="0.25">
      <c r="A92" s="111" t="s">
        <v>2428</v>
      </c>
      <c r="B92" s="111" t="str">
        <f t="shared" si="36"/>
        <v xml:space="preserve">LAGOS LAKE ALEJANDRO ANDRE             </v>
      </c>
      <c r="C92" s="111" t="str">
        <f t="shared" si="37"/>
        <v>43908679</v>
      </c>
      <c r="D92" s="111" t="str">
        <f t="shared" si="38"/>
        <v>0004</v>
      </c>
      <c r="E92" s="111" t="str">
        <f t="shared" si="39"/>
        <v>64</v>
      </c>
      <c r="F92" s="111">
        <v>4.6399999999999997</v>
      </c>
      <c r="G92" s="111" t="str">
        <f t="shared" si="40"/>
        <v>2021</v>
      </c>
      <c r="H92" s="111" t="str">
        <f t="shared" si="41"/>
        <v>03</v>
      </c>
      <c r="I92" s="111" t="str">
        <f t="shared" si="42"/>
        <v>05</v>
      </c>
      <c r="J92" s="111" t="str">
        <f t="shared" si="43"/>
        <v>2021-03-05</v>
      </c>
      <c r="K92" s="111" t="str">
        <f t="shared" si="44"/>
        <v>VEN</v>
      </c>
      <c r="L92" s="111">
        <v>3354</v>
      </c>
    </row>
    <row r="93" spans="1:12" ht="12.75" customHeight="1" x14ac:dyDescent="0.25">
      <c r="A93" s="111" t="s">
        <v>2427</v>
      </c>
      <c r="B93" s="111" t="str">
        <f t="shared" si="36"/>
        <v xml:space="preserve">LAGOS LAKE ALEJANDRO ANDRE             </v>
      </c>
      <c r="C93" s="111" t="str">
        <f t="shared" si="37"/>
        <v>43902347</v>
      </c>
      <c r="D93" s="111" t="str">
        <f t="shared" si="38"/>
        <v>0007</v>
      </c>
      <c r="E93" s="111" t="str">
        <f t="shared" si="39"/>
        <v>64</v>
      </c>
      <c r="F93" s="111">
        <v>7.64</v>
      </c>
      <c r="G93" s="111" t="str">
        <f t="shared" si="40"/>
        <v>2021</v>
      </c>
      <c r="H93" s="111" t="str">
        <f t="shared" si="41"/>
        <v>03</v>
      </c>
      <c r="I93" s="111" t="str">
        <f t="shared" si="42"/>
        <v>05</v>
      </c>
      <c r="J93" s="111" t="str">
        <f t="shared" si="43"/>
        <v>2021-03-05</v>
      </c>
      <c r="K93" s="111" t="str">
        <f t="shared" si="44"/>
        <v>VEN</v>
      </c>
      <c r="L93" s="111">
        <v>3355</v>
      </c>
    </row>
    <row r="94" spans="1:12" ht="12.75" customHeight="1" x14ac:dyDescent="0.25">
      <c r="A94" s="111" t="s">
        <v>2426</v>
      </c>
      <c r="B94" s="111" t="str">
        <f t="shared" si="36"/>
        <v xml:space="preserve">LAGOS LAKE ALEJANDRO ANDRE             </v>
      </c>
      <c r="C94" s="111" t="str">
        <f t="shared" si="37"/>
        <v>43900303</v>
      </c>
      <c r="D94" s="111" t="str">
        <f t="shared" si="38"/>
        <v>0007</v>
      </c>
      <c r="E94" s="111" t="str">
        <f t="shared" si="39"/>
        <v>18</v>
      </c>
      <c r="F94" s="111">
        <v>7.18</v>
      </c>
      <c r="G94" s="111" t="str">
        <f t="shared" si="40"/>
        <v>2021</v>
      </c>
      <c r="H94" s="111" t="str">
        <f t="shared" si="41"/>
        <v>03</v>
      </c>
      <c r="I94" s="111" t="str">
        <f t="shared" si="42"/>
        <v>05</v>
      </c>
      <c r="J94" s="111" t="str">
        <f t="shared" si="43"/>
        <v>2021-03-05</v>
      </c>
      <c r="K94" s="111" t="str">
        <f t="shared" si="44"/>
        <v>VEN</v>
      </c>
      <c r="L94" s="111">
        <v>3356</v>
      </c>
    </row>
    <row r="95" spans="1:12" ht="12.75" customHeight="1" x14ac:dyDescent="0.25">
      <c r="A95" s="111"/>
      <c r="B95" s="111" t="str">
        <f t="shared" si="36"/>
        <v/>
      </c>
      <c r="C95" s="113">
        <v>5</v>
      </c>
      <c r="D95" s="113" t="str">
        <f t="shared" si="38"/>
        <v/>
      </c>
      <c r="E95" s="113" t="str">
        <f t="shared" si="39"/>
        <v/>
      </c>
      <c r="F95" s="112">
        <f>SUM(F80:F94)</f>
        <v>91.760000000000019</v>
      </c>
      <c r="G95" s="111"/>
      <c r="H95" s="111"/>
      <c r="I95" s="111"/>
      <c r="J95" s="111"/>
      <c r="K95" s="111" t="str">
        <f t="shared" si="44"/>
        <v/>
      </c>
      <c r="L95" s="111"/>
    </row>
    <row r="96" spans="1:12" ht="12.75" customHeight="1" x14ac:dyDescent="0.25">
      <c r="A96" s="108"/>
      <c r="B96" s="108"/>
      <c r="C96" s="110"/>
      <c r="D96" s="110"/>
      <c r="E96" s="110"/>
      <c r="F96" s="109"/>
      <c r="G96" s="108"/>
      <c r="H96" s="108"/>
      <c r="I96" s="108"/>
      <c r="J96" s="108"/>
      <c r="K96" s="108"/>
      <c r="L96" s="108"/>
    </row>
    <row r="97" spans="1:12" ht="12.75" customHeight="1" x14ac:dyDescent="0.25">
      <c r="A97" s="111" t="s">
        <v>2425</v>
      </c>
      <c r="B97" s="111" t="str">
        <f t="shared" ref="B97:B106" si="45">MID(A97,20,39)</f>
        <v xml:space="preserve">GUTIERREZ CAJIAS ANDREA YOLAND         </v>
      </c>
      <c r="C97" s="111" t="str">
        <f t="shared" ref="C97:C105" si="46">MID(A97,12,8)</f>
        <v>43909067</v>
      </c>
      <c r="D97" s="111" t="str">
        <f t="shared" ref="D97:D106" si="47">MID(A97,125,4)</f>
        <v>0012</v>
      </c>
      <c r="E97" s="111" t="str">
        <f t="shared" ref="E97:E106" si="48">MID(A97,129,2)</f>
        <v>73</v>
      </c>
      <c r="F97" s="111">
        <v>12.73</v>
      </c>
      <c r="G97" s="111" t="str">
        <f t="shared" ref="G97:G105" si="49">MID(A97,131,4)</f>
        <v>2021</v>
      </c>
      <c r="H97" s="111" t="str">
        <f t="shared" ref="H97:H105" si="50">MID(A97,135,2)</f>
        <v>03</v>
      </c>
      <c r="I97" s="111" t="str">
        <f t="shared" ref="I97:I105" si="51">MID(A97,137,2)</f>
        <v>06</v>
      </c>
      <c r="J97" s="111" t="str">
        <f t="shared" ref="J97:J105" si="52">CONCATENATE(G97,"-",H97,"-",I97)</f>
        <v>2021-03-06</v>
      </c>
      <c r="K97" s="111" t="str">
        <f t="shared" ref="K97:K106" si="53">MID(A97,163,3)</f>
        <v>BVP</v>
      </c>
      <c r="L97" s="111">
        <v>3445</v>
      </c>
    </row>
    <row r="98" spans="1:12" ht="12.75" customHeight="1" x14ac:dyDescent="0.25">
      <c r="A98" s="111" t="s">
        <v>2424</v>
      </c>
      <c r="B98" s="111" t="str">
        <f t="shared" si="45"/>
        <v xml:space="preserve">CHOEZ SANTANA EUDOMAR AQUILES          </v>
      </c>
      <c r="C98" s="111" t="str">
        <f t="shared" si="46"/>
        <v>43901705</v>
      </c>
      <c r="D98" s="111" t="str">
        <f t="shared" si="47"/>
        <v>0013</v>
      </c>
      <c r="E98" s="111" t="str">
        <f t="shared" si="48"/>
        <v>97</v>
      </c>
      <c r="F98" s="111">
        <v>13.97</v>
      </c>
      <c r="G98" s="111" t="str">
        <f t="shared" si="49"/>
        <v>2021</v>
      </c>
      <c r="H98" s="111" t="str">
        <f t="shared" si="50"/>
        <v>03</v>
      </c>
      <c r="I98" s="111" t="str">
        <f t="shared" si="51"/>
        <v>06</v>
      </c>
      <c r="J98" s="111" t="str">
        <f t="shared" si="52"/>
        <v>2021-03-06</v>
      </c>
      <c r="K98" s="111" t="str">
        <f t="shared" si="53"/>
        <v>BMP</v>
      </c>
      <c r="L98" s="111">
        <v>3446</v>
      </c>
    </row>
    <row r="99" spans="1:12" ht="12.75" customHeight="1" x14ac:dyDescent="0.25">
      <c r="A99" s="111" t="s">
        <v>2423</v>
      </c>
      <c r="B99" s="111" t="str">
        <f t="shared" si="45"/>
        <v xml:space="preserve">CHOEZ SANTANA EUDOMAR AQUILES          </v>
      </c>
      <c r="C99" s="111" t="str">
        <f t="shared" si="46"/>
        <v>43901625</v>
      </c>
      <c r="D99" s="111" t="str">
        <f t="shared" si="47"/>
        <v>0001</v>
      </c>
      <c r="E99" s="111" t="str">
        <f t="shared" si="48"/>
        <v>68</v>
      </c>
      <c r="F99" s="111">
        <v>1.68</v>
      </c>
      <c r="G99" s="111" t="str">
        <f t="shared" si="49"/>
        <v>2021</v>
      </c>
      <c r="H99" s="111" t="str">
        <f t="shared" si="50"/>
        <v>03</v>
      </c>
      <c r="I99" s="111" t="str">
        <f t="shared" si="51"/>
        <v>06</v>
      </c>
      <c r="J99" s="111" t="str">
        <f t="shared" si="52"/>
        <v>2021-03-06</v>
      </c>
      <c r="K99" s="111" t="str">
        <f t="shared" si="53"/>
        <v>BMP</v>
      </c>
      <c r="L99" s="111">
        <v>3447</v>
      </c>
    </row>
    <row r="100" spans="1:12" ht="12.75" customHeight="1" x14ac:dyDescent="0.25">
      <c r="A100" s="111" t="s">
        <v>2422</v>
      </c>
      <c r="B100" s="111" t="str">
        <f t="shared" si="45"/>
        <v xml:space="preserve">LOPEZ RUIZ MARIA DEL CARMEN            </v>
      </c>
      <c r="C100" s="111" t="str">
        <f t="shared" si="46"/>
        <v>43903070</v>
      </c>
      <c r="D100" s="111" t="str">
        <f t="shared" si="47"/>
        <v>0019</v>
      </c>
      <c r="E100" s="111" t="str">
        <f t="shared" si="48"/>
        <v>39</v>
      </c>
      <c r="F100" s="111">
        <v>19.39</v>
      </c>
      <c r="G100" s="111" t="str">
        <f t="shared" si="49"/>
        <v>2021</v>
      </c>
      <c r="H100" s="111" t="str">
        <f t="shared" si="50"/>
        <v>03</v>
      </c>
      <c r="I100" s="111" t="str">
        <f t="shared" si="51"/>
        <v>06</v>
      </c>
      <c r="J100" s="111" t="str">
        <f t="shared" si="52"/>
        <v>2021-03-06</v>
      </c>
      <c r="K100" s="111" t="str">
        <f t="shared" si="53"/>
        <v>BMP</v>
      </c>
      <c r="L100" s="111">
        <v>3448</v>
      </c>
    </row>
    <row r="101" spans="1:12" ht="12.75" customHeight="1" x14ac:dyDescent="0.25">
      <c r="A101" s="111" t="s">
        <v>2421</v>
      </c>
      <c r="B101" s="111" t="str">
        <f t="shared" si="45"/>
        <v xml:space="preserve">ORLANDO BOLIVAR RAMOS CRUZ             </v>
      </c>
      <c r="C101" s="111" t="str">
        <f t="shared" si="46"/>
        <v>43960253</v>
      </c>
      <c r="D101" s="111" t="str">
        <f t="shared" si="47"/>
        <v>0015</v>
      </c>
      <c r="E101" s="111" t="str">
        <f t="shared" si="48"/>
        <v>64</v>
      </c>
      <c r="F101" s="111">
        <v>15.64</v>
      </c>
      <c r="G101" s="111" t="str">
        <f t="shared" si="49"/>
        <v>2021</v>
      </c>
      <c r="H101" s="111" t="str">
        <f t="shared" si="50"/>
        <v>03</v>
      </c>
      <c r="I101" s="111" t="str">
        <f t="shared" si="51"/>
        <v>06</v>
      </c>
      <c r="J101" s="111" t="str">
        <f t="shared" si="52"/>
        <v>2021-03-06</v>
      </c>
      <c r="K101" s="111" t="str">
        <f t="shared" si="53"/>
        <v>BMP</v>
      </c>
      <c r="L101" s="111">
        <v>3449</v>
      </c>
    </row>
    <row r="102" spans="1:12" ht="12.75" customHeight="1" x14ac:dyDescent="0.25">
      <c r="A102" s="111" t="s">
        <v>2420</v>
      </c>
      <c r="B102" s="111" t="str">
        <f t="shared" si="45"/>
        <v xml:space="preserve">BACA PATINO RAFAEL                     </v>
      </c>
      <c r="C102" s="111" t="str">
        <f t="shared" si="46"/>
        <v>43930248</v>
      </c>
      <c r="D102" s="111" t="str">
        <f t="shared" si="47"/>
        <v>0001</v>
      </c>
      <c r="E102" s="111" t="str">
        <f t="shared" si="48"/>
        <v>68</v>
      </c>
      <c r="F102" s="111">
        <v>1.68</v>
      </c>
      <c r="G102" s="111" t="str">
        <f t="shared" si="49"/>
        <v>2021</v>
      </c>
      <c r="H102" s="111" t="str">
        <f t="shared" si="50"/>
        <v>03</v>
      </c>
      <c r="I102" s="111" t="str">
        <f t="shared" si="51"/>
        <v>06</v>
      </c>
      <c r="J102" s="111" t="str">
        <f t="shared" si="52"/>
        <v>2021-03-06</v>
      </c>
      <c r="K102" s="111" t="str">
        <f t="shared" si="53"/>
        <v>BMP</v>
      </c>
      <c r="L102" s="111">
        <v>3450</v>
      </c>
    </row>
    <row r="103" spans="1:12" ht="12.75" customHeight="1" x14ac:dyDescent="0.25">
      <c r="A103" s="111" t="s">
        <v>2419</v>
      </c>
      <c r="B103" s="111" t="str">
        <f t="shared" si="45"/>
        <v xml:space="preserve">RODRIGUEZ BODERO ANA SHIRLEY           </v>
      </c>
      <c r="C103" s="111" t="str">
        <f t="shared" si="46"/>
        <v>43901409</v>
      </c>
      <c r="D103" s="111" t="str">
        <f t="shared" si="47"/>
        <v>0002</v>
      </c>
      <c r="E103" s="111" t="str">
        <f t="shared" si="48"/>
        <v>15</v>
      </c>
      <c r="F103" s="111">
        <v>2.15</v>
      </c>
      <c r="G103" s="111" t="str">
        <f t="shared" si="49"/>
        <v>2021</v>
      </c>
      <c r="H103" s="111" t="str">
        <f t="shared" si="50"/>
        <v>03</v>
      </c>
      <c r="I103" s="111" t="str">
        <f t="shared" si="51"/>
        <v>06</v>
      </c>
      <c r="J103" s="111" t="str">
        <f t="shared" si="52"/>
        <v>2021-03-06</v>
      </c>
      <c r="K103" s="111" t="str">
        <f t="shared" si="53"/>
        <v>BVP</v>
      </c>
      <c r="L103" s="111">
        <v>3451</v>
      </c>
    </row>
    <row r="104" spans="1:12" ht="12.75" customHeight="1" x14ac:dyDescent="0.25">
      <c r="A104" s="111" t="s">
        <v>2418</v>
      </c>
      <c r="B104" s="111" t="str">
        <f t="shared" si="45"/>
        <v xml:space="preserve">ACUNA MARQUEZ PATRICIA ROSARIO         </v>
      </c>
      <c r="C104" s="111" t="str">
        <f t="shared" si="46"/>
        <v>43908270</v>
      </c>
      <c r="D104" s="111" t="str">
        <f t="shared" si="47"/>
        <v>0018</v>
      </c>
      <c r="E104" s="111" t="str">
        <f t="shared" si="48"/>
        <v>10</v>
      </c>
      <c r="F104" s="111">
        <v>18.100000000000001</v>
      </c>
      <c r="G104" s="111" t="str">
        <f t="shared" si="49"/>
        <v>2021</v>
      </c>
      <c r="H104" s="111" t="str">
        <f t="shared" si="50"/>
        <v>03</v>
      </c>
      <c r="I104" s="111" t="str">
        <f t="shared" si="51"/>
        <v>07</v>
      </c>
      <c r="J104" s="111" t="str">
        <f t="shared" si="52"/>
        <v>2021-03-07</v>
      </c>
      <c r="K104" s="111" t="str">
        <f t="shared" si="53"/>
        <v>BMP</v>
      </c>
      <c r="L104" s="111">
        <v>3452</v>
      </c>
    </row>
    <row r="105" spans="1:12" ht="12.75" customHeight="1" x14ac:dyDescent="0.25">
      <c r="A105" s="111" t="s">
        <v>2417</v>
      </c>
      <c r="B105" s="111" t="str">
        <f t="shared" si="45"/>
        <v xml:space="preserve">GONZALEZ RENDON MARCOS DANIEL          </v>
      </c>
      <c r="C105" s="111" t="str">
        <f t="shared" si="46"/>
        <v>43909111</v>
      </c>
      <c r="D105" s="111" t="str">
        <f t="shared" si="47"/>
        <v>0006</v>
      </c>
      <c r="E105" s="111" t="str">
        <f t="shared" si="48"/>
        <v>74</v>
      </c>
      <c r="F105" s="111">
        <v>6.74</v>
      </c>
      <c r="G105" s="111" t="str">
        <f t="shared" si="49"/>
        <v>2021</v>
      </c>
      <c r="H105" s="111" t="str">
        <f t="shared" si="50"/>
        <v>03</v>
      </c>
      <c r="I105" s="111" t="str">
        <f t="shared" si="51"/>
        <v>08</v>
      </c>
      <c r="J105" s="111" t="str">
        <f t="shared" si="52"/>
        <v>2021-03-08</v>
      </c>
      <c r="K105" s="111" t="str">
        <f t="shared" si="53"/>
        <v>VEN</v>
      </c>
      <c r="L105" s="111">
        <v>3453</v>
      </c>
    </row>
    <row r="106" spans="1:12" ht="12.75" customHeight="1" x14ac:dyDescent="0.25">
      <c r="A106" s="111"/>
      <c r="B106" s="111" t="str">
        <f t="shared" si="45"/>
        <v/>
      </c>
      <c r="C106" s="113">
        <v>6</v>
      </c>
      <c r="D106" s="113" t="str">
        <f t="shared" si="47"/>
        <v/>
      </c>
      <c r="E106" s="113" t="str">
        <f t="shared" si="48"/>
        <v/>
      </c>
      <c r="F106" s="112">
        <f>SUM(F97:F105)</f>
        <v>92.08</v>
      </c>
      <c r="G106" s="111"/>
      <c r="H106" s="111"/>
      <c r="I106" s="111"/>
      <c r="J106" s="111"/>
      <c r="K106" s="111" t="str">
        <f t="shared" si="53"/>
        <v/>
      </c>
      <c r="L106" s="111"/>
    </row>
    <row r="107" spans="1:12" ht="12.75" customHeight="1" x14ac:dyDescent="0.25">
      <c r="A107" s="108"/>
      <c r="B107" s="108"/>
      <c r="C107" s="110"/>
      <c r="D107" s="110"/>
      <c r="E107" s="110"/>
      <c r="F107" s="109"/>
      <c r="G107" s="108"/>
      <c r="H107" s="108"/>
      <c r="I107" s="108"/>
      <c r="J107" s="108"/>
      <c r="K107" s="108"/>
      <c r="L107" s="108"/>
    </row>
    <row r="108" spans="1:12" ht="12.75" customHeight="1" x14ac:dyDescent="0.25">
      <c r="A108" s="111" t="s">
        <v>2416</v>
      </c>
      <c r="B108" s="111" t="str">
        <f t="shared" ref="B108:B116" si="54">MID(A108,20,39)</f>
        <v xml:space="preserve">LAZARO CEVALLOS KEVIN JESUS            </v>
      </c>
      <c r="C108" s="111" t="str">
        <f t="shared" ref="C108:C115" si="55">MID(A108,12,8)</f>
        <v>43900228</v>
      </c>
      <c r="D108" s="111" t="str">
        <f t="shared" ref="D108:D116" si="56">MID(A108,125,4)</f>
        <v>0008</v>
      </c>
      <c r="E108" s="111" t="str">
        <f t="shared" ref="E108:E116" si="57">MID(A108,129,2)</f>
        <v>94</v>
      </c>
      <c r="F108" s="111">
        <v>8.94</v>
      </c>
      <c r="G108" s="111" t="str">
        <f t="shared" ref="G108:G115" si="58">MID(A108,131,4)</f>
        <v>2021</v>
      </c>
      <c r="H108" s="111" t="str">
        <f t="shared" ref="H108:H115" si="59">MID(A108,135,2)</f>
        <v>03</v>
      </c>
      <c r="I108" s="111" t="str">
        <f t="shared" ref="I108:I115" si="60">MID(A108,137,2)</f>
        <v>08</v>
      </c>
      <c r="J108" s="111" t="str">
        <f t="shared" ref="J108:J115" si="61">CONCATENATE(G108,"-",H108,"-",I108)</f>
        <v>2021-03-08</v>
      </c>
      <c r="K108" s="111" t="str">
        <f t="shared" ref="K108:K116" si="62">MID(A108,163,3)</f>
        <v>BMP</v>
      </c>
      <c r="L108" s="111">
        <v>3596</v>
      </c>
    </row>
    <row r="109" spans="1:12" ht="12.75" customHeight="1" x14ac:dyDescent="0.25">
      <c r="A109" s="111" t="s">
        <v>2415</v>
      </c>
      <c r="B109" s="111" t="str">
        <f t="shared" si="54"/>
        <v xml:space="preserve">GARCIA BAJANA NAYITH ALEJANDRO         </v>
      </c>
      <c r="C109" s="111" t="str">
        <f t="shared" si="55"/>
        <v>43900321</v>
      </c>
      <c r="D109" s="111" t="str">
        <f t="shared" si="56"/>
        <v>0031</v>
      </c>
      <c r="E109" s="111" t="str">
        <f t="shared" si="57"/>
        <v>46</v>
      </c>
      <c r="F109" s="111">
        <v>31.46</v>
      </c>
      <c r="G109" s="111" t="str">
        <f t="shared" si="58"/>
        <v>2021</v>
      </c>
      <c r="H109" s="111" t="str">
        <f t="shared" si="59"/>
        <v>03</v>
      </c>
      <c r="I109" s="111" t="str">
        <f t="shared" si="60"/>
        <v>08</v>
      </c>
      <c r="J109" s="111" t="str">
        <f t="shared" si="61"/>
        <v>2021-03-08</v>
      </c>
      <c r="K109" s="111" t="str">
        <f t="shared" si="62"/>
        <v>BMP</v>
      </c>
      <c r="L109" s="111">
        <v>3597</v>
      </c>
    </row>
    <row r="110" spans="1:12" ht="12.75" customHeight="1" x14ac:dyDescent="0.25">
      <c r="A110" s="111" t="s">
        <v>2414</v>
      </c>
      <c r="B110" s="111" t="str">
        <f t="shared" si="54"/>
        <v xml:space="preserve">MALDONADO SEGURA MARIA DANIELA         </v>
      </c>
      <c r="C110" s="111" t="str">
        <f t="shared" si="55"/>
        <v>43907949</v>
      </c>
      <c r="D110" s="111" t="str">
        <f t="shared" si="56"/>
        <v>0016</v>
      </c>
      <c r="E110" s="111" t="str">
        <f t="shared" si="57"/>
        <v>07</v>
      </c>
      <c r="F110" s="111">
        <v>16.07</v>
      </c>
      <c r="G110" s="111" t="str">
        <f t="shared" si="58"/>
        <v>2021</v>
      </c>
      <c r="H110" s="111" t="str">
        <f t="shared" si="59"/>
        <v>03</v>
      </c>
      <c r="I110" s="111" t="str">
        <f t="shared" si="60"/>
        <v>08</v>
      </c>
      <c r="J110" s="111" t="str">
        <f t="shared" si="61"/>
        <v>2021-03-08</v>
      </c>
      <c r="K110" s="111" t="str">
        <f t="shared" si="62"/>
        <v>BVP</v>
      </c>
      <c r="L110" s="111">
        <v>3598</v>
      </c>
    </row>
    <row r="111" spans="1:12" ht="12.75" customHeight="1" x14ac:dyDescent="0.25">
      <c r="A111" s="111" t="s">
        <v>2413</v>
      </c>
      <c r="B111" s="111" t="str">
        <f t="shared" si="54"/>
        <v xml:space="preserve">FELIX WILFRIDO CORDOVA JUANAZO         </v>
      </c>
      <c r="C111" s="111" t="str">
        <f t="shared" si="55"/>
        <v>43903359</v>
      </c>
      <c r="D111" s="111" t="str">
        <f t="shared" si="56"/>
        <v>0003</v>
      </c>
      <c r="E111" s="111" t="str">
        <f t="shared" si="57"/>
        <v>65</v>
      </c>
      <c r="F111" s="111">
        <v>3.65</v>
      </c>
      <c r="G111" s="111" t="str">
        <f t="shared" si="58"/>
        <v>2021</v>
      </c>
      <c r="H111" s="111" t="str">
        <f t="shared" si="59"/>
        <v>03</v>
      </c>
      <c r="I111" s="111" t="str">
        <f t="shared" si="60"/>
        <v>09</v>
      </c>
      <c r="J111" s="111" t="str">
        <f t="shared" si="61"/>
        <v>2021-03-09</v>
      </c>
      <c r="K111" s="111" t="str">
        <f t="shared" si="62"/>
        <v>BMP</v>
      </c>
      <c r="L111" s="111">
        <v>3599</v>
      </c>
    </row>
    <row r="112" spans="1:12" ht="12.75" customHeight="1" x14ac:dyDescent="0.25">
      <c r="A112" s="111" t="s">
        <v>2412</v>
      </c>
      <c r="B112" s="111" t="str">
        <f t="shared" si="54"/>
        <v xml:space="preserve">VERA AREVALO JESSICA ELIZABETH         </v>
      </c>
      <c r="C112" s="111" t="str">
        <f t="shared" si="55"/>
        <v>43911200</v>
      </c>
      <c r="D112" s="111" t="str">
        <f t="shared" si="56"/>
        <v>0018</v>
      </c>
      <c r="E112" s="111" t="str">
        <f t="shared" si="57"/>
        <v>57</v>
      </c>
      <c r="F112" s="111">
        <v>18.57</v>
      </c>
      <c r="G112" s="111" t="str">
        <f t="shared" si="58"/>
        <v>2021</v>
      </c>
      <c r="H112" s="111" t="str">
        <f t="shared" si="59"/>
        <v>03</v>
      </c>
      <c r="I112" s="111" t="str">
        <f t="shared" si="60"/>
        <v>09</v>
      </c>
      <c r="J112" s="111" t="str">
        <f t="shared" si="61"/>
        <v>2021-03-09</v>
      </c>
      <c r="K112" s="111" t="str">
        <f t="shared" si="62"/>
        <v>VEN</v>
      </c>
      <c r="L112" s="111">
        <v>3600</v>
      </c>
    </row>
    <row r="113" spans="1:12" ht="12.75" customHeight="1" x14ac:dyDescent="0.25">
      <c r="A113" s="111" t="s">
        <v>2411</v>
      </c>
      <c r="B113" s="111" t="str">
        <f t="shared" si="54"/>
        <v xml:space="preserve">CALLE LOFFREDO LUIS DANIEL             </v>
      </c>
      <c r="C113" s="111" t="str">
        <f t="shared" si="55"/>
        <v>43903607</v>
      </c>
      <c r="D113" s="111" t="str">
        <f t="shared" si="56"/>
        <v>0001</v>
      </c>
      <c r="E113" s="111" t="str">
        <f t="shared" si="57"/>
        <v>72</v>
      </c>
      <c r="F113" s="111">
        <v>1.72</v>
      </c>
      <c r="G113" s="111" t="str">
        <f t="shared" si="58"/>
        <v>2021</v>
      </c>
      <c r="H113" s="111" t="str">
        <f t="shared" si="59"/>
        <v>03</v>
      </c>
      <c r="I113" s="111" t="str">
        <f t="shared" si="60"/>
        <v>09</v>
      </c>
      <c r="J113" s="111" t="str">
        <f t="shared" si="61"/>
        <v>2021-03-09</v>
      </c>
      <c r="K113" s="111" t="str">
        <f t="shared" si="62"/>
        <v>BVP</v>
      </c>
      <c r="L113" s="111">
        <v>3601</v>
      </c>
    </row>
    <row r="114" spans="1:12" ht="12.75" customHeight="1" x14ac:dyDescent="0.25">
      <c r="A114" s="111" t="s">
        <v>2410</v>
      </c>
      <c r="B114" s="111" t="str">
        <f t="shared" si="54"/>
        <v xml:space="preserve">DESINTONIO HUAYAMAVE ALBERTO L         </v>
      </c>
      <c r="C114" s="111" t="str">
        <f t="shared" si="55"/>
        <v>43900336</v>
      </c>
      <c r="D114" s="111" t="str">
        <f t="shared" si="56"/>
        <v>0018</v>
      </c>
      <c r="E114" s="111" t="str">
        <f t="shared" si="57"/>
        <v>76</v>
      </c>
      <c r="F114" s="111">
        <v>18.760000000000002</v>
      </c>
      <c r="G114" s="111" t="str">
        <f t="shared" si="58"/>
        <v>2021</v>
      </c>
      <c r="H114" s="111" t="str">
        <f t="shared" si="59"/>
        <v>03</v>
      </c>
      <c r="I114" s="111" t="str">
        <f t="shared" si="60"/>
        <v>09</v>
      </c>
      <c r="J114" s="111" t="str">
        <f t="shared" si="61"/>
        <v>2021-03-09</v>
      </c>
      <c r="K114" s="111" t="str">
        <f t="shared" si="62"/>
        <v>BVP</v>
      </c>
      <c r="L114" s="111">
        <v>3602</v>
      </c>
    </row>
    <row r="115" spans="1:12" ht="12.75" customHeight="1" x14ac:dyDescent="0.25">
      <c r="A115" s="111" t="s">
        <v>2409</v>
      </c>
      <c r="B115" s="111" t="str">
        <f t="shared" si="54"/>
        <v xml:space="preserve">TIXILIMA CARANQUI MARIO ROBERT         </v>
      </c>
      <c r="C115" s="111" t="str">
        <f t="shared" si="55"/>
        <v>23923202</v>
      </c>
      <c r="D115" s="111" t="str">
        <f t="shared" si="56"/>
        <v>0005</v>
      </c>
      <c r="E115" s="111" t="str">
        <f t="shared" si="57"/>
        <v>28</v>
      </c>
      <c r="F115" s="111">
        <v>5.28</v>
      </c>
      <c r="G115" s="111" t="str">
        <f t="shared" si="58"/>
        <v>2021</v>
      </c>
      <c r="H115" s="111" t="str">
        <f t="shared" si="59"/>
        <v>03</v>
      </c>
      <c r="I115" s="111" t="str">
        <f t="shared" si="60"/>
        <v>09</v>
      </c>
      <c r="J115" s="111" t="str">
        <f t="shared" si="61"/>
        <v>2021-03-09</v>
      </c>
      <c r="K115" s="111" t="str">
        <f t="shared" si="62"/>
        <v>BVP</v>
      </c>
      <c r="L115" s="111">
        <v>3603</v>
      </c>
    </row>
    <row r="116" spans="1:12" ht="12.75" customHeight="1" x14ac:dyDescent="0.25">
      <c r="A116" s="111"/>
      <c r="B116" s="111" t="str">
        <f t="shared" si="54"/>
        <v/>
      </c>
      <c r="C116" s="113">
        <v>7</v>
      </c>
      <c r="D116" s="113" t="str">
        <f t="shared" si="56"/>
        <v/>
      </c>
      <c r="E116" s="113" t="str">
        <f t="shared" si="57"/>
        <v/>
      </c>
      <c r="F116" s="112">
        <f>SUM(F108:F115)</f>
        <v>104.45</v>
      </c>
      <c r="G116" s="111"/>
      <c r="H116" s="111"/>
      <c r="I116" s="111"/>
      <c r="J116" s="111"/>
      <c r="K116" s="111" t="str">
        <f t="shared" si="62"/>
        <v/>
      </c>
      <c r="L116" s="111"/>
    </row>
    <row r="117" spans="1:12" ht="12.75" customHeight="1" x14ac:dyDescent="0.25">
      <c r="A117" s="108"/>
      <c r="B117" s="108"/>
      <c r="C117" s="110"/>
      <c r="D117" s="110"/>
      <c r="E117" s="110"/>
      <c r="F117" s="109"/>
      <c r="G117" s="108"/>
      <c r="H117" s="108"/>
      <c r="I117" s="108"/>
      <c r="J117" s="108"/>
      <c r="K117" s="108"/>
      <c r="L117" s="108"/>
    </row>
    <row r="118" spans="1:12" ht="12.75" customHeight="1" x14ac:dyDescent="0.25">
      <c r="A118" s="111" t="s">
        <v>2408</v>
      </c>
      <c r="B118" s="111" t="str">
        <f t="shared" ref="B118:B123" si="63">MID(A118,20,39)</f>
        <v xml:space="preserve">ROSE MARI JARAMILLO LEON               </v>
      </c>
      <c r="C118" s="111" t="str">
        <f>MID(A118,12,8)</f>
        <v>43930302</v>
      </c>
      <c r="D118" s="111" t="str">
        <f t="shared" ref="D118:D123" si="64">MID(A118,125,4)</f>
        <v>0003</v>
      </c>
      <c r="E118" s="111" t="str">
        <f t="shared" ref="E118:E123" si="65">MID(A118,129,2)</f>
        <v>88</v>
      </c>
      <c r="F118" s="111">
        <v>3.88</v>
      </c>
      <c r="G118" s="111" t="str">
        <f>MID(A118,131,4)</f>
        <v>2021</v>
      </c>
      <c r="H118" s="111" t="str">
        <f>MID(A118,135,2)</f>
        <v>03</v>
      </c>
      <c r="I118" s="111" t="str">
        <f>MID(A118,137,2)</f>
        <v>10</v>
      </c>
      <c r="J118" s="111" t="str">
        <f>CONCATENATE(G118,"-",H118,"-",I118)</f>
        <v>2021-03-10</v>
      </c>
      <c r="K118" s="111" t="str">
        <f t="shared" ref="K118:K123" si="66">MID(A118,163,3)</f>
        <v>BMP</v>
      </c>
      <c r="L118" s="111">
        <v>3612</v>
      </c>
    </row>
    <row r="119" spans="1:12" ht="12.75" customHeight="1" x14ac:dyDescent="0.25">
      <c r="A119" s="111" t="s">
        <v>2407</v>
      </c>
      <c r="B119" s="111" t="str">
        <f t="shared" si="63"/>
        <v xml:space="preserve">HERRERA ORTEGA JOHNNY ANDRES           </v>
      </c>
      <c r="C119" s="111" t="str">
        <f>MID(A119,12,8)</f>
        <v>43908135</v>
      </c>
      <c r="D119" s="111" t="str">
        <f t="shared" si="64"/>
        <v>0004</v>
      </c>
      <c r="E119" s="111" t="str">
        <f t="shared" si="65"/>
        <v>47</v>
      </c>
      <c r="F119" s="111">
        <v>4.47</v>
      </c>
      <c r="G119" s="111" t="str">
        <f>MID(A119,131,4)</f>
        <v>2021</v>
      </c>
      <c r="H119" s="111" t="str">
        <f>MID(A119,135,2)</f>
        <v>03</v>
      </c>
      <c r="I119" s="111" t="str">
        <f>MID(A119,137,2)</f>
        <v>10</v>
      </c>
      <c r="J119" s="111" t="str">
        <f>CONCATENATE(G119,"-",H119,"-",I119)</f>
        <v>2021-03-10</v>
      </c>
      <c r="K119" s="111" t="str">
        <f t="shared" si="66"/>
        <v>BMP</v>
      </c>
      <c r="L119" s="111">
        <v>3613</v>
      </c>
    </row>
    <row r="120" spans="1:12" ht="12.75" customHeight="1" x14ac:dyDescent="0.25">
      <c r="A120" s="111" t="s">
        <v>2406</v>
      </c>
      <c r="B120" s="111" t="str">
        <f t="shared" si="63"/>
        <v xml:space="preserve">RADA AGUIRRE CESAR AUGUSTO             </v>
      </c>
      <c r="C120" s="111" t="str">
        <f>MID(A120,12,8)</f>
        <v>43908405</v>
      </c>
      <c r="D120" s="111" t="str">
        <f t="shared" si="64"/>
        <v>0001</v>
      </c>
      <c r="E120" s="111" t="str">
        <f t="shared" si="65"/>
        <v>95</v>
      </c>
      <c r="F120" s="111">
        <v>1.95</v>
      </c>
      <c r="G120" s="111" t="str">
        <f>MID(A120,131,4)</f>
        <v>2021</v>
      </c>
      <c r="H120" s="111" t="str">
        <f>MID(A120,135,2)</f>
        <v>03</v>
      </c>
      <c r="I120" s="111" t="str">
        <f>MID(A120,137,2)</f>
        <v>10</v>
      </c>
      <c r="J120" s="111" t="str">
        <f>CONCATENATE(G120,"-",H120,"-",I120)</f>
        <v>2021-03-10</v>
      </c>
      <c r="K120" s="111" t="str">
        <f t="shared" si="66"/>
        <v>BMP</v>
      </c>
      <c r="L120" s="111">
        <v>3614</v>
      </c>
    </row>
    <row r="121" spans="1:12" ht="12.75" customHeight="1" x14ac:dyDescent="0.25">
      <c r="A121" s="111" t="s">
        <v>2405</v>
      </c>
      <c r="B121" s="111" t="str">
        <f t="shared" si="63"/>
        <v xml:space="preserve">UBILLA MORAN MARIANA JACQUELIN         </v>
      </c>
      <c r="C121" s="111" t="str">
        <f>MID(A121,12,8)</f>
        <v>43902247</v>
      </c>
      <c r="D121" s="111" t="str">
        <f t="shared" si="64"/>
        <v>0001</v>
      </c>
      <c r="E121" s="111" t="str">
        <f t="shared" si="65"/>
        <v>79</v>
      </c>
      <c r="F121" s="111">
        <v>1.79</v>
      </c>
      <c r="G121" s="111" t="str">
        <f>MID(A121,131,4)</f>
        <v>2021</v>
      </c>
      <c r="H121" s="111" t="str">
        <f>MID(A121,135,2)</f>
        <v>03</v>
      </c>
      <c r="I121" s="111" t="str">
        <f>MID(A121,137,2)</f>
        <v>10</v>
      </c>
      <c r="J121" s="111" t="str">
        <f>CONCATENATE(G121,"-",H121,"-",I121)</f>
        <v>2021-03-10</v>
      </c>
      <c r="K121" s="111" t="str">
        <f t="shared" si="66"/>
        <v>VEN</v>
      </c>
      <c r="L121" s="111">
        <v>3615</v>
      </c>
    </row>
    <row r="122" spans="1:12" ht="12.75" customHeight="1" x14ac:dyDescent="0.25">
      <c r="A122" s="111" t="s">
        <v>2404</v>
      </c>
      <c r="B122" s="111" t="str">
        <f t="shared" si="63"/>
        <v xml:space="preserve">GUZMAN TORRES MAURICIO ALEJAND         </v>
      </c>
      <c r="C122" s="111" t="str">
        <f>MID(A122,12,8)</f>
        <v>43909192</v>
      </c>
      <c r="D122" s="111" t="str">
        <f t="shared" si="64"/>
        <v>0003</v>
      </c>
      <c r="E122" s="111" t="str">
        <f t="shared" si="65"/>
        <v>51</v>
      </c>
      <c r="F122" s="111">
        <v>3.51</v>
      </c>
      <c r="G122" s="111" t="str">
        <f>MID(A122,131,4)</f>
        <v>2021</v>
      </c>
      <c r="H122" s="111" t="str">
        <f>MID(A122,135,2)</f>
        <v>03</v>
      </c>
      <c r="I122" s="111" t="str">
        <f>MID(A122,137,2)</f>
        <v>10</v>
      </c>
      <c r="J122" s="111" t="str">
        <f>CONCATENATE(G122,"-",H122,"-",I122)</f>
        <v>2021-03-10</v>
      </c>
      <c r="K122" s="111" t="str">
        <f t="shared" si="66"/>
        <v>BVP</v>
      </c>
      <c r="L122" s="111">
        <v>3616</v>
      </c>
    </row>
    <row r="123" spans="1:12" ht="12.75" customHeight="1" x14ac:dyDescent="0.25">
      <c r="A123" s="111"/>
      <c r="B123" s="111" t="str">
        <f t="shared" si="63"/>
        <v/>
      </c>
      <c r="C123" s="113">
        <v>8</v>
      </c>
      <c r="D123" s="113" t="str">
        <f t="shared" si="64"/>
        <v/>
      </c>
      <c r="E123" s="113" t="str">
        <f t="shared" si="65"/>
        <v/>
      </c>
      <c r="F123" s="112">
        <f>SUM(F118:F122)</f>
        <v>15.6</v>
      </c>
      <c r="G123" s="111"/>
      <c r="H123" s="111"/>
      <c r="I123" s="111"/>
      <c r="J123" s="111"/>
      <c r="K123" s="111" t="str">
        <f t="shared" si="66"/>
        <v/>
      </c>
      <c r="L123" s="111"/>
    </row>
    <row r="124" spans="1:12" ht="12.75" customHeight="1" x14ac:dyDescent="0.25">
      <c r="A124" s="108"/>
      <c r="B124" s="108"/>
      <c r="C124" s="110"/>
      <c r="D124" s="110"/>
      <c r="E124" s="110"/>
      <c r="F124" s="109"/>
      <c r="G124" s="108"/>
      <c r="H124" s="108"/>
      <c r="I124" s="108"/>
      <c r="J124" s="108"/>
      <c r="K124" s="108"/>
      <c r="L124" s="108"/>
    </row>
    <row r="125" spans="1:12" ht="12.75" customHeight="1" x14ac:dyDescent="0.25">
      <c r="A125" s="111" t="s">
        <v>2403</v>
      </c>
      <c r="B125" s="111" t="str">
        <f>MID(A125,20,39)</f>
        <v xml:space="preserve">VELASCO ECHEVERRIA IVAN RAMIRO         </v>
      </c>
      <c r="C125" s="111" t="str">
        <f>MID(A125,12,8)</f>
        <v>23923223</v>
      </c>
      <c r="D125" s="111" t="str">
        <f>MID(A125,125,4)</f>
        <v>0001</v>
      </c>
      <c r="E125" s="111" t="str">
        <f>MID(A125,129,2)</f>
        <v>68</v>
      </c>
      <c r="F125" s="111">
        <v>1.68</v>
      </c>
      <c r="G125" s="111" t="str">
        <f>MID(A125,131,4)</f>
        <v>2021</v>
      </c>
      <c r="H125" s="111" t="str">
        <f>MID(A125,135,2)</f>
        <v>03</v>
      </c>
      <c r="I125" s="111" t="str">
        <f>MID(A125,137,2)</f>
        <v>10</v>
      </c>
      <c r="J125" s="111" t="str">
        <f>CONCATENATE(G125,"-",H125,"-",I125)</f>
        <v>2021-03-10</v>
      </c>
      <c r="K125" s="111" t="str">
        <f>MID(A125,163,3)</f>
        <v>BVP</v>
      </c>
      <c r="L125" s="111">
        <v>3647</v>
      </c>
    </row>
    <row r="126" spans="1:12" ht="12.75" customHeight="1" x14ac:dyDescent="0.25">
      <c r="A126" s="111" t="s">
        <v>2402</v>
      </c>
      <c r="B126" s="111" t="str">
        <f>MID(A126,20,39)</f>
        <v xml:space="preserve">CHIQUITO SANCHEZ RAMON ALBERTO         </v>
      </c>
      <c r="C126" s="111" t="str">
        <f>MID(A126,12,8)</f>
        <v>43903103</v>
      </c>
      <c r="D126" s="111" t="str">
        <f>MID(A126,125,4)</f>
        <v>0002</v>
      </c>
      <c r="E126" s="111" t="str">
        <f>MID(A126,129,2)</f>
        <v>43</v>
      </c>
      <c r="F126" s="111">
        <v>2.4300000000000002</v>
      </c>
      <c r="G126" s="111" t="str">
        <f>MID(A126,131,4)</f>
        <v>2021</v>
      </c>
      <c r="H126" s="111" t="str">
        <f>MID(A126,135,2)</f>
        <v>03</v>
      </c>
      <c r="I126" s="111" t="str">
        <f>MID(A126,137,2)</f>
        <v>11</v>
      </c>
      <c r="J126" s="111" t="str">
        <f>CONCATENATE(G126,"-",H126,"-",I126)</f>
        <v>2021-03-11</v>
      </c>
      <c r="K126" s="111" t="str">
        <f>MID(A126,163,3)</f>
        <v>BVP</v>
      </c>
      <c r="L126" s="111">
        <v>3645</v>
      </c>
    </row>
    <row r="127" spans="1:12" ht="12.75" customHeight="1" x14ac:dyDescent="0.25">
      <c r="A127" s="111" t="s">
        <v>2401</v>
      </c>
      <c r="B127" s="111" t="str">
        <f>MID(A127,20,39)</f>
        <v xml:space="preserve">INTERBANANAEXPORT SA                   </v>
      </c>
      <c r="C127" s="111" t="str">
        <f>MID(A127,12,8)</f>
        <v>43908203</v>
      </c>
      <c r="D127" s="111" t="str">
        <f>MID(A127,125,4)</f>
        <v>0002</v>
      </c>
      <c r="E127" s="111" t="str">
        <f>MID(A127,129,2)</f>
        <v>97</v>
      </c>
      <c r="F127" s="111">
        <v>2.97</v>
      </c>
      <c r="G127" s="111" t="str">
        <f>MID(A127,131,4)</f>
        <v>2021</v>
      </c>
      <c r="H127" s="111" t="str">
        <f>MID(A127,135,2)</f>
        <v>03</v>
      </c>
      <c r="I127" s="111" t="str">
        <f>MID(A127,137,2)</f>
        <v>11</v>
      </c>
      <c r="J127" s="111" t="str">
        <f>CONCATENATE(G127,"-",H127,"-",I127)</f>
        <v>2021-03-11</v>
      </c>
      <c r="K127" s="111" t="str">
        <f>MID(A127,163,3)</f>
        <v>BMP</v>
      </c>
      <c r="L127" s="111">
        <v>3646</v>
      </c>
    </row>
    <row r="128" spans="1:12" ht="12.75" customHeight="1" x14ac:dyDescent="0.25">
      <c r="A128" s="111"/>
      <c r="B128" s="111" t="str">
        <f>MID(A128,20,39)</f>
        <v/>
      </c>
      <c r="C128" s="113">
        <v>9</v>
      </c>
      <c r="D128" s="113" t="str">
        <f>MID(A128,125,4)</f>
        <v/>
      </c>
      <c r="E128" s="113" t="str">
        <f>MID(A128,129,2)</f>
        <v/>
      </c>
      <c r="F128" s="112">
        <f>SUM(F125:F127)</f>
        <v>7.08</v>
      </c>
      <c r="G128" s="111"/>
      <c r="H128" s="111"/>
      <c r="I128" s="111"/>
      <c r="J128" s="111"/>
      <c r="K128" s="111" t="str">
        <f>MID(A128,163,3)</f>
        <v/>
      </c>
      <c r="L128" s="111"/>
    </row>
    <row r="129" spans="1:12" ht="12.75" customHeight="1" x14ac:dyDescent="0.25">
      <c r="A129" s="108"/>
      <c r="B129" s="108"/>
      <c r="C129" s="110"/>
      <c r="D129" s="110"/>
      <c r="E129" s="110"/>
      <c r="F129" s="109"/>
      <c r="G129" s="108"/>
      <c r="H129" s="108"/>
      <c r="I129" s="108"/>
      <c r="J129" s="108"/>
      <c r="K129" s="108"/>
      <c r="L129" s="108"/>
    </row>
    <row r="130" spans="1:12" ht="12.75" customHeight="1" x14ac:dyDescent="0.25">
      <c r="A130" s="111" t="s">
        <v>2400</v>
      </c>
      <c r="B130" s="111" t="str">
        <f t="shared" ref="B130:B136" si="67">MID(A130,20,39)</f>
        <v xml:space="preserve">ASENCIO PARRALES ANDREA CAROLI         </v>
      </c>
      <c r="C130" s="111" t="str">
        <f t="shared" ref="C130:C135" si="68">MID(A130,12,8)</f>
        <v>43900669</v>
      </c>
      <c r="D130" s="111" t="str">
        <f t="shared" ref="D130:D136" si="69">MID(A130,125,4)</f>
        <v>0001</v>
      </c>
      <c r="E130" s="111" t="str">
        <f t="shared" ref="E130:E136" si="70">MID(A130,129,2)</f>
        <v>97</v>
      </c>
      <c r="F130" s="111">
        <v>1.97</v>
      </c>
      <c r="G130" s="111" t="str">
        <f t="shared" ref="G130:G135" si="71">MID(A130,131,4)</f>
        <v>2021</v>
      </c>
      <c r="H130" s="111" t="str">
        <f t="shared" ref="H130:H135" si="72">MID(A130,135,2)</f>
        <v>03</v>
      </c>
      <c r="I130" s="111" t="str">
        <f t="shared" ref="I130:I135" si="73">MID(A130,137,2)</f>
        <v>11</v>
      </c>
      <c r="J130" s="111" t="str">
        <f t="shared" ref="J130:J135" si="74">CONCATENATE(G130,"-",H130,"-",I130)</f>
        <v>2021-03-11</v>
      </c>
      <c r="K130" s="111" t="str">
        <f t="shared" ref="K130:K136" si="75">MID(A130,163,3)</f>
        <v>BMP</v>
      </c>
      <c r="L130" s="111">
        <v>3688</v>
      </c>
    </row>
    <row r="131" spans="1:12" ht="12.75" customHeight="1" x14ac:dyDescent="0.25">
      <c r="A131" s="111" t="s">
        <v>2399</v>
      </c>
      <c r="B131" s="111" t="str">
        <f t="shared" si="67"/>
        <v xml:space="preserve">RODRIGUEZ DELGADO CARLA LILIAN         </v>
      </c>
      <c r="C131" s="111" t="str">
        <f t="shared" si="68"/>
        <v>43906889</v>
      </c>
      <c r="D131" s="111" t="str">
        <f t="shared" si="69"/>
        <v>0020</v>
      </c>
      <c r="E131" s="111" t="str">
        <f t="shared" si="70"/>
        <v>97</v>
      </c>
      <c r="F131" s="111">
        <v>20.97</v>
      </c>
      <c r="G131" s="111" t="str">
        <f t="shared" si="71"/>
        <v>2021</v>
      </c>
      <c r="H131" s="111" t="str">
        <f t="shared" si="72"/>
        <v>03</v>
      </c>
      <c r="I131" s="111" t="str">
        <f t="shared" si="73"/>
        <v>11</v>
      </c>
      <c r="J131" s="111" t="str">
        <f t="shared" si="74"/>
        <v>2021-03-11</v>
      </c>
      <c r="K131" s="111" t="str">
        <f t="shared" si="75"/>
        <v>BVP</v>
      </c>
      <c r="L131" s="111">
        <v>3693</v>
      </c>
    </row>
    <row r="132" spans="1:12" ht="12.75" customHeight="1" x14ac:dyDescent="0.25">
      <c r="A132" s="111" t="s">
        <v>2398</v>
      </c>
      <c r="B132" s="111" t="str">
        <f t="shared" si="67"/>
        <v xml:space="preserve">ANNIE ANDREA CARRERA MOROCHO           </v>
      </c>
      <c r="C132" s="111" t="str">
        <f t="shared" si="68"/>
        <v>43903861</v>
      </c>
      <c r="D132" s="111" t="str">
        <f t="shared" si="69"/>
        <v>0015</v>
      </c>
      <c r="E132" s="111" t="str">
        <f t="shared" si="70"/>
        <v>62</v>
      </c>
      <c r="F132" s="111">
        <v>15.62</v>
      </c>
      <c r="G132" s="111" t="str">
        <f t="shared" si="71"/>
        <v>2021</v>
      </c>
      <c r="H132" s="111" t="str">
        <f t="shared" si="72"/>
        <v>03</v>
      </c>
      <c r="I132" s="111" t="str">
        <f t="shared" si="73"/>
        <v>12</v>
      </c>
      <c r="J132" s="111" t="str">
        <f t="shared" si="74"/>
        <v>2021-03-12</v>
      </c>
      <c r="K132" s="111" t="str">
        <f t="shared" si="75"/>
        <v>BMP</v>
      </c>
      <c r="L132" s="111">
        <v>3689</v>
      </c>
    </row>
    <row r="133" spans="1:12" ht="12.75" customHeight="1" x14ac:dyDescent="0.25">
      <c r="A133" s="111" t="s">
        <v>2397</v>
      </c>
      <c r="B133" s="111" t="str">
        <f t="shared" si="67"/>
        <v xml:space="preserve">MARTHA CECILIA  SANTOS BERMUDE         </v>
      </c>
      <c r="C133" s="111" t="str">
        <f t="shared" si="68"/>
        <v>43960340</v>
      </c>
      <c r="D133" s="111" t="str">
        <f t="shared" si="69"/>
        <v>0008</v>
      </c>
      <c r="E133" s="111" t="str">
        <f t="shared" si="70"/>
        <v>38</v>
      </c>
      <c r="F133" s="111">
        <v>8.3800000000000008</v>
      </c>
      <c r="G133" s="111" t="str">
        <f t="shared" si="71"/>
        <v>2021</v>
      </c>
      <c r="H133" s="111" t="str">
        <f t="shared" si="72"/>
        <v>03</v>
      </c>
      <c r="I133" s="111" t="str">
        <f t="shared" si="73"/>
        <v>12</v>
      </c>
      <c r="J133" s="111" t="str">
        <f t="shared" si="74"/>
        <v>2021-03-12</v>
      </c>
      <c r="K133" s="111" t="str">
        <f t="shared" si="75"/>
        <v>VEN</v>
      </c>
      <c r="L133" s="111">
        <v>3690</v>
      </c>
    </row>
    <row r="134" spans="1:12" ht="12.75" customHeight="1" x14ac:dyDescent="0.25">
      <c r="A134" s="111" t="s">
        <v>2396</v>
      </c>
      <c r="B134" s="111" t="str">
        <f t="shared" si="67"/>
        <v xml:space="preserve">ROSS LOPERA JOFFRE GABRIEL             </v>
      </c>
      <c r="C134" s="111" t="str">
        <f t="shared" si="68"/>
        <v>43907458</v>
      </c>
      <c r="D134" s="111" t="str">
        <f t="shared" si="69"/>
        <v>0005</v>
      </c>
      <c r="E134" s="111" t="str">
        <f t="shared" si="70"/>
        <v>88</v>
      </c>
      <c r="F134" s="111">
        <v>5.88</v>
      </c>
      <c r="G134" s="111" t="str">
        <f t="shared" si="71"/>
        <v>2021</v>
      </c>
      <c r="H134" s="111" t="str">
        <f t="shared" si="72"/>
        <v>03</v>
      </c>
      <c r="I134" s="111" t="str">
        <f t="shared" si="73"/>
        <v>12</v>
      </c>
      <c r="J134" s="111" t="str">
        <f t="shared" si="74"/>
        <v>2021-03-12</v>
      </c>
      <c r="K134" s="111" t="str">
        <f t="shared" si="75"/>
        <v>BVP</v>
      </c>
      <c r="L134" s="111">
        <v>3691</v>
      </c>
    </row>
    <row r="135" spans="1:12" ht="12.75" customHeight="1" x14ac:dyDescent="0.25">
      <c r="A135" s="111" t="s">
        <v>2395</v>
      </c>
      <c r="B135" s="111" t="str">
        <f t="shared" si="67"/>
        <v xml:space="preserve">PEDRO ANGEL JIMENEZ NOBOA              </v>
      </c>
      <c r="C135" s="111" t="str">
        <f t="shared" si="68"/>
        <v>43945019</v>
      </c>
      <c r="D135" s="111" t="str">
        <f t="shared" si="69"/>
        <v>0024</v>
      </c>
      <c r="E135" s="111" t="str">
        <f t="shared" si="70"/>
        <v>60</v>
      </c>
      <c r="F135" s="111">
        <v>24.6</v>
      </c>
      <c r="G135" s="111" t="str">
        <f t="shared" si="71"/>
        <v>2021</v>
      </c>
      <c r="H135" s="111" t="str">
        <f t="shared" si="72"/>
        <v>03</v>
      </c>
      <c r="I135" s="111" t="str">
        <f t="shared" si="73"/>
        <v>12</v>
      </c>
      <c r="J135" s="111" t="str">
        <f t="shared" si="74"/>
        <v>2021-03-12</v>
      </c>
      <c r="K135" s="111" t="str">
        <f t="shared" si="75"/>
        <v>BVP</v>
      </c>
      <c r="L135" s="111">
        <v>3692</v>
      </c>
    </row>
    <row r="136" spans="1:12" ht="12.75" customHeight="1" x14ac:dyDescent="0.25">
      <c r="A136" s="111"/>
      <c r="B136" s="111" t="str">
        <f t="shared" si="67"/>
        <v/>
      </c>
      <c r="C136" s="113">
        <v>10</v>
      </c>
      <c r="D136" s="113" t="str">
        <f t="shared" si="69"/>
        <v/>
      </c>
      <c r="E136" s="113" t="str">
        <f t="shared" si="70"/>
        <v/>
      </c>
      <c r="F136" s="112">
        <f>SUM(F130:F135)</f>
        <v>77.42</v>
      </c>
      <c r="G136" s="111"/>
      <c r="H136" s="111"/>
      <c r="I136" s="111"/>
      <c r="J136" s="111"/>
      <c r="K136" s="111" t="str">
        <f t="shared" si="75"/>
        <v/>
      </c>
      <c r="L136" s="111"/>
    </row>
    <row r="137" spans="1:12" ht="12.75" customHeight="1" x14ac:dyDescent="0.25">
      <c r="A137" s="108"/>
      <c r="B137" s="108"/>
      <c r="C137" s="110"/>
      <c r="D137" s="110"/>
      <c r="E137" s="110"/>
      <c r="F137" s="109"/>
      <c r="G137" s="108"/>
      <c r="H137" s="108"/>
      <c r="I137" s="108"/>
      <c r="J137" s="108"/>
      <c r="K137" s="108"/>
      <c r="L137" s="108"/>
    </row>
    <row r="138" spans="1:12" ht="12.75" customHeight="1" x14ac:dyDescent="0.25">
      <c r="A138" s="111" t="s">
        <v>2394</v>
      </c>
      <c r="B138" s="111" t="str">
        <f>MID(A138,20,39)</f>
        <v xml:space="preserve">VALENCIA GRAJALES MAURICIO             </v>
      </c>
      <c r="C138" s="111" t="str">
        <f>MID(A138,12,8)</f>
        <v>43900332</v>
      </c>
      <c r="D138" s="111" t="str">
        <f>MID(A138,125,4)</f>
        <v>0001</v>
      </c>
      <c r="E138" s="111" t="str">
        <f>MID(A138,129,2)</f>
        <v>68</v>
      </c>
      <c r="F138" s="111">
        <v>1.68</v>
      </c>
      <c r="G138" s="111" t="str">
        <f>MID(A138,131,4)</f>
        <v>2021</v>
      </c>
      <c r="H138" s="111" t="str">
        <f>MID(A138,135,2)</f>
        <v>03</v>
      </c>
      <c r="I138" s="111" t="str">
        <f>MID(A138,137,2)</f>
        <v>12</v>
      </c>
      <c r="J138" s="111" t="str">
        <f>CONCATENATE(G138,"-",H138,"-",I138)</f>
        <v>2021-03-12</v>
      </c>
      <c r="K138" s="111" t="str">
        <f>MID(A138,163,3)</f>
        <v>BVP</v>
      </c>
      <c r="L138" s="111">
        <v>3772</v>
      </c>
    </row>
    <row r="139" spans="1:12" ht="12.75" customHeight="1" x14ac:dyDescent="0.25">
      <c r="A139" s="111" t="s">
        <v>2393</v>
      </c>
      <c r="B139" s="111" t="str">
        <f>MID(A139,20,39)</f>
        <v xml:space="preserve">SOLANO JIMENEZ PABLO EMILIO            </v>
      </c>
      <c r="C139" s="111" t="str">
        <f>MID(A139,12,8)</f>
        <v>43908279</v>
      </c>
      <c r="D139" s="111" t="str">
        <f>MID(A139,125,4)</f>
        <v>0001</v>
      </c>
      <c r="E139" s="111" t="str">
        <f>MID(A139,129,2)</f>
        <v>68</v>
      </c>
      <c r="F139" s="111">
        <v>1.68</v>
      </c>
      <c r="G139" s="111" t="str">
        <f>MID(A139,131,4)</f>
        <v>2021</v>
      </c>
      <c r="H139" s="111" t="str">
        <f>MID(A139,135,2)</f>
        <v>03</v>
      </c>
      <c r="I139" s="111" t="str">
        <f>MID(A139,137,2)</f>
        <v>13</v>
      </c>
      <c r="J139" s="111" t="str">
        <f>CONCATENATE(G139,"-",H139,"-",I139)</f>
        <v>2021-03-13</v>
      </c>
      <c r="K139" s="111" t="str">
        <f>MID(A139,163,3)</f>
        <v>BVP</v>
      </c>
      <c r="L139" s="111">
        <v>3773</v>
      </c>
    </row>
    <row r="140" spans="1:12" ht="12.75" customHeight="1" x14ac:dyDescent="0.25">
      <c r="A140" s="111" t="s">
        <v>2392</v>
      </c>
      <c r="B140" s="111" t="str">
        <f>MID(A140,20,39)</f>
        <v xml:space="preserve">LOPEZ SEGURA DIANA KATHERINE           </v>
      </c>
      <c r="C140" s="111" t="str">
        <f>MID(A140,12,8)</f>
        <v>43903560</v>
      </c>
      <c r="D140" s="111" t="str">
        <f>MID(A140,125,4)</f>
        <v>0002</v>
      </c>
      <c r="E140" s="111" t="str">
        <f>MID(A140,129,2)</f>
        <v>44</v>
      </c>
      <c r="F140" s="111">
        <v>2.44</v>
      </c>
      <c r="G140" s="111" t="str">
        <f>MID(A140,131,4)</f>
        <v>2021</v>
      </c>
      <c r="H140" s="111" t="str">
        <f>MID(A140,135,2)</f>
        <v>03</v>
      </c>
      <c r="I140" s="111" t="str">
        <f>MID(A140,137,2)</f>
        <v>15</v>
      </c>
      <c r="J140" s="111" t="str">
        <f>CONCATENATE(G140,"-",H140,"-",I140)</f>
        <v>2021-03-15</v>
      </c>
      <c r="K140" s="111" t="str">
        <f>MID(A140,163,3)</f>
        <v>BVP</v>
      </c>
      <c r="L140" s="111">
        <v>3774</v>
      </c>
    </row>
    <row r="141" spans="1:12" ht="12.75" customHeight="1" x14ac:dyDescent="0.25">
      <c r="A141" s="111" t="s">
        <v>2391</v>
      </c>
      <c r="B141" s="111" t="str">
        <f>MID(A141,20,39)</f>
        <v xml:space="preserve">MIRANDA MERO ISAIAS ISAAC              </v>
      </c>
      <c r="C141" s="111" t="str">
        <f>MID(A141,12,8)</f>
        <v>43902482</v>
      </c>
      <c r="D141" s="111" t="str">
        <f>MID(A141,125,4)</f>
        <v>0005</v>
      </c>
      <c r="E141" s="111" t="str">
        <f>MID(A141,129,2)</f>
        <v>04</v>
      </c>
      <c r="F141" s="111">
        <v>5.04</v>
      </c>
      <c r="G141" s="111" t="str">
        <f>MID(A141,131,4)</f>
        <v>2021</v>
      </c>
      <c r="H141" s="111" t="str">
        <f>MID(A141,135,2)</f>
        <v>03</v>
      </c>
      <c r="I141" s="111" t="str">
        <f>MID(A141,137,2)</f>
        <v>15</v>
      </c>
      <c r="J141" s="111" t="str">
        <f>CONCATENATE(G141,"-",H141,"-",I141)</f>
        <v>2021-03-15</v>
      </c>
      <c r="K141" s="111" t="str">
        <f>MID(A141,163,3)</f>
        <v>BMP</v>
      </c>
      <c r="L141" s="111">
        <v>3775</v>
      </c>
    </row>
    <row r="142" spans="1:12" ht="12.75" customHeight="1" x14ac:dyDescent="0.25">
      <c r="A142" s="111"/>
      <c r="B142" s="111" t="str">
        <f>MID(A142,20,39)</f>
        <v/>
      </c>
      <c r="C142" s="113">
        <v>11</v>
      </c>
      <c r="D142" s="113" t="str">
        <f>MID(A142,125,4)</f>
        <v/>
      </c>
      <c r="E142" s="113" t="str">
        <f>MID(A142,129,2)</f>
        <v/>
      </c>
      <c r="F142" s="112">
        <f>SUM(F138:F141)</f>
        <v>10.84</v>
      </c>
      <c r="G142" s="111"/>
      <c r="H142" s="111"/>
      <c r="I142" s="111"/>
      <c r="J142" s="111"/>
      <c r="K142" s="111" t="str">
        <f>MID(A142,163,3)</f>
        <v/>
      </c>
      <c r="L142" s="111"/>
    </row>
    <row r="143" spans="1:12" ht="12.75" customHeight="1" x14ac:dyDescent="0.25">
      <c r="A143" s="108"/>
      <c r="B143" s="108"/>
      <c r="C143" s="110"/>
      <c r="D143" s="110"/>
      <c r="E143" s="110"/>
      <c r="F143" s="109"/>
      <c r="G143" s="108"/>
      <c r="H143" s="108"/>
      <c r="I143" s="108"/>
      <c r="J143" s="108"/>
      <c r="K143" s="108"/>
      <c r="L143" s="108"/>
    </row>
    <row r="144" spans="1:12" ht="12.75" customHeight="1" x14ac:dyDescent="0.25">
      <c r="A144" s="111" t="s">
        <v>2390</v>
      </c>
      <c r="B144" s="111" t="str">
        <f t="shared" ref="B144:B150" si="76">MID(A144,20,39)</f>
        <v xml:space="preserve">CRUZ NAVARRETE HENRY GABRIEL           </v>
      </c>
      <c r="C144" s="111" t="str">
        <f t="shared" ref="C144:C149" si="77">MID(A144,12,8)</f>
        <v>43903593</v>
      </c>
      <c r="D144" s="111" t="str">
        <f t="shared" ref="D144:D150" si="78">MID(A144,125,4)</f>
        <v>0003</v>
      </c>
      <c r="E144" s="111" t="str">
        <f t="shared" ref="E144:E150" si="79">MID(A144,129,2)</f>
        <v>36</v>
      </c>
      <c r="F144" s="111">
        <v>3.36</v>
      </c>
      <c r="G144" s="111" t="str">
        <f t="shared" ref="G144:G150" si="80">MID(A144,131,4)</f>
        <v>2021</v>
      </c>
      <c r="H144" s="111" t="str">
        <f t="shared" ref="H144:H150" si="81">MID(A144,135,2)</f>
        <v>03</v>
      </c>
      <c r="I144" s="111" t="str">
        <f t="shared" ref="I144:I150" si="82">MID(A144,137,2)</f>
        <v>15</v>
      </c>
      <c r="J144" s="111" t="str">
        <f t="shared" ref="J144:J149" si="83">CONCATENATE(G144,"-",H144,"-",I144)</f>
        <v>2021-03-15</v>
      </c>
      <c r="K144" s="111" t="str">
        <f t="shared" ref="K144:K150" si="84">MID(A144,163,3)</f>
        <v>BMP</v>
      </c>
      <c r="L144" s="111">
        <v>3820</v>
      </c>
    </row>
    <row r="145" spans="1:12" ht="12.75" customHeight="1" x14ac:dyDescent="0.25">
      <c r="A145" s="111" t="s">
        <v>2389</v>
      </c>
      <c r="B145" s="111" t="str">
        <f t="shared" si="76"/>
        <v xml:space="preserve">JOSE LUIS ROSERO CABALLERO             </v>
      </c>
      <c r="C145" s="111" t="str">
        <f t="shared" si="77"/>
        <v>43920056</v>
      </c>
      <c r="D145" s="111" t="str">
        <f t="shared" si="78"/>
        <v>0008</v>
      </c>
      <c r="E145" s="111" t="str">
        <f t="shared" si="79"/>
        <v>38</v>
      </c>
      <c r="F145" s="111">
        <v>8.3800000000000008</v>
      </c>
      <c r="G145" s="111" t="str">
        <f t="shared" si="80"/>
        <v>2021</v>
      </c>
      <c r="H145" s="111" t="str">
        <f t="shared" si="81"/>
        <v>03</v>
      </c>
      <c r="I145" s="111" t="str">
        <f t="shared" si="82"/>
        <v>15</v>
      </c>
      <c r="J145" s="111" t="str">
        <f t="shared" si="83"/>
        <v>2021-03-15</v>
      </c>
      <c r="K145" s="111" t="str">
        <f t="shared" si="84"/>
        <v>BMP</v>
      </c>
      <c r="L145" s="111">
        <v>3821</v>
      </c>
    </row>
    <row r="146" spans="1:12" ht="12.75" customHeight="1" x14ac:dyDescent="0.25">
      <c r="A146" s="111" t="s">
        <v>2388</v>
      </c>
      <c r="B146" s="111" t="str">
        <f t="shared" si="76"/>
        <v xml:space="preserve">BALDA VELASQUEZ CARLOS ALBERTO         </v>
      </c>
      <c r="C146" s="111" t="str">
        <f t="shared" si="77"/>
        <v>43908159</v>
      </c>
      <c r="D146" s="111" t="str">
        <f t="shared" si="78"/>
        <v>0001</v>
      </c>
      <c r="E146" s="111" t="str">
        <f t="shared" si="79"/>
        <v>68</v>
      </c>
      <c r="F146" s="111">
        <v>1.68</v>
      </c>
      <c r="G146" s="111" t="str">
        <f t="shared" si="80"/>
        <v>2021</v>
      </c>
      <c r="H146" s="111" t="str">
        <f t="shared" si="81"/>
        <v>03</v>
      </c>
      <c r="I146" s="111" t="str">
        <f t="shared" si="82"/>
        <v>15</v>
      </c>
      <c r="J146" s="111" t="str">
        <f t="shared" si="83"/>
        <v>2021-03-15</v>
      </c>
      <c r="K146" s="111" t="str">
        <f t="shared" si="84"/>
        <v>BMP</v>
      </c>
      <c r="L146" s="111">
        <v>3822</v>
      </c>
    </row>
    <row r="147" spans="1:12" ht="12.75" customHeight="1" x14ac:dyDescent="0.25">
      <c r="A147" s="111" t="s">
        <v>2387</v>
      </c>
      <c r="B147" s="111" t="str">
        <f t="shared" si="76"/>
        <v xml:space="preserve">LUIS FERNANDO MORALES OLVERA           </v>
      </c>
      <c r="C147" s="111" t="str">
        <f t="shared" si="77"/>
        <v>43903150</v>
      </c>
      <c r="D147" s="111" t="str">
        <f t="shared" si="78"/>
        <v>0001</v>
      </c>
      <c r="E147" s="111" t="str">
        <f t="shared" si="79"/>
        <v>80</v>
      </c>
      <c r="F147" s="111">
        <v>1.8</v>
      </c>
      <c r="G147" s="111" t="str">
        <f t="shared" si="80"/>
        <v>2021</v>
      </c>
      <c r="H147" s="111" t="str">
        <f t="shared" si="81"/>
        <v>03</v>
      </c>
      <c r="I147" s="111" t="str">
        <f t="shared" si="82"/>
        <v>16</v>
      </c>
      <c r="J147" s="111" t="str">
        <f t="shared" si="83"/>
        <v>2021-03-16</v>
      </c>
      <c r="K147" s="111" t="str">
        <f t="shared" si="84"/>
        <v>BMP</v>
      </c>
      <c r="L147" s="111">
        <v>3823</v>
      </c>
    </row>
    <row r="148" spans="1:12" ht="12.75" customHeight="1" x14ac:dyDescent="0.25">
      <c r="A148" s="111" t="s">
        <v>2386</v>
      </c>
      <c r="B148" s="111" t="str">
        <f t="shared" si="76"/>
        <v xml:space="preserve">CAMBA PLUAS ANDY ARTURO                </v>
      </c>
      <c r="C148" s="111" t="str">
        <f t="shared" si="77"/>
        <v>43902755</v>
      </c>
      <c r="D148" s="111" t="str">
        <f t="shared" si="78"/>
        <v>0003</v>
      </c>
      <c r="E148" s="111" t="str">
        <f t="shared" si="79"/>
        <v>85</v>
      </c>
      <c r="F148" s="111">
        <v>3.85</v>
      </c>
      <c r="G148" s="111" t="str">
        <f t="shared" si="80"/>
        <v>2021</v>
      </c>
      <c r="H148" s="111" t="str">
        <f t="shared" si="81"/>
        <v>03</v>
      </c>
      <c r="I148" s="111" t="str">
        <f t="shared" si="82"/>
        <v>16</v>
      </c>
      <c r="J148" s="111" t="str">
        <f t="shared" si="83"/>
        <v>2021-03-16</v>
      </c>
      <c r="K148" s="111" t="str">
        <f t="shared" si="84"/>
        <v>BMP</v>
      </c>
      <c r="L148" s="111">
        <v>3824</v>
      </c>
    </row>
    <row r="149" spans="1:12" ht="12.75" customHeight="1" x14ac:dyDescent="0.25">
      <c r="A149" s="111" t="s">
        <v>2385</v>
      </c>
      <c r="B149" s="111" t="str">
        <f t="shared" si="76"/>
        <v xml:space="preserve">CHALEN MATAMOROS RICARDO ALEJA         </v>
      </c>
      <c r="C149" s="111" t="str">
        <f t="shared" si="77"/>
        <v>43902635</v>
      </c>
      <c r="D149" s="111" t="str">
        <f t="shared" si="78"/>
        <v>0002</v>
      </c>
      <c r="E149" s="111" t="str">
        <f t="shared" si="79"/>
        <v>71</v>
      </c>
      <c r="F149" s="111">
        <v>2.71</v>
      </c>
      <c r="G149" s="111" t="str">
        <f t="shared" si="80"/>
        <v>2021</v>
      </c>
      <c r="H149" s="111" t="str">
        <f t="shared" si="81"/>
        <v>03</v>
      </c>
      <c r="I149" s="111" t="str">
        <f t="shared" si="82"/>
        <v>16</v>
      </c>
      <c r="J149" s="111" t="str">
        <f t="shared" si="83"/>
        <v>2021-03-16</v>
      </c>
      <c r="K149" s="111" t="str">
        <f t="shared" si="84"/>
        <v>BVP</v>
      </c>
      <c r="L149" s="111">
        <v>3825</v>
      </c>
    </row>
    <row r="150" spans="1:12" ht="12.75" customHeight="1" x14ac:dyDescent="0.25">
      <c r="A150" s="111"/>
      <c r="B150" s="111" t="str">
        <f t="shared" si="76"/>
        <v/>
      </c>
      <c r="C150" s="113">
        <v>12</v>
      </c>
      <c r="D150" s="113" t="str">
        <f t="shared" si="78"/>
        <v/>
      </c>
      <c r="E150" s="113" t="str">
        <f t="shared" si="79"/>
        <v/>
      </c>
      <c r="F150" s="112">
        <f>SUM(F144:F149)</f>
        <v>21.78</v>
      </c>
      <c r="G150" s="111" t="str">
        <f t="shared" si="80"/>
        <v/>
      </c>
      <c r="H150" s="111" t="str">
        <f t="shared" si="81"/>
        <v/>
      </c>
      <c r="I150" s="111" t="str">
        <f t="shared" si="82"/>
        <v/>
      </c>
      <c r="J150" s="111"/>
      <c r="K150" s="111" t="str">
        <f t="shared" si="84"/>
        <v/>
      </c>
      <c r="L150" s="111"/>
    </row>
    <row r="151" spans="1:12" ht="12.75" customHeight="1" x14ac:dyDescent="0.25">
      <c r="A151" s="108"/>
      <c r="B151" s="108"/>
      <c r="C151" s="110"/>
      <c r="D151" s="110"/>
      <c r="E151" s="110"/>
      <c r="F151" s="109"/>
      <c r="G151" s="108"/>
      <c r="H151" s="108"/>
      <c r="I151" s="108"/>
      <c r="J151" s="108"/>
      <c r="K151" s="108"/>
      <c r="L151" s="108"/>
    </row>
    <row r="152" spans="1:12" ht="12.75" customHeight="1" x14ac:dyDescent="0.25">
      <c r="A152" s="111" t="s">
        <v>2384</v>
      </c>
      <c r="B152" s="111" t="str">
        <f t="shared" ref="B152:B158" si="85">MID(A152,20,39)</f>
        <v xml:space="preserve">MONCAYO ONATE NELSON GABRIEL           </v>
      </c>
      <c r="C152" s="111" t="str">
        <f t="shared" ref="C152:C157" si="86">MID(A152,12,8)</f>
        <v>43909794</v>
      </c>
      <c r="D152" s="111" t="str">
        <f t="shared" ref="D152:D158" si="87">MID(A152,125,4)</f>
        <v>0005</v>
      </c>
      <c r="E152" s="111" t="str">
        <f t="shared" ref="E152:E158" si="88">MID(A152,129,2)</f>
        <v>24</v>
      </c>
      <c r="F152" s="111">
        <v>5.24</v>
      </c>
      <c r="G152" s="111" t="str">
        <f t="shared" ref="G152:G157" si="89">MID(A152,131,4)</f>
        <v>2021</v>
      </c>
      <c r="H152" s="111" t="str">
        <f t="shared" ref="H152:H157" si="90">MID(A152,135,2)</f>
        <v>03</v>
      </c>
      <c r="I152" s="111" t="str">
        <f t="shared" ref="I152:I157" si="91">MID(A152,137,2)</f>
        <v>16</v>
      </c>
      <c r="J152" s="111" t="str">
        <f t="shared" ref="J152:J157" si="92">CONCATENATE(G152,"-",H152,"-",I152)</f>
        <v>2021-03-16</v>
      </c>
      <c r="K152" s="111" t="str">
        <f t="shared" ref="K152:K158" si="93">MID(A152,163,3)</f>
        <v>BMP</v>
      </c>
      <c r="L152" s="111">
        <v>3901</v>
      </c>
    </row>
    <row r="153" spans="1:12" ht="12.75" customHeight="1" x14ac:dyDescent="0.25">
      <c r="A153" s="111" t="s">
        <v>2383</v>
      </c>
      <c r="B153" s="111" t="str">
        <f t="shared" si="85"/>
        <v xml:space="preserve">VERA JORDAN MARITZA GRACIELA           </v>
      </c>
      <c r="C153" s="111" t="str">
        <f t="shared" si="86"/>
        <v>43900234</v>
      </c>
      <c r="D153" s="111" t="str">
        <f t="shared" si="87"/>
        <v>0003</v>
      </c>
      <c r="E153" s="111" t="str">
        <f t="shared" si="88"/>
        <v>86</v>
      </c>
      <c r="F153" s="111">
        <v>3.86</v>
      </c>
      <c r="G153" s="111" t="str">
        <f t="shared" si="89"/>
        <v>2021</v>
      </c>
      <c r="H153" s="111" t="str">
        <f t="shared" si="90"/>
        <v>03</v>
      </c>
      <c r="I153" s="111" t="str">
        <f t="shared" si="91"/>
        <v>17</v>
      </c>
      <c r="J153" s="111" t="str">
        <f t="shared" si="92"/>
        <v>2021-03-17</v>
      </c>
      <c r="K153" s="111" t="str">
        <f t="shared" si="93"/>
        <v>BMP</v>
      </c>
      <c r="L153" s="111">
        <v>3896</v>
      </c>
    </row>
    <row r="154" spans="1:12" ht="12.75" customHeight="1" x14ac:dyDescent="0.25">
      <c r="A154" s="111" t="s">
        <v>2382</v>
      </c>
      <c r="B154" s="111" t="str">
        <f t="shared" si="85"/>
        <v xml:space="preserve">JOSE FERNANDO SARES REYES              </v>
      </c>
      <c r="C154" s="111" t="str">
        <f t="shared" si="86"/>
        <v>43909855</v>
      </c>
      <c r="D154" s="111" t="str">
        <f t="shared" si="87"/>
        <v>0001</v>
      </c>
      <c r="E154" s="111" t="str">
        <f t="shared" si="88"/>
        <v>68</v>
      </c>
      <c r="F154" s="111">
        <v>1.68</v>
      </c>
      <c r="G154" s="111" t="str">
        <f t="shared" si="89"/>
        <v>2021</v>
      </c>
      <c r="H154" s="111" t="str">
        <f t="shared" si="90"/>
        <v>03</v>
      </c>
      <c r="I154" s="111" t="str">
        <f t="shared" si="91"/>
        <v>17</v>
      </c>
      <c r="J154" s="111" t="str">
        <f t="shared" si="92"/>
        <v>2021-03-17</v>
      </c>
      <c r="K154" s="111" t="str">
        <f t="shared" si="93"/>
        <v>BMP</v>
      </c>
      <c r="L154" s="111">
        <v>3897</v>
      </c>
    </row>
    <row r="155" spans="1:12" ht="12.75" customHeight="1" x14ac:dyDescent="0.25">
      <c r="A155" s="111" t="s">
        <v>2381</v>
      </c>
      <c r="B155" s="111" t="str">
        <f t="shared" si="85"/>
        <v xml:space="preserve">POVEDA VACA ANDRES EDUARDO             </v>
      </c>
      <c r="C155" s="111" t="str">
        <f t="shared" si="86"/>
        <v>43900345</v>
      </c>
      <c r="D155" s="111" t="str">
        <f t="shared" si="87"/>
        <v>0004</v>
      </c>
      <c r="E155" s="111" t="str">
        <f t="shared" si="88"/>
        <v>29</v>
      </c>
      <c r="F155" s="111">
        <v>4.29</v>
      </c>
      <c r="G155" s="111" t="str">
        <f t="shared" si="89"/>
        <v>2021</v>
      </c>
      <c r="H155" s="111" t="str">
        <f t="shared" si="90"/>
        <v>03</v>
      </c>
      <c r="I155" s="111" t="str">
        <f t="shared" si="91"/>
        <v>17</v>
      </c>
      <c r="J155" s="111" t="str">
        <f t="shared" si="92"/>
        <v>2021-03-17</v>
      </c>
      <c r="K155" s="111" t="str">
        <f t="shared" si="93"/>
        <v>BMP</v>
      </c>
      <c r="L155" s="111">
        <v>3898</v>
      </c>
    </row>
    <row r="156" spans="1:12" ht="12.75" customHeight="1" x14ac:dyDescent="0.25">
      <c r="A156" s="111" t="s">
        <v>2380</v>
      </c>
      <c r="B156" s="111" t="str">
        <f t="shared" si="85"/>
        <v xml:space="preserve">ANGEL ALEX PASHMA GUADALUPE            </v>
      </c>
      <c r="C156" s="111" t="str">
        <f t="shared" si="86"/>
        <v>43908860</v>
      </c>
      <c r="D156" s="111" t="str">
        <f t="shared" si="87"/>
        <v>0003</v>
      </c>
      <c r="E156" s="111" t="str">
        <f t="shared" si="88"/>
        <v>54</v>
      </c>
      <c r="F156" s="111">
        <v>3.54</v>
      </c>
      <c r="G156" s="111" t="str">
        <f t="shared" si="89"/>
        <v>2021</v>
      </c>
      <c r="H156" s="111" t="str">
        <f t="shared" si="90"/>
        <v>03</v>
      </c>
      <c r="I156" s="111" t="str">
        <f t="shared" si="91"/>
        <v>17</v>
      </c>
      <c r="J156" s="111" t="str">
        <f t="shared" si="92"/>
        <v>2021-03-17</v>
      </c>
      <c r="K156" s="111" t="str">
        <f t="shared" si="93"/>
        <v>VEN</v>
      </c>
      <c r="L156" s="111">
        <v>3899</v>
      </c>
    </row>
    <row r="157" spans="1:12" ht="12.75" customHeight="1" x14ac:dyDescent="0.25">
      <c r="A157" s="111" t="s">
        <v>2379</v>
      </c>
      <c r="B157" s="111" t="str">
        <f t="shared" si="85"/>
        <v xml:space="preserve">CENTRO CARDIOLOGICO PREVENCARD         </v>
      </c>
      <c r="C157" s="111" t="str">
        <f t="shared" si="86"/>
        <v>43902319</v>
      </c>
      <c r="D157" s="111" t="str">
        <f t="shared" si="87"/>
        <v>0002</v>
      </c>
      <c r="E157" s="111" t="str">
        <f t="shared" si="88"/>
        <v>99</v>
      </c>
      <c r="F157" s="111">
        <v>2.99</v>
      </c>
      <c r="G157" s="111" t="str">
        <f t="shared" si="89"/>
        <v>2021</v>
      </c>
      <c r="H157" s="111" t="str">
        <f t="shared" si="90"/>
        <v>03</v>
      </c>
      <c r="I157" s="111" t="str">
        <f t="shared" si="91"/>
        <v>17</v>
      </c>
      <c r="J157" s="111" t="str">
        <f t="shared" si="92"/>
        <v>2021-03-17</v>
      </c>
      <c r="K157" s="111" t="str">
        <f t="shared" si="93"/>
        <v>BMP</v>
      </c>
      <c r="L157" s="111">
        <v>3900</v>
      </c>
    </row>
    <row r="158" spans="1:12" ht="12.75" customHeight="1" x14ac:dyDescent="0.25">
      <c r="A158" s="111"/>
      <c r="B158" s="111" t="str">
        <f t="shared" si="85"/>
        <v/>
      </c>
      <c r="C158" s="113">
        <v>13</v>
      </c>
      <c r="D158" s="113" t="str">
        <f t="shared" si="87"/>
        <v/>
      </c>
      <c r="E158" s="113" t="str">
        <f t="shared" si="88"/>
        <v/>
      </c>
      <c r="F158" s="112">
        <f>SUM(F152:F157)</f>
        <v>21.6</v>
      </c>
      <c r="G158" s="111"/>
      <c r="H158" s="111"/>
      <c r="I158" s="111"/>
      <c r="J158" s="111"/>
      <c r="K158" s="111" t="str">
        <f t="shared" si="93"/>
        <v/>
      </c>
      <c r="L158" s="111"/>
    </row>
    <row r="159" spans="1:12" ht="12.75" customHeight="1" x14ac:dyDescent="0.25">
      <c r="A159" s="108"/>
      <c r="B159" s="108"/>
      <c r="C159" s="110"/>
      <c r="D159" s="110"/>
      <c r="E159" s="110"/>
      <c r="F159" s="109"/>
      <c r="G159" s="108"/>
      <c r="H159" s="108"/>
      <c r="I159" s="108"/>
      <c r="J159" s="108"/>
      <c r="K159" s="108"/>
      <c r="L159" s="108"/>
    </row>
    <row r="160" spans="1:12" ht="12.75" customHeight="1" x14ac:dyDescent="0.25">
      <c r="A160" s="111" t="s">
        <v>2378</v>
      </c>
      <c r="B160" s="111" t="str">
        <f>MID(A160,20,39)</f>
        <v xml:space="preserve">JESSICA KATHERINE GALLARDO ART         </v>
      </c>
      <c r="C160" s="111" t="str">
        <f>MID(A160,12,8)</f>
        <v>43908632</v>
      </c>
      <c r="D160" s="111" t="str">
        <f>MID(A160,125,4)</f>
        <v>0002</v>
      </c>
      <c r="E160" s="111" t="str">
        <f>MID(A160,129,2)</f>
        <v>80</v>
      </c>
      <c r="F160" s="111">
        <v>2.8</v>
      </c>
      <c r="G160" s="111" t="str">
        <f>MID(A160,131,4)</f>
        <v>2021</v>
      </c>
      <c r="H160" s="111" t="str">
        <f>MID(A160,135,2)</f>
        <v>03</v>
      </c>
      <c r="I160" s="111" t="str">
        <f>MID(A160,137,2)</f>
        <v>18</v>
      </c>
      <c r="J160" s="111" t="str">
        <f>CONCATENATE(G160,"-",H160,"-",I160)</f>
        <v>2021-03-18</v>
      </c>
      <c r="K160" s="111" t="str">
        <f>MID(A160,163,3)</f>
        <v>BMP</v>
      </c>
      <c r="L160" s="111">
        <v>3908</v>
      </c>
    </row>
    <row r="161" spans="1:12" ht="12.75" customHeight="1" x14ac:dyDescent="0.25">
      <c r="A161" s="111" t="s">
        <v>2377</v>
      </c>
      <c r="B161" s="111" t="str">
        <f>MID(A161,20,39)</f>
        <v xml:space="preserve">MEDINA ALVARADO CARLOS VICENTE         </v>
      </c>
      <c r="C161" s="111" t="str">
        <f>MID(A161,12,8)</f>
        <v>43907349</v>
      </c>
      <c r="D161" s="111" t="str">
        <f>MID(A161,125,4)</f>
        <v>0001</v>
      </c>
      <c r="E161" s="111" t="str">
        <f>MID(A161,129,2)</f>
        <v>69</v>
      </c>
      <c r="F161" s="111">
        <v>1.69</v>
      </c>
      <c r="G161" s="111" t="str">
        <f>MID(A161,131,4)</f>
        <v>2021</v>
      </c>
      <c r="H161" s="111" t="str">
        <f>MID(A161,135,2)</f>
        <v>03</v>
      </c>
      <c r="I161" s="111" t="str">
        <f>MID(A161,137,2)</f>
        <v>17</v>
      </c>
      <c r="J161" s="111" t="str">
        <f>CONCATENATE(G161,"-",H161,"-",I161)</f>
        <v>2021-03-17</v>
      </c>
      <c r="K161" s="111" t="str">
        <f>MID(A161,163,3)</f>
        <v>BMP</v>
      </c>
      <c r="L161" s="111">
        <v>3909</v>
      </c>
    </row>
    <row r="162" spans="1:12" ht="12.75" customHeight="1" x14ac:dyDescent="0.25">
      <c r="A162" s="111" t="s">
        <v>2376</v>
      </c>
      <c r="B162" s="111" t="str">
        <f>MID(A162,20,39)</f>
        <v xml:space="preserve">VELIZ RAMOS JOHN JIMMY                 </v>
      </c>
      <c r="C162" s="111" t="str">
        <f>MID(A162,12,8)</f>
        <v>43908664</v>
      </c>
      <c r="D162" s="111" t="str">
        <f>MID(A162,125,4)</f>
        <v>0002</v>
      </c>
      <c r="E162" s="111" t="str">
        <f>MID(A162,129,2)</f>
        <v>55</v>
      </c>
      <c r="F162" s="111">
        <v>2.5499999999999998</v>
      </c>
      <c r="G162" s="111" t="str">
        <f>MID(A162,131,4)</f>
        <v>2021</v>
      </c>
      <c r="H162" s="111" t="str">
        <f>MID(A162,135,2)</f>
        <v>03</v>
      </c>
      <c r="I162" s="111" t="str">
        <f>MID(A162,137,2)</f>
        <v>18</v>
      </c>
      <c r="J162" s="111" t="str">
        <f>CONCATENATE(G162,"-",H162,"-",I162)</f>
        <v>2021-03-18</v>
      </c>
      <c r="K162" s="111" t="str">
        <f>MID(A162,163,3)</f>
        <v>BMP</v>
      </c>
      <c r="L162" s="111">
        <v>3910</v>
      </c>
    </row>
    <row r="163" spans="1:12" ht="12.75" customHeight="1" x14ac:dyDescent="0.25">
      <c r="A163" s="111" t="s">
        <v>2375</v>
      </c>
      <c r="B163" s="111" t="str">
        <f>MID(A163,20,39)</f>
        <v xml:space="preserve">ALARCON ALVARADO GABRIELA GISE         </v>
      </c>
      <c r="C163" s="111" t="str">
        <f>MID(A163,12,8)</f>
        <v>43906099</v>
      </c>
      <c r="D163" s="111" t="str">
        <f>MID(A163,125,4)</f>
        <v>0005</v>
      </c>
      <c r="E163" s="111" t="str">
        <f>MID(A163,129,2)</f>
        <v>04</v>
      </c>
      <c r="F163" s="111">
        <v>5.04</v>
      </c>
      <c r="G163" s="111" t="str">
        <f>MID(A163,131,4)</f>
        <v>2021</v>
      </c>
      <c r="H163" s="111" t="str">
        <f>MID(A163,135,2)</f>
        <v>03</v>
      </c>
      <c r="I163" s="111" t="str">
        <f>MID(A163,137,2)</f>
        <v>18</v>
      </c>
      <c r="J163" s="111" t="str">
        <f>CONCATENATE(G163,"-",H163,"-",I163)</f>
        <v>2021-03-18</v>
      </c>
      <c r="K163" s="111" t="str">
        <f>MID(A163,163,3)</f>
        <v>BMP</v>
      </c>
      <c r="L163" s="111">
        <v>3911</v>
      </c>
    </row>
    <row r="164" spans="1:12" ht="12.75" customHeight="1" x14ac:dyDescent="0.25">
      <c r="A164" s="111"/>
      <c r="B164" s="111" t="str">
        <f>MID(A164,20,39)</f>
        <v/>
      </c>
      <c r="C164" s="113">
        <v>14</v>
      </c>
      <c r="D164" s="113" t="str">
        <f>MID(A164,125,4)</f>
        <v/>
      </c>
      <c r="E164" s="113" t="str">
        <f>MID(A164,129,2)</f>
        <v/>
      </c>
      <c r="F164" s="112">
        <f>SUM(F160:F163)</f>
        <v>12.08</v>
      </c>
      <c r="G164" s="111"/>
      <c r="H164" s="111"/>
      <c r="I164" s="111"/>
      <c r="J164" s="111"/>
      <c r="K164" s="111" t="str">
        <f>MID(A164,163,3)</f>
        <v/>
      </c>
      <c r="L164" s="111"/>
    </row>
    <row r="165" spans="1:12" ht="12.75" customHeight="1" x14ac:dyDescent="0.25">
      <c r="A165" s="108"/>
      <c r="B165" s="108"/>
      <c r="C165" s="110"/>
      <c r="D165" s="110"/>
      <c r="E165" s="110"/>
      <c r="F165" s="109"/>
      <c r="G165" s="108"/>
      <c r="H165" s="108"/>
      <c r="I165" s="108"/>
      <c r="J165" s="108"/>
      <c r="K165" s="108"/>
      <c r="L165" s="108"/>
    </row>
    <row r="166" spans="1:12" ht="12.75" customHeight="1" x14ac:dyDescent="0.25">
      <c r="A166" s="111" t="s">
        <v>2374</v>
      </c>
      <c r="B166" s="111" t="str">
        <f>MID(A166,20,39)</f>
        <v xml:space="preserve">ZAMBRANO IZQUIERDO CATALINA MA         </v>
      </c>
      <c r="C166" s="111" t="str">
        <f>MID(A166,12,8)</f>
        <v>43902421</v>
      </c>
      <c r="D166" s="111" t="str">
        <f>MID(A166,125,4)</f>
        <v>0003</v>
      </c>
      <c r="E166" s="111" t="str">
        <f>MID(A166,129,2)</f>
        <v>38</v>
      </c>
      <c r="F166" s="111">
        <v>3.38</v>
      </c>
      <c r="G166" s="111" t="str">
        <f>MID(A166,131,4)</f>
        <v>2021</v>
      </c>
      <c r="H166" s="111" t="str">
        <f>MID(A166,135,2)</f>
        <v>03</v>
      </c>
      <c r="I166" s="111" t="str">
        <f>MID(A166,137,2)</f>
        <v>18</v>
      </c>
      <c r="J166" s="111" t="str">
        <f>CONCATENATE(G166,"-",H166,"-",I166)</f>
        <v>2021-03-18</v>
      </c>
      <c r="K166" s="111" t="str">
        <f>MID(A166,163,3)</f>
        <v>BMP</v>
      </c>
      <c r="L166" s="111">
        <v>3944</v>
      </c>
    </row>
    <row r="167" spans="1:12" ht="12.75" customHeight="1" x14ac:dyDescent="0.25">
      <c r="A167" s="111" t="s">
        <v>2373</v>
      </c>
      <c r="B167" s="111" t="str">
        <f>MID(A167,20,39)</f>
        <v xml:space="preserve">CABRERA FREIRE ROXANA MAGALI D         </v>
      </c>
      <c r="C167" s="111" t="str">
        <f>MID(A167,12,8)</f>
        <v>43900278</v>
      </c>
      <c r="D167" s="111" t="str">
        <f>MID(A167,125,4)</f>
        <v>0001</v>
      </c>
      <c r="E167" s="111" t="str">
        <f>MID(A167,129,2)</f>
        <v>90</v>
      </c>
      <c r="F167" s="111">
        <v>1.9</v>
      </c>
      <c r="G167" s="111" t="str">
        <f>MID(A167,131,4)</f>
        <v>2021</v>
      </c>
      <c r="H167" s="111" t="str">
        <f>MID(A167,135,2)</f>
        <v>03</v>
      </c>
      <c r="I167" s="111" t="str">
        <f>MID(A167,137,2)</f>
        <v>19</v>
      </c>
      <c r="J167" s="111" t="str">
        <f>CONCATENATE(G167,"-",H167,"-",I167)</f>
        <v>2021-03-19</v>
      </c>
      <c r="K167" s="111" t="str">
        <f>MID(A167,163,3)</f>
        <v>VEN</v>
      </c>
      <c r="L167" s="111">
        <v>3945</v>
      </c>
    </row>
    <row r="168" spans="1:12" ht="12.75" customHeight="1" x14ac:dyDescent="0.25">
      <c r="A168" s="111"/>
      <c r="B168" s="111" t="str">
        <f>MID(A168,20,39)</f>
        <v/>
      </c>
      <c r="C168" s="113">
        <v>15</v>
      </c>
      <c r="D168" s="113" t="str">
        <f>MID(A168,125,4)</f>
        <v/>
      </c>
      <c r="E168" s="113" t="str">
        <f>MID(A168,129,2)</f>
        <v/>
      </c>
      <c r="F168" s="112">
        <f>SUM(F166:F167)</f>
        <v>5.2799999999999994</v>
      </c>
      <c r="G168" s="111"/>
      <c r="H168" s="111"/>
      <c r="I168" s="111"/>
      <c r="J168" s="111"/>
      <c r="K168" s="111" t="str">
        <f>MID(A168,163,3)</f>
        <v/>
      </c>
      <c r="L168" s="111"/>
    </row>
    <row r="169" spans="1:12" ht="12.75" customHeight="1" x14ac:dyDescent="0.25">
      <c r="A169" s="108"/>
      <c r="B169" s="108"/>
      <c r="C169" s="110"/>
      <c r="D169" s="110"/>
      <c r="E169" s="110"/>
      <c r="F169" s="109"/>
      <c r="G169" s="108"/>
      <c r="H169" s="108"/>
      <c r="I169" s="108"/>
      <c r="J169" s="108"/>
      <c r="K169" s="108"/>
      <c r="L169" s="108"/>
    </row>
    <row r="170" spans="1:12" ht="12.75" customHeight="1" x14ac:dyDescent="0.25">
      <c r="A170" s="111" t="s">
        <v>2372</v>
      </c>
      <c r="B170" s="111" t="str">
        <f t="shared" ref="B170:B177" si="94">MID(A170,20,39)</f>
        <v xml:space="preserve">SANCHEZ CONSTANTE RICHARD ALBE         </v>
      </c>
      <c r="C170" s="111" t="str">
        <f t="shared" ref="C170:C176" si="95">MID(A170,12,8)</f>
        <v>43908257</v>
      </c>
      <c r="D170" s="111" t="str">
        <f t="shared" ref="D170:D177" si="96">MID(A170,125,4)</f>
        <v>0001</v>
      </c>
      <c r="E170" s="111" t="str">
        <f t="shared" ref="E170:E177" si="97">MID(A170,129,2)</f>
        <v>68</v>
      </c>
      <c r="F170" s="111">
        <v>1.68</v>
      </c>
      <c r="G170" s="111" t="str">
        <f t="shared" ref="G170:G176" si="98">MID(A170,131,4)</f>
        <v>2021</v>
      </c>
      <c r="H170" s="111" t="str">
        <f t="shared" ref="H170:H176" si="99">MID(A170,135,2)</f>
        <v>03</v>
      </c>
      <c r="I170" s="111" t="str">
        <f t="shared" ref="I170:I176" si="100">MID(A170,137,2)</f>
        <v>20</v>
      </c>
      <c r="J170" s="111" t="str">
        <f t="shared" ref="J170:J176" si="101">CONCATENATE(G170,"-",H170,"-",I170)</f>
        <v>2021-03-20</v>
      </c>
      <c r="K170" s="111" t="str">
        <f t="shared" ref="K170:K177" si="102">MID(A170,163,3)</f>
        <v>BVP</v>
      </c>
      <c r="L170" s="111">
        <v>4000</v>
      </c>
    </row>
    <row r="171" spans="1:12" ht="12.75" customHeight="1" x14ac:dyDescent="0.25">
      <c r="A171" s="111" t="s">
        <v>2371</v>
      </c>
      <c r="B171" s="111" t="str">
        <f t="shared" si="94"/>
        <v xml:space="preserve">MARIA GUIOMAR BURGOS GARCIA            </v>
      </c>
      <c r="C171" s="111" t="str">
        <f t="shared" si="95"/>
        <v>43908685</v>
      </c>
      <c r="D171" s="111" t="str">
        <f t="shared" si="96"/>
        <v>0002</v>
      </c>
      <c r="E171" s="111" t="str">
        <f t="shared" si="97"/>
        <v>02</v>
      </c>
      <c r="F171" s="111">
        <v>2.02</v>
      </c>
      <c r="G171" s="111" t="str">
        <f t="shared" si="98"/>
        <v>2021</v>
      </c>
      <c r="H171" s="111" t="str">
        <f t="shared" si="99"/>
        <v>03</v>
      </c>
      <c r="I171" s="111" t="str">
        <f t="shared" si="100"/>
        <v>20</v>
      </c>
      <c r="J171" s="111" t="str">
        <f t="shared" si="101"/>
        <v>2021-03-20</v>
      </c>
      <c r="K171" s="111" t="str">
        <f t="shared" si="102"/>
        <v>BMP</v>
      </c>
      <c r="L171" s="111">
        <v>4001</v>
      </c>
    </row>
    <row r="172" spans="1:12" ht="12.75" customHeight="1" x14ac:dyDescent="0.25">
      <c r="A172" s="111" t="s">
        <v>2370</v>
      </c>
      <c r="B172" s="111" t="str">
        <f t="shared" si="94"/>
        <v xml:space="preserve">MARTINEZ CHANG JAKELINE ELVIRA         </v>
      </c>
      <c r="C172" s="111" t="str">
        <f t="shared" si="95"/>
        <v>43909273</v>
      </c>
      <c r="D172" s="111" t="str">
        <f t="shared" si="96"/>
        <v>0000</v>
      </c>
      <c r="E172" s="111" t="str">
        <f t="shared" si="97"/>
        <v>95</v>
      </c>
      <c r="F172" s="111">
        <v>0.95</v>
      </c>
      <c r="G172" s="111" t="str">
        <f t="shared" si="98"/>
        <v>2021</v>
      </c>
      <c r="H172" s="111" t="str">
        <f t="shared" si="99"/>
        <v>03</v>
      </c>
      <c r="I172" s="111" t="str">
        <f t="shared" si="100"/>
        <v>21</v>
      </c>
      <c r="J172" s="111" t="str">
        <f t="shared" si="101"/>
        <v>2021-03-21</v>
      </c>
      <c r="K172" s="111" t="str">
        <f t="shared" si="102"/>
        <v>BVP</v>
      </c>
      <c r="L172" s="111">
        <v>4002</v>
      </c>
    </row>
    <row r="173" spans="1:12" ht="12.75" customHeight="1" x14ac:dyDescent="0.25">
      <c r="A173" s="111" t="s">
        <v>2369</v>
      </c>
      <c r="B173" s="111" t="str">
        <f t="shared" si="94"/>
        <v xml:space="preserve">AGUIRRE BUSTAMANTE JESSICA MAR         </v>
      </c>
      <c r="C173" s="111" t="str">
        <f t="shared" si="95"/>
        <v>43908308</v>
      </c>
      <c r="D173" s="111" t="str">
        <f t="shared" si="96"/>
        <v>0006</v>
      </c>
      <c r="E173" s="111" t="str">
        <f t="shared" si="97"/>
        <v>31</v>
      </c>
      <c r="F173" s="111">
        <v>6.31</v>
      </c>
      <c r="G173" s="111" t="str">
        <f t="shared" si="98"/>
        <v>2021</v>
      </c>
      <c r="H173" s="111" t="str">
        <f t="shared" si="99"/>
        <v>03</v>
      </c>
      <c r="I173" s="111" t="str">
        <f t="shared" si="100"/>
        <v>22</v>
      </c>
      <c r="J173" s="111" t="str">
        <f t="shared" si="101"/>
        <v>2021-03-22</v>
      </c>
      <c r="K173" s="111" t="str">
        <f t="shared" si="102"/>
        <v>VEN</v>
      </c>
      <c r="L173" s="111">
        <v>4006</v>
      </c>
    </row>
    <row r="174" spans="1:12" ht="12.75" customHeight="1" x14ac:dyDescent="0.25">
      <c r="A174" s="111" t="s">
        <v>2368</v>
      </c>
      <c r="B174" s="111" t="str">
        <f t="shared" si="94"/>
        <v xml:space="preserve">CARLOS ENRIQUE GALLO FLORES            </v>
      </c>
      <c r="C174" s="111" t="str">
        <f t="shared" si="95"/>
        <v>43907851</v>
      </c>
      <c r="D174" s="111" t="str">
        <f t="shared" si="96"/>
        <v>0007</v>
      </c>
      <c r="E174" s="111" t="str">
        <f t="shared" si="97"/>
        <v>07</v>
      </c>
      <c r="F174" s="111">
        <v>7.07</v>
      </c>
      <c r="G174" s="111" t="str">
        <f t="shared" si="98"/>
        <v>2021</v>
      </c>
      <c r="H174" s="111" t="str">
        <f t="shared" si="99"/>
        <v>03</v>
      </c>
      <c r="I174" s="111" t="str">
        <f t="shared" si="100"/>
        <v>22</v>
      </c>
      <c r="J174" s="111" t="str">
        <f t="shared" si="101"/>
        <v>2021-03-22</v>
      </c>
      <c r="K174" s="111" t="str">
        <f t="shared" si="102"/>
        <v>BVP</v>
      </c>
      <c r="L174" s="111">
        <v>4003</v>
      </c>
    </row>
    <row r="175" spans="1:12" ht="12.75" customHeight="1" x14ac:dyDescent="0.25">
      <c r="A175" s="111" t="s">
        <v>2367</v>
      </c>
      <c r="B175" s="111" t="str">
        <f t="shared" si="94"/>
        <v xml:space="preserve">JOSE ALBERTO RODRIGUEZ LOPEZ           </v>
      </c>
      <c r="C175" s="111" t="str">
        <f t="shared" si="95"/>
        <v>43907186</v>
      </c>
      <c r="D175" s="111" t="str">
        <f t="shared" si="96"/>
        <v>0000</v>
      </c>
      <c r="E175" s="111" t="str">
        <f t="shared" si="97"/>
        <v>80</v>
      </c>
      <c r="F175" s="111">
        <v>0.8</v>
      </c>
      <c r="G175" s="111" t="str">
        <f t="shared" si="98"/>
        <v>2021</v>
      </c>
      <c r="H175" s="111" t="str">
        <f t="shared" si="99"/>
        <v>03</v>
      </c>
      <c r="I175" s="111" t="str">
        <f t="shared" si="100"/>
        <v>22</v>
      </c>
      <c r="J175" s="111" t="str">
        <f t="shared" si="101"/>
        <v>2021-03-22</v>
      </c>
      <c r="K175" s="111" t="str">
        <f t="shared" si="102"/>
        <v>BVP</v>
      </c>
      <c r="L175" s="111">
        <v>4004</v>
      </c>
    </row>
    <row r="176" spans="1:12" ht="12.75" customHeight="1" x14ac:dyDescent="0.25">
      <c r="A176" s="111" t="s">
        <v>2366</v>
      </c>
      <c r="B176" s="111" t="str">
        <f t="shared" si="94"/>
        <v xml:space="preserve">SEGUNET SA                             </v>
      </c>
      <c r="C176" s="111" t="str">
        <f t="shared" si="95"/>
        <v>43903872</v>
      </c>
      <c r="D176" s="111" t="str">
        <f t="shared" si="96"/>
        <v>0001</v>
      </c>
      <c r="E176" s="111" t="str">
        <f t="shared" si="97"/>
        <v>94</v>
      </c>
      <c r="F176" s="111">
        <v>1.94</v>
      </c>
      <c r="G176" s="111" t="str">
        <f t="shared" si="98"/>
        <v>2021</v>
      </c>
      <c r="H176" s="111" t="str">
        <f t="shared" si="99"/>
        <v>03</v>
      </c>
      <c r="I176" s="111" t="str">
        <f t="shared" si="100"/>
        <v>22</v>
      </c>
      <c r="J176" s="111" t="str">
        <f t="shared" si="101"/>
        <v>2021-03-22</v>
      </c>
      <c r="K176" s="111" t="str">
        <f t="shared" si="102"/>
        <v>BMP</v>
      </c>
      <c r="L176" s="111">
        <v>4005</v>
      </c>
    </row>
    <row r="177" spans="1:12" ht="12.75" customHeight="1" x14ac:dyDescent="0.25">
      <c r="A177" s="111"/>
      <c r="B177" s="111" t="str">
        <f t="shared" si="94"/>
        <v/>
      </c>
      <c r="C177" s="113">
        <v>16</v>
      </c>
      <c r="D177" s="113" t="str">
        <f t="shared" si="96"/>
        <v/>
      </c>
      <c r="E177" s="113" t="str">
        <f t="shared" si="97"/>
        <v/>
      </c>
      <c r="F177" s="112">
        <f>SUM(F170:F176)</f>
        <v>20.770000000000003</v>
      </c>
      <c r="G177" s="111"/>
      <c r="H177" s="111"/>
      <c r="I177" s="111"/>
      <c r="J177" s="111"/>
      <c r="K177" s="111" t="str">
        <f t="shared" si="102"/>
        <v/>
      </c>
      <c r="L177" s="111"/>
    </row>
    <row r="178" spans="1:12" ht="12.75" customHeight="1" x14ac:dyDescent="0.25">
      <c r="A178" s="108"/>
      <c r="B178" s="108"/>
      <c r="C178" s="110"/>
      <c r="D178" s="110"/>
      <c r="E178" s="110"/>
      <c r="F178" s="109"/>
      <c r="G178" s="108"/>
      <c r="H178" s="108"/>
      <c r="I178" s="108"/>
      <c r="J178" s="108"/>
      <c r="K178" s="108"/>
      <c r="L178" s="108"/>
    </row>
    <row r="179" spans="1:12" ht="12.75" customHeight="1" x14ac:dyDescent="0.25">
      <c r="A179" s="111" t="s">
        <v>2365</v>
      </c>
      <c r="B179" s="111" t="str">
        <f>MID(A179,20,39)</f>
        <v xml:space="preserve">JURADO QUINTERO ANDRES                 </v>
      </c>
      <c r="C179" s="111" t="str">
        <f>MID(A179,12,8)</f>
        <v>43930319</v>
      </c>
      <c r="D179" s="111" t="str">
        <f>MID(A179,125,4)</f>
        <v>0001</v>
      </c>
      <c r="E179" s="111" t="str">
        <f>MID(A179,129,2)</f>
        <v>69</v>
      </c>
      <c r="F179" s="111">
        <v>1.69</v>
      </c>
      <c r="G179" s="111" t="str">
        <f>MID(A179,131,4)</f>
        <v>2021</v>
      </c>
      <c r="H179" s="111" t="str">
        <f>MID(A179,135,2)</f>
        <v>03</v>
      </c>
      <c r="I179" s="111" t="str">
        <f>MID(A179,137,2)</f>
        <v>22</v>
      </c>
      <c r="J179" s="111" t="str">
        <f>CONCATENATE(G179,"-",H179,"-",I179)</f>
        <v>2021-03-22</v>
      </c>
      <c r="K179" s="111" t="str">
        <f>MID(A179,163,3)</f>
        <v>BMP</v>
      </c>
      <c r="L179" s="111">
        <v>4027</v>
      </c>
    </row>
    <row r="180" spans="1:12" ht="12.75" customHeight="1" x14ac:dyDescent="0.25">
      <c r="A180" s="111" t="s">
        <v>2364</v>
      </c>
      <c r="B180" s="111" t="str">
        <f>MID(A180,20,39)</f>
        <v xml:space="preserve">MARCO TULIO ROMERO JARAMILLO           </v>
      </c>
      <c r="C180" s="111" t="str">
        <f>MID(A180,12,8)</f>
        <v>43945149</v>
      </c>
      <c r="D180" s="111" t="str">
        <f>MID(A180,125,4)</f>
        <v>0008</v>
      </c>
      <c r="E180" s="111" t="str">
        <f>MID(A180,129,2)</f>
        <v>38</v>
      </c>
      <c r="F180" s="111">
        <v>8.3800000000000008</v>
      </c>
      <c r="G180" s="111" t="str">
        <f>MID(A180,131,4)</f>
        <v>2021</v>
      </c>
      <c r="H180" s="111" t="str">
        <f>MID(A180,135,2)</f>
        <v>03</v>
      </c>
      <c r="I180" s="111" t="str">
        <f>MID(A180,137,2)</f>
        <v>22</v>
      </c>
      <c r="J180" s="111" t="str">
        <f>CONCATENATE(G180,"-",H180,"-",I180)</f>
        <v>2021-03-22</v>
      </c>
      <c r="K180" s="111" t="str">
        <f>MID(A180,163,3)</f>
        <v>BVP</v>
      </c>
      <c r="L180" s="111">
        <v>4028</v>
      </c>
    </row>
    <row r="181" spans="1:12" ht="12.75" customHeight="1" x14ac:dyDescent="0.25">
      <c r="A181" s="111" t="s">
        <v>2363</v>
      </c>
      <c r="B181" s="111" t="str">
        <f>MID(A181,20,39)</f>
        <v xml:space="preserve">MARIA ROBERTA MORENO DIAZ              </v>
      </c>
      <c r="C181" s="111" t="str">
        <f>MID(A181,12,8)</f>
        <v>43903233</v>
      </c>
      <c r="D181" s="111" t="str">
        <f>MID(A181,125,4)</f>
        <v>0003</v>
      </c>
      <c r="E181" s="111" t="str">
        <f>MID(A181,129,2)</f>
        <v>30</v>
      </c>
      <c r="F181" s="111">
        <v>3.3</v>
      </c>
      <c r="G181" s="111" t="str">
        <f>MID(A181,131,4)</f>
        <v>2021</v>
      </c>
      <c r="H181" s="111" t="str">
        <f>MID(A181,135,2)</f>
        <v>03</v>
      </c>
      <c r="I181" s="111" t="str">
        <f>MID(A181,137,2)</f>
        <v>22</v>
      </c>
      <c r="J181" s="111" t="str">
        <f>CONCATENATE(G181,"-",H181,"-",I181)</f>
        <v>2021-03-22</v>
      </c>
      <c r="K181" s="111" t="str">
        <f>MID(A181,163,3)</f>
        <v>BVP</v>
      </c>
      <c r="L181" s="111">
        <v>4029</v>
      </c>
    </row>
    <row r="182" spans="1:12" ht="12.75" customHeight="1" x14ac:dyDescent="0.25">
      <c r="A182" s="111"/>
      <c r="B182" s="111" t="str">
        <f>MID(A182,20,39)</f>
        <v/>
      </c>
      <c r="C182" s="113">
        <v>17</v>
      </c>
      <c r="D182" s="113" t="str">
        <f>MID(A182,125,4)</f>
        <v/>
      </c>
      <c r="E182" s="113" t="str">
        <f>MID(A182,129,2)</f>
        <v/>
      </c>
      <c r="F182" s="112">
        <f>SUM(F179:F181)</f>
        <v>13.370000000000001</v>
      </c>
      <c r="G182" s="111"/>
      <c r="H182" s="111"/>
      <c r="I182" s="111"/>
      <c r="J182" s="111"/>
      <c r="K182" s="111" t="str">
        <f>MID(A182,163,3)</f>
        <v/>
      </c>
      <c r="L182" s="111"/>
    </row>
    <row r="183" spans="1:12" ht="12.75" customHeight="1" x14ac:dyDescent="0.25">
      <c r="A183" s="108"/>
      <c r="B183" s="108"/>
      <c r="C183" s="110"/>
      <c r="D183" s="110"/>
      <c r="E183" s="110"/>
      <c r="F183" s="109"/>
      <c r="G183" s="108"/>
      <c r="H183" s="108"/>
      <c r="I183" s="108"/>
      <c r="J183" s="108"/>
      <c r="K183" s="108"/>
      <c r="L183" s="108"/>
    </row>
    <row r="184" spans="1:12" ht="12.75" customHeight="1" x14ac:dyDescent="0.25">
      <c r="A184" s="111" t="s">
        <v>2362</v>
      </c>
      <c r="B184" s="111" t="str">
        <f t="shared" ref="B184:B190" si="103">MID(A184,20,39)</f>
        <v xml:space="preserve">ARIANA ELIZABETH GOMEZ SALAZAR         </v>
      </c>
      <c r="C184" s="111" t="str">
        <f t="shared" ref="C184:C189" si="104">MID(A184,12,8)</f>
        <v>43907517</v>
      </c>
      <c r="D184" s="111" t="str">
        <f t="shared" ref="D184:D190" si="105">MID(A184,125,4)</f>
        <v>0001</v>
      </c>
      <c r="E184" s="111" t="str">
        <f t="shared" ref="E184:E190" si="106">MID(A184,129,2)</f>
        <v>68</v>
      </c>
      <c r="F184" s="111">
        <v>1.68</v>
      </c>
      <c r="G184" s="111" t="str">
        <f t="shared" ref="G184:G189" si="107">MID(A184,131,4)</f>
        <v>2021</v>
      </c>
      <c r="H184" s="111" t="str">
        <f t="shared" ref="H184:H189" si="108">MID(A184,135,2)</f>
        <v>03</v>
      </c>
      <c r="I184" s="111" t="str">
        <f t="shared" ref="I184:I189" si="109">MID(A184,137,2)</f>
        <v>24</v>
      </c>
      <c r="J184" s="111" t="str">
        <f t="shared" ref="J184:J189" si="110">CONCATENATE(G184,"-",H184,"-",I184)</f>
        <v>2021-03-24</v>
      </c>
      <c r="K184" s="111" t="str">
        <f t="shared" ref="K184:K190" si="111">MID(A184,163,3)</f>
        <v>BMP</v>
      </c>
      <c r="L184" s="111">
        <v>4072</v>
      </c>
    </row>
    <row r="185" spans="1:12" ht="12.75" customHeight="1" x14ac:dyDescent="0.25">
      <c r="A185" s="111" t="s">
        <v>2361</v>
      </c>
      <c r="B185" s="111" t="str">
        <f t="shared" si="103"/>
        <v xml:space="preserve">LOPEZ PISCOCAMA FREDDY ARMANDO         </v>
      </c>
      <c r="C185" s="111" t="str">
        <f t="shared" si="104"/>
        <v>43900408</v>
      </c>
      <c r="D185" s="111" t="str">
        <f t="shared" si="105"/>
        <v>0001</v>
      </c>
      <c r="E185" s="111" t="str">
        <f t="shared" si="106"/>
        <v>68</v>
      </c>
      <c r="F185" s="111">
        <v>1.68</v>
      </c>
      <c r="G185" s="111" t="str">
        <f t="shared" si="107"/>
        <v>2021</v>
      </c>
      <c r="H185" s="111" t="str">
        <f t="shared" si="108"/>
        <v>03</v>
      </c>
      <c r="I185" s="111" t="str">
        <f t="shared" si="109"/>
        <v>24</v>
      </c>
      <c r="J185" s="111" t="str">
        <f t="shared" si="110"/>
        <v>2021-03-24</v>
      </c>
      <c r="K185" s="111" t="str">
        <f t="shared" si="111"/>
        <v>BMP</v>
      </c>
      <c r="L185" s="111">
        <v>4073</v>
      </c>
    </row>
    <row r="186" spans="1:12" ht="12.75" customHeight="1" x14ac:dyDescent="0.25">
      <c r="A186" s="111" t="s">
        <v>2360</v>
      </c>
      <c r="B186" s="111" t="str">
        <f t="shared" si="103"/>
        <v xml:space="preserve">JEAN PAOLO RAMOS SALAS                 </v>
      </c>
      <c r="C186" s="111" t="str">
        <f t="shared" si="104"/>
        <v>43907617</v>
      </c>
      <c r="D186" s="111" t="str">
        <f t="shared" si="105"/>
        <v>0003</v>
      </c>
      <c r="E186" s="111" t="str">
        <f t="shared" si="106"/>
        <v>90</v>
      </c>
      <c r="F186" s="111">
        <v>3.9</v>
      </c>
      <c r="G186" s="111" t="str">
        <f t="shared" si="107"/>
        <v>2021</v>
      </c>
      <c r="H186" s="111" t="str">
        <f t="shared" si="108"/>
        <v>03</v>
      </c>
      <c r="I186" s="111" t="str">
        <f t="shared" si="109"/>
        <v>24</v>
      </c>
      <c r="J186" s="111" t="str">
        <f t="shared" si="110"/>
        <v>2021-03-24</v>
      </c>
      <c r="K186" s="111" t="str">
        <f t="shared" si="111"/>
        <v>BMP</v>
      </c>
      <c r="L186" s="111">
        <v>4074</v>
      </c>
    </row>
    <row r="187" spans="1:12" ht="12.75" customHeight="1" x14ac:dyDescent="0.25">
      <c r="A187" s="111" t="s">
        <v>2359</v>
      </c>
      <c r="B187" s="111" t="str">
        <f t="shared" si="103"/>
        <v xml:space="preserve">LENNY MADRID  CANTOS SANDOYA           </v>
      </c>
      <c r="C187" s="111" t="str">
        <f t="shared" si="104"/>
        <v>43960385</v>
      </c>
      <c r="D187" s="111" t="str">
        <f t="shared" si="105"/>
        <v>0008</v>
      </c>
      <c r="E187" s="111" t="str">
        <f t="shared" si="106"/>
        <v>38</v>
      </c>
      <c r="F187" s="111">
        <v>8.3800000000000008</v>
      </c>
      <c r="G187" s="111" t="str">
        <f t="shared" si="107"/>
        <v>2021</v>
      </c>
      <c r="H187" s="111" t="str">
        <f t="shared" si="108"/>
        <v>03</v>
      </c>
      <c r="I187" s="111" t="str">
        <f t="shared" si="109"/>
        <v>24</v>
      </c>
      <c r="J187" s="111" t="str">
        <f t="shared" si="110"/>
        <v>2021-03-24</v>
      </c>
      <c r="K187" s="111" t="str">
        <f t="shared" si="111"/>
        <v>BMP</v>
      </c>
      <c r="L187" s="111">
        <v>4075</v>
      </c>
    </row>
    <row r="188" spans="1:12" ht="12.75" customHeight="1" x14ac:dyDescent="0.25">
      <c r="A188" s="111" t="s">
        <v>2358</v>
      </c>
      <c r="B188" s="111" t="str">
        <f t="shared" si="103"/>
        <v xml:space="preserve">SANTIAGO MAURICIO TOLEDO ROMER         </v>
      </c>
      <c r="C188" s="111" t="str">
        <f t="shared" si="104"/>
        <v>43908585</v>
      </c>
      <c r="D188" s="111" t="str">
        <f t="shared" si="105"/>
        <v>0001</v>
      </c>
      <c r="E188" s="111" t="str">
        <f t="shared" si="106"/>
        <v>68</v>
      </c>
      <c r="F188" s="111">
        <v>1.68</v>
      </c>
      <c r="G188" s="111" t="str">
        <f t="shared" si="107"/>
        <v>2021</v>
      </c>
      <c r="H188" s="111" t="str">
        <f t="shared" si="108"/>
        <v>03</v>
      </c>
      <c r="I188" s="111" t="str">
        <f t="shared" si="109"/>
        <v>24</v>
      </c>
      <c r="J188" s="111" t="str">
        <f t="shared" si="110"/>
        <v>2021-03-24</v>
      </c>
      <c r="K188" s="111" t="str">
        <f t="shared" si="111"/>
        <v>DPR</v>
      </c>
      <c r="L188" s="111">
        <v>4076</v>
      </c>
    </row>
    <row r="189" spans="1:12" ht="12.75" customHeight="1" x14ac:dyDescent="0.25">
      <c r="A189" s="111" t="s">
        <v>2357</v>
      </c>
      <c r="B189" s="111" t="str">
        <f t="shared" si="103"/>
        <v xml:space="preserve">ROBERTO SAAVEDRA                       </v>
      </c>
      <c r="C189" s="111" t="str">
        <f t="shared" si="104"/>
        <v>43908626</v>
      </c>
      <c r="D189" s="111" t="str">
        <f t="shared" si="105"/>
        <v>0004</v>
      </c>
      <c r="E189" s="111" t="str">
        <f t="shared" si="106"/>
        <v>49</v>
      </c>
      <c r="F189" s="111">
        <v>4.49</v>
      </c>
      <c r="G189" s="111" t="str">
        <f t="shared" si="107"/>
        <v>2021</v>
      </c>
      <c r="H189" s="111" t="str">
        <f t="shared" si="108"/>
        <v>03</v>
      </c>
      <c r="I189" s="111" t="str">
        <f t="shared" si="109"/>
        <v>24</v>
      </c>
      <c r="J189" s="111" t="str">
        <f t="shared" si="110"/>
        <v>2021-03-24</v>
      </c>
      <c r="K189" s="111" t="str">
        <f t="shared" si="111"/>
        <v>DPR</v>
      </c>
      <c r="L189" s="111">
        <v>4077</v>
      </c>
    </row>
    <row r="190" spans="1:12" ht="12.75" customHeight="1" x14ac:dyDescent="0.25">
      <c r="A190" s="111"/>
      <c r="B190" s="111" t="str">
        <f t="shared" si="103"/>
        <v/>
      </c>
      <c r="C190" s="113">
        <v>18</v>
      </c>
      <c r="D190" s="113" t="str">
        <f t="shared" si="105"/>
        <v/>
      </c>
      <c r="E190" s="113" t="str">
        <f t="shared" si="106"/>
        <v/>
      </c>
      <c r="F190" s="112">
        <f>SUM(F184:F189)</f>
        <v>21.810000000000002</v>
      </c>
      <c r="G190" s="111"/>
      <c r="H190" s="111"/>
      <c r="I190" s="111"/>
      <c r="J190" s="111"/>
      <c r="K190" s="111" t="str">
        <f t="shared" si="111"/>
        <v/>
      </c>
      <c r="L190" s="111"/>
    </row>
    <row r="191" spans="1:12" ht="12.75" customHeight="1" x14ac:dyDescent="0.25">
      <c r="A191" s="108"/>
      <c r="B191" s="108"/>
      <c r="C191" s="110"/>
      <c r="D191" s="110"/>
      <c r="E191" s="110"/>
      <c r="F191" s="109"/>
      <c r="G191" s="108"/>
      <c r="H191" s="108"/>
      <c r="I191" s="108"/>
      <c r="J191" s="108"/>
      <c r="K191" s="108"/>
      <c r="L191" s="108"/>
    </row>
    <row r="192" spans="1:12" ht="12.75" customHeight="1" x14ac:dyDescent="0.25">
      <c r="A192" s="111" t="s">
        <v>2356</v>
      </c>
      <c r="B192" s="111" t="str">
        <f t="shared" ref="B192:B212" si="112">MID(A192,20,39)</f>
        <v xml:space="preserve">MARIA GUIOMAR BURGOS GARCIA            </v>
      </c>
      <c r="C192" s="111" t="str">
        <f t="shared" ref="C192:C211" si="113">MID(A192,12,8)</f>
        <v>43908685</v>
      </c>
      <c r="D192" s="111" t="str">
        <f t="shared" ref="D192:D212" si="114">MID(A192,125,4)</f>
        <v>0003</v>
      </c>
      <c r="E192" s="111" t="str">
        <f t="shared" ref="E192:E212" si="115">MID(A192,129,2)</f>
        <v>21</v>
      </c>
      <c r="F192" s="111">
        <v>3.21</v>
      </c>
      <c r="G192" s="111" t="str">
        <f t="shared" ref="G192:G211" si="116">MID(A192,131,4)</f>
        <v>2021</v>
      </c>
      <c r="H192" s="111" t="str">
        <f t="shared" ref="H192:H211" si="117">MID(A192,135,2)</f>
        <v>03</v>
      </c>
      <c r="I192" s="111" t="str">
        <f t="shared" ref="I192:I211" si="118">MID(A192,137,2)</f>
        <v>24</v>
      </c>
      <c r="J192" s="111" t="str">
        <f t="shared" ref="J192:J211" si="119">CONCATENATE(G192,"-",H192,"-",I192)</f>
        <v>2021-03-24</v>
      </c>
      <c r="K192" s="111" t="str">
        <f t="shared" ref="K192:K212" si="120">MID(A192,163,3)</f>
        <v>BMP</v>
      </c>
      <c r="L192" s="111">
        <v>4078</v>
      </c>
    </row>
    <row r="193" spans="1:12" ht="12.75" customHeight="1" x14ac:dyDescent="0.25">
      <c r="A193" s="111" t="s">
        <v>2355</v>
      </c>
      <c r="B193" s="111" t="str">
        <f t="shared" si="112"/>
        <v xml:space="preserve">JURADO LARREA FABRICIO GUSTAVO         </v>
      </c>
      <c r="C193" s="111" t="str">
        <f t="shared" si="113"/>
        <v>43900564</v>
      </c>
      <c r="D193" s="111" t="str">
        <f t="shared" si="114"/>
        <v>0005</v>
      </c>
      <c r="E193" s="111" t="str">
        <f t="shared" si="115"/>
        <v>21</v>
      </c>
      <c r="F193" s="111">
        <v>5.21</v>
      </c>
      <c r="G193" s="111" t="str">
        <f t="shared" si="116"/>
        <v>2021</v>
      </c>
      <c r="H193" s="111" t="str">
        <f t="shared" si="117"/>
        <v>03</v>
      </c>
      <c r="I193" s="111" t="str">
        <f t="shared" si="118"/>
        <v>24</v>
      </c>
      <c r="J193" s="111" t="str">
        <f t="shared" si="119"/>
        <v>2021-03-24</v>
      </c>
      <c r="K193" s="111" t="str">
        <f t="shared" si="120"/>
        <v>BMP</v>
      </c>
      <c r="L193" s="111">
        <v>4079</v>
      </c>
    </row>
    <row r="194" spans="1:12" ht="12.75" customHeight="1" x14ac:dyDescent="0.25">
      <c r="A194" s="111" t="s">
        <v>2354</v>
      </c>
      <c r="B194" s="111" t="str">
        <f t="shared" si="112"/>
        <v xml:space="preserve">FAYTONG MOREIRA SANDRA MARIA           </v>
      </c>
      <c r="C194" s="111" t="str">
        <f t="shared" si="113"/>
        <v>43945311</v>
      </c>
      <c r="D194" s="111" t="str">
        <f t="shared" si="114"/>
        <v>0008</v>
      </c>
      <c r="E194" s="111" t="str">
        <f t="shared" si="115"/>
        <v>38</v>
      </c>
      <c r="F194" s="111">
        <v>8.3800000000000008</v>
      </c>
      <c r="G194" s="111" t="str">
        <f t="shared" si="116"/>
        <v>2021</v>
      </c>
      <c r="H194" s="111" t="str">
        <f t="shared" si="117"/>
        <v>03</v>
      </c>
      <c r="I194" s="111" t="str">
        <f t="shared" si="118"/>
        <v>25</v>
      </c>
      <c r="J194" s="111" t="str">
        <f t="shared" si="119"/>
        <v>2021-03-25</v>
      </c>
      <c r="K194" s="111" t="str">
        <f t="shared" si="120"/>
        <v>BMP</v>
      </c>
      <c r="L194" s="111">
        <v>4080</v>
      </c>
    </row>
    <row r="195" spans="1:12" ht="12.75" customHeight="1" x14ac:dyDescent="0.25">
      <c r="A195" s="111" t="s">
        <v>2353</v>
      </c>
      <c r="B195" s="111" t="str">
        <f t="shared" si="112"/>
        <v xml:space="preserve">MUNOZ ESPIN GINA ALICIA                </v>
      </c>
      <c r="C195" s="111" t="str">
        <f t="shared" si="113"/>
        <v>43945894</v>
      </c>
      <c r="D195" s="111" t="str">
        <f t="shared" si="114"/>
        <v>0008</v>
      </c>
      <c r="E195" s="111" t="str">
        <f t="shared" si="115"/>
        <v>38</v>
      </c>
      <c r="F195" s="111">
        <v>8.3800000000000008</v>
      </c>
      <c r="G195" s="111" t="str">
        <f t="shared" si="116"/>
        <v>2021</v>
      </c>
      <c r="H195" s="111" t="str">
        <f t="shared" si="117"/>
        <v>03</v>
      </c>
      <c r="I195" s="111" t="str">
        <f t="shared" si="118"/>
        <v>25</v>
      </c>
      <c r="J195" s="111" t="str">
        <f t="shared" si="119"/>
        <v>2021-03-25</v>
      </c>
      <c r="K195" s="111" t="str">
        <f t="shared" si="120"/>
        <v>BMP</v>
      </c>
      <c r="L195" s="111">
        <v>4081</v>
      </c>
    </row>
    <row r="196" spans="1:12" ht="12.75" customHeight="1" x14ac:dyDescent="0.25">
      <c r="A196" s="111" t="s">
        <v>2352</v>
      </c>
      <c r="B196" s="111" t="str">
        <f t="shared" si="112"/>
        <v xml:space="preserve">RUIZ UNDA ROBERTO ANTONIO              </v>
      </c>
      <c r="C196" s="111" t="str">
        <f t="shared" si="113"/>
        <v>43907279</v>
      </c>
      <c r="D196" s="111" t="str">
        <f t="shared" si="114"/>
        <v>0000</v>
      </c>
      <c r="E196" s="111" t="str">
        <f t="shared" si="115"/>
        <v>01</v>
      </c>
      <c r="F196" s="111">
        <v>0.01</v>
      </c>
      <c r="G196" s="111" t="str">
        <f t="shared" si="116"/>
        <v>2021</v>
      </c>
      <c r="H196" s="111" t="str">
        <f t="shared" si="117"/>
        <v>03</v>
      </c>
      <c r="I196" s="111" t="str">
        <f t="shared" si="118"/>
        <v>25</v>
      </c>
      <c r="J196" s="111" t="str">
        <f t="shared" si="119"/>
        <v>2021-03-25</v>
      </c>
      <c r="K196" s="111" t="str">
        <f t="shared" si="120"/>
        <v>BVP</v>
      </c>
      <c r="L196" s="111">
        <v>4082</v>
      </c>
    </row>
    <row r="197" spans="1:12" ht="12.75" customHeight="1" x14ac:dyDescent="0.25">
      <c r="A197" s="111" t="s">
        <v>2351</v>
      </c>
      <c r="B197" s="111" t="str">
        <f t="shared" si="112"/>
        <v xml:space="preserve">CARPIO PORTILLA RAUL MOISES            </v>
      </c>
      <c r="C197" s="111" t="str">
        <f t="shared" si="113"/>
        <v>43906020</v>
      </c>
      <c r="D197" s="111" t="str">
        <f t="shared" si="114"/>
        <v>0006</v>
      </c>
      <c r="E197" s="111" t="str">
        <f t="shared" si="115"/>
        <v>73</v>
      </c>
      <c r="F197" s="111">
        <v>6.73</v>
      </c>
      <c r="G197" s="111" t="str">
        <f t="shared" si="116"/>
        <v>2021</v>
      </c>
      <c r="H197" s="111" t="str">
        <f t="shared" si="117"/>
        <v>03</v>
      </c>
      <c r="I197" s="111" t="str">
        <f t="shared" si="118"/>
        <v>25</v>
      </c>
      <c r="J197" s="111" t="str">
        <f t="shared" si="119"/>
        <v>2021-03-25</v>
      </c>
      <c r="K197" s="111" t="str">
        <f t="shared" si="120"/>
        <v>BVP</v>
      </c>
      <c r="L197" s="111">
        <v>4083</v>
      </c>
    </row>
    <row r="198" spans="1:12" ht="12.75" customHeight="1" x14ac:dyDescent="0.25">
      <c r="A198" s="111" t="s">
        <v>2350</v>
      </c>
      <c r="B198" s="111" t="str">
        <f t="shared" si="112"/>
        <v xml:space="preserve">SALAZAR RICAURTE SONIA MARIA E         </v>
      </c>
      <c r="C198" s="111" t="str">
        <f t="shared" si="113"/>
        <v>43909095</v>
      </c>
      <c r="D198" s="111" t="str">
        <f t="shared" si="114"/>
        <v>0001</v>
      </c>
      <c r="E198" s="111" t="str">
        <f t="shared" si="115"/>
        <v>88</v>
      </c>
      <c r="F198" s="111">
        <v>1.88</v>
      </c>
      <c r="G198" s="111" t="str">
        <f t="shared" si="116"/>
        <v>2021</v>
      </c>
      <c r="H198" s="111" t="str">
        <f t="shared" si="117"/>
        <v>03</v>
      </c>
      <c r="I198" s="111" t="str">
        <f t="shared" si="118"/>
        <v>25</v>
      </c>
      <c r="J198" s="111" t="str">
        <f t="shared" si="119"/>
        <v>2021-03-25</v>
      </c>
      <c r="K198" s="111" t="str">
        <f t="shared" si="120"/>
        <v>BMP</v>
      </c>
      <c r="L198" s="111">
        <v>4084</v>
      </c>
    </row>
    <row r="199" spans="1:12" ht="12.75" customHeight="1" x14ac:dyDescent="0.25">
      <c r="A199" s="111" t="s">
        <v>2349</v>
      </c>
      <c r="B199" s="111" t="str">
        <f t="shared" si="112"/>
        <v xml:space="preserve">ASOCIACION FE Y ALEGRIA ECUADO         </v>
      </c>
      <c r="C199" s="111" t="str">
        <f t="shared" si="113"/>
        <v>43930156</v>
      </c>
      <c r="D199" s="111" t="str">
        <f t="shared" si="114"/>
        <v>0002</v>
      </c>
      <c r="E199" s="111" t="str">
        <f t="shared" si="115"/>
        <v>04</v>
      </c>
      <c r="F199" s="111">
        <v>2.04</v>
      </c>
      <c r="G199" s="111" t="str">
        <f t="shared" si="116"/>
        <v>2021</v>
      </c>
      <c r="H199" s="111" t="str">
        <f t="shared" si="117"/>
        <v>03</v>
      </c>
      <c r="I199" s="111" t="str">
        <f t="shared" si="118"/>
        <v>25</v>
      </c>
      <c r="J199" s="111" t="str">
        <f t="shared" si="119"/>
        <v>2021-03-25</v>
      </c>
      <c r="K199" s="111" t="str">
        <f t="shared" si="120"/>
        <v>BVI</v>
      </c>
      <c r="L199" s="111">
        <v>4085</v>
      </c>
    </row>
    <row r="200" spans="1:12" ht="12.75" customHeight="1" x14ac:dyDescent="0.25">
      <c r="A200" s="111" t="s">
        <v>2348</v>
      </c>
      <c r="B200" s="111" t="str">
        <f t="shared" si="112"/>
        <v xml:space="preserve">ASOCIACION FE Y ALEGRIA ECUADO         </v>
      </c>
      <c r="C200" s="111" t="str">
        <f t="shared" si="113"/>
        <v>43906672</v>
      </c>
      <c r="D200" s="111" t="str">
        <f t="shared" si="114"/>
        <v>0015</v>
      </c>
      <c r="E200" s="111" t="str">
        <f t="shared" si="115"/>
        <v>31</v>
      </c>
      <c r="F200" s="111">
        <v>15.31</v>
      </c>
      <c r="G200" s="111" t="str">
        <f t="shared" si="116"/>
        <v>2021</v>
      </c>
      <c r="H200" s="111" t="str">
        <f t="shared" si="117"/>
        <v>03</v>
      </c>
      <c r="I200" s="111" t="str">
        <f t="shared" si="118"/>
        <v>25</v>
      </c>
      <c r="J200" s="111" t="str">
        <f t="shared" si="119"/>
        <v>2021-03-25</v>
      </c>
      <c r="K200" s="111" t="str">
        <f t="shared" si="120"/>
        <v>BVI</v>
      </c>
      <c r="L200" s="111">
        <v>4086</v>
      </c>
    </row>
    <row r="201" spans="1:12" ht="12.75" customHeight="1" x14ac:dyDescent="0.25">
      <c r="A201" s="111" t="s">
        <v>2347</v>
      </c>
      <c r="B201" s="111" t="str">
        <f t="shared" si="112"/>
        <v xml:space="preserve">ASOCIACION FE Y ALEGRIA ECUADO         </v>
      </c>
      <c r="C201" s="111" t="str">
        <f t="shared" si="113"/>
        <v>43904581</v>
      </c>
      <c r="D201" s="111" t="str">
        <f t="shared" si="114"/>
        <v>0015</v>
      </c>
      <c r="E201" s="111" t="str">
        <f t="shared" si="115"/>
        <v>30</v>
      </c>
      <c r="F201" s="111">
        <v>15.3</v>
      </c>
      <c r="G201" s="111" t="str">
        <f t="shared" si="116"/>
        <v>2021</v>
      </c>
      <c r="H201" s="111" t="str">
        <f t="shared" si="117"/>
        <v>03</v>
      </c>
      <c r="I201" s="111" t="str">
        <f t="shared" si="118"/>
        <v>25</v>
      </c>
      <c r="J201" s="111" t="str">
        <f t="shared" si="119"/>
        <v>2021-03-25</v>
      </c>
      <c r="K201" s="111" t="str">
        <f t="shared" si="120"/>
        <v>BVI</v>
      </c>
      <c r="L201" s="111">
        <v>4087</v>
      </c>
    </row>
    <row r="202" spans="1:12" ht="12.75" customHeight="1" x14ac:dyDescent="0.25">
      <c r="A202" s="111" t="s">
        <v>2346</v>
      </c>
      <c r="B202" s="111" t="str">
        <f t="shared" si="112"/>
        <v xml:space="preserve">ASOCIACION FE Y ALEGRIA ECUADO         </v>
      </c>
      <c r="C202" s="111" t="str">
        <f t="shared" si="113"/>
        <v>43904580</v>
      </c>
      <c r="D202" s="111" t="str">
        <f t="shared" si="114"/>
        <v>0015</v>
      </c>
      <c r="E202" s="111" t="str">
        <f t="shared" si="115"/>
        <v>30</v>
      </c>
      <c r="F202" s="111">
        <v>15.3</v>
      </c>
      <c r="G202" s="111" t="str">
        <f t="shared" si="116"/>
        <v>2021</v>
      </c>
      <c r="H202" s="111" t="str">
        <f t="shared" si="117"/>
        <v>03</v>
      </c>
      <c r="I202" s="111" t="str">
        <f t="shared" si="118"/>
        <v>25</v>
      </c>
      <c r="J202" s="111" t="str">
        <f t="shared" si="119"/>
        <v>2021-03-25</v>
      </c>
      <c r="K202" s="111" t="str">
        <f t="shared" si="120"/>
        <v>BVI</v>
      </c>
      <c r="L202" s="111">
        <v>4088</v>
      </c>
    </row>
    <row r="203" spans="1:12" ht="12.75" customHeight="1" x14ac:dyDescent="0.25">
      <c r="A203" s="111" t="s">
        <v>2345</v>
      </c>
      <c r="B203" s="111" t="str">
        <f t="shared" si="112"/>
        <v xml:space="preserve">RUIZ RUIZ RAUL EDGARDO                 </v>
      </c>
      <c r="C203" s="111" t="str">
        <f t="shared" si="113"/>
        <v>43901712</v>
      </c>
      <c r="D203" s="111" t="str">
        <f t="shared" si="114"/>
        <v>0011</v>
      </c>
      <c r="E203" s="111" t="str">
        <f t="shared" si="115"/>
        <v>40</v>
      </c>
      <c r="F203" s="111">
        <v>11.4</v>
      </c>
      <c r="G203" s="111" t="str">
        <f t="shared" si="116"/>
        <v>2021</v>
      </c>
      <c r="H203" s="111" t="str">
        <f t="shared" si="117"/>
        <v>03</v>
      </c>
      <c r="I203" s="111" t="str">
        <f t="shared" si="118"/>
        <v>25</v>
      </c>
      <c r="J203" s="111" t="str">
        <f t="shared" si="119"/>
        <v>2021-03-25</v>
      </c>
      <c r="K203" s="111" t="str">
        <f t="shared" si="120"/>
        <v>BVP</v>
      </c>
      <c r="L203" s="111">
        <v>4089</v>
      </c>
    </row>
    <row r="204" spans="1:12" ht="12.75" customHeight="1" x14ac:dyDescent="0.25">
      <c r="A204" s="111" t="s">
        <v>2344</v>
      </c>
      <c r="B204" s="111" t="str">
        <f t="shared" si="112"/>
        <v xml:space="preserve">EDUARDO MARTINEZ BARACALDO             </v>
      </c>
      <c r="C204" s="111" t="str">
        <f t="shared" si="113"/>
        <v>43903730</v>
      </c>
      <c r="D204" s="111" t="str">
        <f t="shared" si="114"/>
        <v>0007</v>
      </c>
      <c r="E204" s="111" t="str">
        <f t="shared" si="115"/>
        <v>82</v>
      </c>
      <c r="F204" s="111">
        <v>7.82</v>
      </c>
      <c r="G204" s="111" t="str">
        <f t="shared" si="116"/>
        <v>2021</v>
      </c>
      <c r="H204" s="111" t="str">
        <f t="shared" si="117"/>
        <v>03</v>
      </c>
      <c r="I204" s="111" t="str">
        <f t="shared" si="118"/>
        <v>25</v>
      </c>
      <c r="J204" s="111" t="str">
        <f t="shared" si="119"/>
        <v>2021-03-25</v>
      </c>
      <c r="K204" s="111" t="str">
        <f t="shared" si="120"/>
        <v>BMP</v>
      </c>
      <c r="L204" s="111">
        <v>4090</v>
      </c>
    </row>
    <row r="205" spans="1:12" ht="12.75" customHeight="1" x14ac:dyDescent="0.25">
      <c r="A205" s="111" t="s">
        <v>2343</v>
      </c>
      <c r="B205" s="111" t="str">
        <f t="shared" si="112"/>
        <v xml:space="preserve">MAGALI ELIZABETH  CALDERON AVI         </v>
      </c>
      <c r="C205" s="111" t="str">
        <f t="shared" si="113"/>
        <v>43903401</v>
      </c>
      <c r="D205" s="111" t="str">
        <f t="shared" si="114"/>
        <v>0025</v>
      </c>
      <c r="E205" s="111" t="str">
        <f t="shared" si="115"/>
        <v>14</v>
      </c>
      <c r="F205" s="111">
        <v>25.14</v>
      </c>
      <c r="G205" s="111" t="str">
        <f t="shared" si="116"/>
        <v>2021</v>
      </c>
      <c r="H205" s="111" t="str">
        <f t="shared" si="117"/>
        <v>03</v>
      </c>
      <c r="I205" s="111" t="str">
        <f t="shared" si="118"/>
        <v>25</v>
      </c>
      <c r="J205" s="111" t="str">
        <f t="shared" si="119"/>
        <v>2021-03-25</v>
      </c>
      <c r="K205" s="111" t="str">
        <f t="shared" si="120"/>
        <v>BVP</v>
      </c>
      <c r="L205" s="111">
        <v>4091</v>
      </c>
    </row>
    <row r="206" spans="1:12" ht="12.75" customHeight="1" x14ac:dyDescent="0.25">
      <c r="A206" s="111" t="s">
        <v>2342</v>
      </c>
      <c r="B206" s="111" t="str">
        <f t="shared" si="112"/>
        <v xml:space="preserve">ZARUMA ROMERO GENESIS MERCEDES         </v>
      </c>
      <c r="C206" s="111" t="str">
        <f t="shared" si="113"/>
        <v>43900473</v>
      </c>
      <c r="D206" s="111" t="str">
        <f t="shared" si="114"/>
        <v>0005</v>
      </c>
      <c r="E206" s="111" t="str">
        <f t="shared" si="115"/>
        <v>21</v>
      </c>
      <c r="F206" s="111">
        <v>5.21</v>
      </c>
      <c r="G206" s="111" t="str">
        <f t="shared" si="116"/>
        <v>2021</v>
      </c>
      <c r="H206" s="111" t="str">
        <f t="shared" si="117"/>
        <v>03</v>
      </c>
      <c r="I206" s="111" t="str">
        <f t="shared" si="118"/>
        <v>25</v>
      </c>
      <c r="J206" s="111" t="str">
        <f t="shared" si="119"/>
        <v>2021-03-25</v>
      </c>
      <c r="K206" s="111" t="str">
        <f t="shared" si="120"/>
        <v>BMP</v>
      </c>
      <c r="L206" s="111">
        <v>4092</v>
      </c>
    </row>
    <row r="207" spans="1:12" ht="12.75" customHeight="1" x14ac:dyDescent="0.25">
      <c r="A207" s="111" t="s">
        <v>2341</v>
      </c>
      <c r="B207" s="111" t="str">
        <f t="shared" si="112"/>
        <v xml:space="preserve">EVELYN SULEYKA ALCIVAR SOLEDIS         </v>
      </c>
      <c r="C207" s="111" t="str">
        <f t="shared" si="113"/>
        <v>43907826</v>
      </c>
      <c r="D207" s="111" t="str">
        <f t="shared" si="114"/>
        <v>0003</v>
      </c>
      <c r="E207" s="111" t="str">
        <f t="shared" si="115"/>
        <v>73</v>
      </c>
      <c r="F207" s="111">
        <v>3.73</v>
      </c>
      <c r="G207" s="111" t="str">
        <f t="shared" si="116"/>
        <v>2021</v>
      </c>
      <c r="H207" s="111" t="str">
        <f t="shared" si="117"/>
        <v>03</v>
      </c>
      <c r="I207" s="111" t="str">
        <f t="shared" si="118"/>
        <v>25</v>
      </c>
      <c r="J207" s="111" t="str">
        <f t="shared" si="119"/>
        <v>2021-03-25</v>
      </c>
      <c r="K207" s="111" t="str">
        <f t="shared" si="120"/>
        <v>BMP</v>
      </c>
      <c r="L207" s="111">
        <v>4093</v>
      </c>
    </row>
    <row r="208" spans="1:12" ht="12.75" customHeight="1" x14ac:dyDescent="0.25">
      <c r="A208" s="111" t="s">
        <v>2340</v>
      </c>
      <c r="B208" s="111" t="str">
        <f t="shared" si="112"/>
        <v xml:space="preserve">BELINDA LEONOR QUIJANO GOMEZ           </v>
      </c>
      <c r="C208" s="111" t="str">
        <f t="shared" si="113"/>
        <v>43945448</v>
      </c>
      <c r="D208" s="111" t="str">
        <f t="shared" si="114"/>
        <v>0016</v>
      </c>
      <c r="E208" s="111" t="str">
        <f t="shared" si="115"/>
        <v>76</v>
      </c>
      <c r="F208" s="111">
        <v>16.760000000000002</v>
      </c>
      <c r="G208" s="111" t="str">
        <f t="shared" si="116"/>
        <v>2021</v>
      </c>
      <c r="H208" s="111" t="str">
        <f t="shared" si="117"/>
        <v>03</v>
      </c>
      <c r="I208" s="111" t="str">
        <f t="shared" si="118"/>
        <v>25</v>
      </c>
      <c r="J208" s="111" t="str">
        <f t="shared" si="119"/>
        <v>2021-03-25</v>
      </c>
      <c r="K208" s="111" t="str">
        <f t="shared" si="120"/>
        <v>VEN</v>
      </c>
      <c r="L208" s="111">
        <v>4094</v>
      </c>
    </row>
    <row r="209" spans="1:12" ht="12.75" customHeight="1" x14ac:dyDescent="0.25">
      <c r="A209" s="111" t="s">
        <v>2339</v>
      </c>
      <c r="B209" s="111" t="str">
        <f t="shared" si="112"/>
        <v xml:space="preserve">LUCAS MERA ELI FRANCISCO               </v>
      </c>
      <c r="C209" s="111" t="str">
        <f t="shared" si="113"/>
        <v>43900217</v>
      </c>
      <c r="D209" s="111" t="str">
        <f t="shared" si="114"/>
        <v>0001</v>
      </c>
      <c r="E209" s="111" t="str">
        <f t="shared" si="115"/>
        <v>68</v>
      </c>
      <c r="F209" s="111">
        <v>1.68</v>
      </c>
      <c r="G209" s="111" t="str">
        <f t="shared" si="116"/>
        <v>2021</v>
      </c>
      <c r="H209" s="111" t="str">
        <f t="shared" si="117"/>
        <v>03</v>
      </c>
      <c r="I209" s="111" t="str">
        <f t="shared" si="118"/>
        <v>25</v>
      </c>
      <c r="J209" s="111" t="str">
        <f t="shared" si="119"/>
        <v>2021-03-25</v>
      </c>
      <c r="K209" s="111" t="str">
        <f t="shared" si="120"/>
        <v>BMP</v>
      </c>
      <c r="L209" s="111">
        <v>4095</v>
      </c>
    </row>
    <row r="210" spans="1:12" ht="12.75" customHeight="1" x14ac:dyDescent="0.25">
      <c r="A210" s="111" t="s">
        <v>2338</v>
      </c>
      <c r="B210" s="111" t="str">
        <f t="shared" si="112"/>
        <v xml:space="preserve">DUENAS VALASEK SERGIO                  </v>
      </c>
      <c r="C210" s="111" t="str">
        <f t="shared" si="113"/>
        <v>43900419</v>
      </c>
      <c r="D210" s="111" t="str">
        <f t="shared" si="114"/>
        <v>0001</v>
      </c>
      <c r="E210" s="111" t="str">
        <f t="shared" si="115"/>
        <v>97</v>
      </c>
      <c r="F210" s="111">
        <v>1.97</v>
      </c>
      <c r="G210" s="111" t="str">
        <f t="shared" si="116"/>
        <v>2021</v>
      </c>
      <c r="H210" s="111" t="str">
        <f t="shared" si="117"/>
        <v>03</v>
      </c>
      <c r="I210" s="111" t="str">
        <f t="shared" si="118"/>
        <v>25</v>
      </c>
      <c r="J210" s="111" t="str">
        <f t="shared" si="119"/>
        <v>2021-03-25</v>
      </c>
      <c r="K210" s="111" t="str">
        <f t="shared" si="120"/>
        <v>BMP</v>
      </c>
      <c r="L210" s="111">
        <v>4096</v>
      </c>
    </row>
    <row r="211" spans="1:12" ht="12.75" customHeight="1" x14ac:dyDescent="0.25">
      <c r="A211" s="111" t="s">
        <v>2337</v>
      </c>
      <c r="B211" s="111" t="str">
        <f t="shared" si="112"/>
        <v xml:space="preserve">DUENAS VALASEK SERGIO                  </v>
      </c>
      <c r="C211" s="111" t="str">
        <f t="shared" si="113"/>
        <v>43900415</v>
      </c>
      <c r="D211" s="111" t="str">
        <f t="shared" si="114"/>
        <v>0001</v>
      </c>
      <c r="E211" s="111" t="str">
        <f t="shared" si="115"/>
        <v>68</v>
      </c>
      <c r="F211" s="111">
        <v>1.68</v>
      </c>
      <c r="G211" s="111" t="str">
        <f t="shared" si="116"/>
        <v>2021</v>
      </c>
      <c r="H211" s="111" t="str">
        <f t="shared" si="117"/>
        <v>03</v>
      </c>
      <c r="I211" s="111" t="str">
        <f t="shared" si="118"/>
        <v>25</v>
      </c>
      <c r="J211" s="111" t="str">
        <f t="shared" si="119"/>
        <v>2021-03-25</v>
      </c>
      <c r="K211" s="111" t="str">
        <f t="shared" si="120"/>
        <v>BMP</v>
      </c>
      <c r="L211" s="111">
        <v>4097</v>
      </c>
    </row>
    <row r="212" spans="1:12" ht="12.75" customHeight="1" x14ac:dyDescent="0.25">
      <c r="A212" s="111"/>
      <c r="B212" s="111" t="str">
        <f t="shared" si="112"/>
        <v/>
      </c>
      <c r="C212" s="113">
        <v>19</v>
      </c>
      <c r="D212" s="113" t="str">
        <f t="shared" si="114"/>
        <v/>
      </c>
      <c r="E212" s="113" t="str">
        <f t="shared" si="115"/>
        <v/>
      </c>
      <c r="F212" s="112">
        <f>SUM(F192:F211)</f>
        <v>157.13999999999999</v>
      </c>
      <c r="G212" s="111"/>
      <c r="H212" s="111"/>
      <c r="I212" s="111"/>
      <c r="J212" s="111"/>
      <c r="K212" s="111" t="str">
        <f t="shared" si="120"/>
        <v/>
      </c>
      <c r="L212" s="111"/>
    </row>
    <row r="213" spans="1:12" ht="12.75" customHeight="1" x14ac:dyDescent="0.25">
      <c r="A213" s="108"/>
      <c r="B213" s="108"/>
      <c r="C213" s="110"/>
      <c r="D213" s="110"/>
      <c r="E213" s="110"/>
      <c r="F213" s="109"/>
      <c r="G213" s="108"/>
      <c r="H213" s="108"/>
      <c r="I213" s="108"/>
      <c r="J213" s="108"/>
      <c r="K213" s="108"/>
      <c r="L213" s="108"/>
    </row>
    <row r="214" spans="1:12" ht="12.75" customHeight="1" x14ac:dyDescent="0.25">
      <c r="A214" s="111" t="s">
        <v>2336</v>
      </c>
      <c r="B214" s="111" t="str">
        <f t="shared" ref="B214:B226" si="121">MID(A214,20,39)</f>
        <v xml:space="preserve">GUZMAN TORRES MAURICIO ALEJAND         </v>
      </c>
      <c r="C214" s="111" t="str">
        <f t="shared" ref="C214:C225" si="122">MID(A214,12,8)</f>
        <v>43909192</v>
      </c>
      <c r="D214" s="111" t="str">
        <f t="shared" ref="D214:D226" si="123">MID(A214,125,4)</f>
        <v>0001</v>
      </c>
      <c r="E214" s="111" t="str">
        <f t="shared" ref="E214:E226" si="124">MID(A214,129,2)</f>
        <v>68</v>
      </c>
      <c r="F214" s="111">
        <v>1.68</v>
      </c>
      <c r="G214" s="111" t="str">
        <f t="shared" ref="G214:G225" si="125">MID(A214,131,4)</f>
        <v>2021</v>
      </c>
      <c r="H214" s="111" t="str">
        <f t="shared" ref="H214:H225" si="126">MID(A214,135,2)</f>
        <v>03</v>
      </c>
      <c r="I214" s="111" t="str">
        <f t="shared" ref="I214:I225" si="127">MID(A214,137,2)</f>
        <v>25</v>
      </c>
      <c r="J214" s="111" t="str">
        <f t="shared" ref="J214:J225" si="128">CONCATENATE(G214,"-",H214,"-",I214)</f>
        <v>2021-03-25</v>
      </c>
      <c r="K214" s="111" t="str">
        <f t="shared" ref="K214:K226" si="129">MID(A214,163,3)</f>
        <v>BVP</v>
      </c>
      <c r="L214" s="111">
        <v>4158</v>
      </c>
    </row>
    <row r="215" spans="1:12" ht="12.75" customHeight="1" x14ac:dyDescent="0.25">
      <c r="A215" s="111" t="s">
        <v>2335</v>
      </c>
      <c r="B215" s="111" t="str">
        <f t="shared" si="121"/>
        <v xml:space="preserve">BOANERGES CUTHBERTO DE LA PARE         </v>
      </c>
      <c r="C215" s="111" t="str">
        <f t="shared" si="122"/>
        <v>43945188</v>
      </c>
      <c r="D215" s="111" t="str">
        <f t="shared" si="123"/>
        <v>0008</v>
      </c>
      <c r="E215" s="111" t="str">
        <f t="shared" si="124"/>
        <v>38</v>
      </c>
      <c r="F215" s="111">
        <v>8.3800000000000008</v>
      </c>
      <c r="G215" s="111" t="str">
        <f t="shared" si="125"/>
        <v>2021</v>
      </c>
      <c r="H215" s="111" t="str">
        <f t="shared" si="126"/>
        <v>03</v>
      </c>
      <c r="I215" s="111" t="str">
        <f t="shared" si="127"/>
        <v>25</v>
      </c>
      <c r="J215" s="111" t="str">
        <f t="shared" si="128"/>
        <v>2021-03-25</v>
      </c>
      <c r="K215" s="111" t="str">
        <f t="shared" si="129"/>
        <v>BVP</v>
      </c>
      <c r="L215" s="111">
        <v>4159</v>
      </c>
    </row>
    <row r="216" spans="1:12" ht="12.75" customHeight="1" x14ac:dyDescent="0.25">
      <c r="A216" s="111" t="s">
        <v>2334</v>
      </c>
      <c r="B216" s="111" t="str">
        <f t="shared" si="121"/>
        <v xml:space="preserve">BOANERGES CUTHBERTO DE LA PARE         </v>
      </c>
      <c r="C216" s="111" t="str">
        <f t="shared" si="122"/>
        <v>43945187</v>
      </c>
      <c r="D216" s="111" t="str">
        <f t="shared" si="123"/>
        <v>0011</v>
      </c>
      <c r="E216" s="111" t="str">
        <f t="shared" si="124"/>
        <v>36</v>
      </c>
      <c r="F216" s="111">
        <v>11.36</v>
      </c>
      <c r="G216" s="111" t="str">
        <f t="shared" si="125"/>
        <v>2021</v>
      </c>
      <c r="H216" s="111" t="str">
        <f t="shared" si="126"/>
        <v>03</v>
      </c>
      <c r="I216" s="111" t="str">
        <f t="shared" si="127"/>
        <v>25</v>
      </c>
      <c r="J216" s="111" t="str">
        <f t="shared" si="128"/>
        <v>2021-03-25</v>
      </c>
      <c r="K216" s="111" t="str">
        <f t="shared" si="129"/>
        <v>BVP</v>
      </c>
      <c r="L216" s="111">
        <v>4160</v>
      </c>
    </row>
    <row r="217" spans="1:12" ht="12.75" customHeight="1" x14ac:dyDescent="0.25">
      <c r="A217" s="111" t="s">
        <v>2333</v>
      </c>
      <c r="B217" s="111" t="str">
        <f t="shared" si="121"/>
        <v xml:space="preserve">MAYI CECIBEL VILLACRES GUZMAN          </v>
      </c>
      <c r="C217" s="111" t="str">
        <f t="shared" si="122"/>
        <v>43907840</v>
      </c>
      <c r="D217" s="111" t="str">
        <f t="shared" si="123"/>
        <v>0002</v>
      </c>
      <c r="E217" s="111" t="str">
        <f t="shared" si="124"/>
        <v>79</v>
      </c>
      <c r="F217" s="111">
        <v>2.79</v>
      </c>
      <c r="G217" s="111" t="str">
        <f t="shared" si="125"/>
        <v>2021</v>
      </c>
      <c r="H217" s="111" t="str">
        <f t="shared" si="126"/>
        <v>03</v>
      </c>
      <c r="I217" s="111" t="str">
        <f t="shared" si="127"/>
        <v>25</v>
      </c>
      <c r="J217" s="111" t="str">
        <f t="shared" si="128"/>
        <v>2021-03-25</v>
      </c>
      <c r="K217" s="111" t="str">
        <f t="shared" si="129"/>
        <v>BMP</v>
      </c>
      <c r="L217" s="111">
        <v>4161</v>
      </c>
    </row>
    <row r="218" spans="1:12" ht="12.75" customHeight="1" x14ac:dyDescent="0.25">
      <c r="A218" s="111" t="s">
        <v>2332</v>
      </c>
      <c r="B218" s="111" t="str">
        <f t="shared" si="121"/>
        <v xml:space="preserve">SAMANIEGO VILLARROEL STEPHANY          </v>
      </c>
      <c r="C218" s="111" t="str">
        <f t="shared" si="122"/>
        <v>43908339</v>
      </c>
      <c r="D218" s="111" t="str">
        <f t="shared" si="123"/>
        <v>0009</v>
      </c>
      <c r="E218" s="111" t="str">
        <f t="shared" si="124"/>
        <v>54</v>
      </c>
      <c r="F218" s="111">
        <v>9.5399999999999991</v>
      </c>
      <c r="G218" s="111" t="str">
        <f t="shared" si="125"/>
        <v>2021</v>
      </c>
      <c r="H218" s="111" t="str">
        <f t="shared" si="126"/>
        <v>03</v>
      </c>
      <c r="I218" s="111" t="str">
        <f t="shared" si="127"/>
        <v>26</v>
      </c>
      <c r="J218" s="111" t="str">
        <f t="shared" si="128"/>
        <v>2021-03-26</v>
      </c>
      <c r="K218" s="111" t="str">
        <f t="shared" si="129"/>
        <v>BMP</v>
      </c>
      <c r="L218" s="111">
        <v>4162</v>
      </c>
    </row>
    <row r="219" spans="1:12" ht="12.75" customHeight="1" x14ac:dyDescent="0.25">
      <c r="A219" s="111" t="s">
        <v>2331</v>
      </c>
      <c r="B219" s="111" t="str">
        <f t="shared" si="121"/>
        <v xml:space="preserve">MEDINA ALVARADO CARLOS VICENTE         </v>
      </c>
      <c r="C219" s="111" t="str">
        <f t="shared" si="122"/>
        <v>43907349</v>
      </c>
      <c r="D219" s="111" t="str">
        <f t="shared" si="123"/>
        <v>0003</v>
      </c>
      <c r="E219" s="111" t="str">
        <f t="shared" si="124"/>
        <v>30</v>
      </c>
      <c r="F219" s="111">
        <v>3.3</v>
      </c>
      <c r="G219" s="111" t="str">
        <f t="shared" si="125"/>
        <v>2021</v>
      </c>
      <c r="H219" s="111" t="str">
        <f t="shared" si="126"/>
        <v>03</v>
      </c>
      <c r="I219" s="111" t="str">
        <f t="shared" si="127"/>
        <v>26</v>
      </c>
      <c r="J219" s="111" t="str">
        <f t="shared" si="128"/>
        <v>2021-03-26</v>
      </c>
      <c r="K219" s="111" t="str">
        <f t="shared" si="129"/>
        <v>BMP</v>
      </c>
      <c r="L219" s="111">
        <v>4163</v>
      </c>
    </row>
    <row r="220" spans="1:12" ht="12.75" customHeight="1" x14ac:dyDescent="0.25">
      <c r="A220" s="111" t="s">
        <v>2330</v>
      </c>
      <c r="B220" s="111" t="str">
        <f t="shared" si="121"/>
        <v xml:space="preserve">HELENA ESTHER TAMAYO RIGAIL            </v>
      </c>
      <c r="C220" s="111" t="str">
        <f t="shared" si="122"/>
        <v>43920064</v>
      </c>
      <c r="D220" s="111" t="str">
        <f t="shared" si="123"/>
        <v>0012</v>
      </c>
      <c r="E220" s="111" t="str">
        <f t="shared" si="124"/>
        <v>30</v>
      </c>
      <c r="F220" s="111">
        <v>12.3</v>
      </c>
      <c r="G220" s="111" t="str">
        <f t="shared" si="125"/>
        <v>2021</v>
      </c>
      <c r="H220" s="111" t="str">
        <f t="shared" si="126"/>
        <v>03</v>
      </c>
      <c r="I220" s="111" t="str">
        <f t="shared" si="127"/>
        <v>26</v>
      </c>
      <c r="J220" s="111" t="str">
        <f t="shared" si="128"/>
        <v>2021-03-26</v>
      </c>
      <c r="K220" s="111" t="str">
        <f t="shared" si="129"/>
        <v>BVP</v>
      </c>
      <c r="L220" s="111">
        <v>4165</v>
      </c>
    </row>
    <row r="221" spans="1:12" ht="12.75" customHeight="1" x14ac:dyDescent="0.25">
      <c r="A221" s="111" t="s">
        <v>2329</v>
      </c>
      <c r="B221" s="111" t="str">
        <f t="shared" si="121"/>
        <v xml:space="preserve">LOPEZ CORDERO JUAN ANTONIO             </v>
      </c>
      <c r="C221" s="111" t="str">
        <f t="shared" si="122"/>
        <v>43901239</v>
      </c>
      <c r="D221" s="111" t="str">
        <f t="shared" si="123"/>
        <v>0002</v>
      </c>
      <c r="E221" s="111" t="str">
        <f t="shared" si="124"/>
        <v>07</v>
      </c>
      <c r="F221" s="111">
        <v>2.0699999999999998</v>
      </c>
      <c r="G221" s="111" t="str">
        <f t="shared" si="125"/>
        <v>2021</v>
      </c>
      <c r="H221" s="111" t="str">
        <f t="shared" si="126"/>
        <v>03</v>
      </c>
      <c r="I221" s="111" t="str">
        <f t="shared" si="127"/>
        <v>26</v>
      </c>
      <c r="J221" s="111" t="str">
        <f t="shared" si="128"/>
        <v>2021-03-26</v>
      </c>
      <c r="K221" s="111" t="str">
        <f t="shared" si="129"/>
        <v>BVP</v>
      </c>
      <c r="L221" s="111">
        <v>4166</v>
      </c>
    </row>
    <row r="222" spans="1:12" ht="12.75" customHeight="1" x14ac:dyDescent="0.25">
      <c r="A222" s="111" t="s">
        <v>2328</v>
      </c>
      <c r="B222" s="111" t="str">
        <f t="shared" si="121"/>
        <v xml:space="preserve">SANCHEZ CAVIEDES KLEBER HENRY          </v>
      </c>
      <c r="C222" s="111" t="str">
        <f t="shared" si="122"/>
        <v>43906363</v>
      </c>
      <c r="D222" s="111" t="str">
        <f t="shared" si="123"/>
        <v>0008</v>
      </c>
      <c r="E222" s="111" t="str">
        <f t="shared" si="124"/>
        <v>38</v>
      </c>
      <c r="F222" s="111">
        <v>8.3800000000000008</v>
      </c>
      <c r="G222" s="111" t="str">
        <f t="shared" si="125"/>
        <v>2021</v>
      </c>
      <c r="H222" s="111" t="str">
        <f t="shared" si="126"/>
        <v>03</v>
      </c>
      <c r="I222" s="111" t="str">
        <f t="shared" si="127"/>
        <v>26</v>
      </c>
      <c r="J222" s="111" t="str">
        <f t="shared" si="128"/>
        <v>2021-03-26</v>
      </c>
      <c r="K222" s="111" t="str">
        <f t="shared" si="129"/>
        <v>BVP</v>
      </c>
      <c r="L222" s="111">
        <v>4167</v>
      </c>
    </row>
    <row r="223" spans="1:12" ht="12.75" customHeight="1" x14ac:dyDescent="0.25">
      <c r="A223" s="111" t="s">
        <v>2327</v>
      </c>
      <c r="B223" s="111" t="str">
        <f t="shared" si="121"/>
        <v xml:space="preserve">ESPINOSA VELARDE ALMA MARIA            </v>
      </c>
      <c r="C223" s="111" t="str">
        <f t="shared" si="122"/>
        <v>43907962</v>
      </c>
      <c r="D223" s="111" t="str">
        <f t="shared" si="123"/>
        <v>0014</v>
      </c>
      <c r="E223" s="111" t="str">
        <f t="shared" si="124"/>
        <v>13</v>
      </c>
      <c r="F223" s="111">
        <v>14.13</v>
      </c>
      <c r="G223" s="111" t="str">
        <f t="shared" si="125"/>
        <v>2021</v>
      </c>
      <c r="H223" s="111" t="str">
        <f t="shared" si="126"/>
        <v>03</v>
      </c>
      <c r="I223" s="111" t="str">
        <f t="shared" si="127"/>
        <v>26</v>
      </c>
      <c r="J223" s="111" t="str">
        <f t="shared" si="128"/>
        <v>2021-03-26</v>
      </c>
      <c r="K223" s="111" t="str">
        <f t="shared" si="129"/>
        <v>BVP</v>
      </c>
      <c r="L223" s="111">
        <v>4168</v>
      </c>
    </row>
    <row r="224" spans="1:12" ht="12.75" customHeight="1" x14ac:dyDescent="0.25">
      <c r="A224" s="111" t="s">
        <v>2326</v>
      </c>
      <c r="B224" s="111" t="str">
        <f t="shared" si="121"/>
        <v xml:space="preserve">POVEDA VACA ANDRES EDUARDO             </v>
      </c>
      <c r="C224" s="111" t="str">
        <f t="shared" si="122"/>
        <v>43900345</v>
      </c>
      <c r="D224" s="111" t="str">
        <f t="shared" si="123"/>
        <v>0002</v>
      </c>
      <c r="E224" s="111" t="str">
        <f t="shared" si="124"/>
        <v>20</v>
      </c>
      <c r="F224" s="111">
        <v>2.2000000000000002</v>
      </c>
      <c r="G224" s="111" t="str">
        <f t="shared" si="125"/>
        <v>2021</v>
      </c>
      <c r="H224" s="111" t="str">
        <f t="shared" si="126"/>
        <v>03</v>
      </c>
      <c r="I224" s="111" t="str">
        <f t="shared" si="127"/>
        <v>26</v>
      </c>
      <c r="J224" s="111" t="str">
        <f t="shared" si="128"/>
        <v>2021-03-26</v>
      </c>
      <c r="K224" s="111" t="str">
        <f t="shared" si="129"/>
        <v>BMP</v>
      </c>
      <c r="L224" s="111">
        <v>4169</v>
      </c>
    </row>
    <row r="225" spans="1:12" ht="12.75" customHeight="1" x14ac:dyDescent="0.25">
      <c r="A225" s="111" t="s">
        <v>2325</v>
      </c>
      <c r="B225" s="111" t="str">
        <f t="shared" si="121"/>
        <v xml:space="preserve">PLAZA ROSALES OSCAR JAVIER             </v>
      </c>
      <c r="C225" s="111" t="str">
        <f t="shared" si="122"/>
        <v>43908755</v>
      </c>
      <c r="D225" s="111" t="str">
        <f t="shared" si="123"/>
        <v>0002</v>
      </c>
      <c r="E225" s="111" t="str">
        <f t="shared" si="124"/>
        <v>28</v>
      </c>
      <c r="F225" s="111">
        <v>2.2799999999999998</v>
      </c>
      <c r="G225" s="111" t="str">
        <f t="shared" si="125"/>
        <v>2021</v>
      </c>
      <c r="H225" s="111" t="str">
        <f t="shared" si="126"/>
        <v>03</v>
      </c>
      <c r="I225" s="111" t="str">
        <f t="shared" si="127"/>
        <v>26</v>
      </c>
      <c r="J225" s="111" t="str">
        <f t="shared" si="128"/>
        <v>2021-03-26</v>
      </c>
      <c r="K225" s="111" t="str">
        <f t="shared" si="129"/>
        <v>BMP</v>
      </c>
      <c r="L225" s="111">
        <v>4170</v>
      </c>
    </row>
    <row r="226" spans="1:12" ht="12.75" customHeight="1" x14ac:dyDescent="0.25">
      <c r="A226" s="111"/>
      <c r="B226" s="111" t="str">
        <f t="shared" si="121"/>
        <v/>
      </c>
      <c r="C226" s="113">
        <v>20</v>
      </c>
      <c r="D226" s="113" t="str">
        <f t="shared" si="123"/>
        <v/>
      </c>
      <c r="E226" s="113" t="str">
        <f t="shared" si="124"/>
        <v/>
      </c>
      <c r="F226" s="112">
        <f>SUM(F214:F225)</f>
        <v>78.41</v>
      </c>
      <c r="G226" s="111"/>
      <c r="H226" s="111"/>
      <c r="I226" s="111"/>
      <c r="J226" s="111"/>
      <c r="K226" s="111" t="str">
        <f t="shared" si="129"/>
        <v/>
      </c>
      <c r="L226" s="111"/>
    </row>
    <row r="227" spans="1:12" ht="12.75" customHeight="1" x14ac:dyDescent="0.25">
      <c r="A227" s="108"/>
      <c r="B227" s="108"/>
      <c r="C227" s="110"/>
      <c r="D227" s="110"/>
      <c r="E227" s="110"/>
      <c r="F227" s="109"/>
      <c r="G227" s="108"/>
      <c r="H227" s="108"/>
      <c r="I227" s="108"/>
      <c r="J227" s="108"/>
      <c r="K227" s="108"/>
      <c r="L227" s="108"/>
    </row>
    <row r="228" spans="1:12" ht="12.75" customHeight="1" x14ac:dyDescent="0.25">
      <c r="A228" s="111" t="s">
        <v>2324</v>
      </c>
      <c r="B228" s="111" t="str">
        <f t="shared" ref="B228:B246" si="130">MID(A228,20,39)</f>
        <v xml:space="preserve">GARCIA PEREZ  JORGE LUIS               </v>
      </c>
      <c r="C228" s="111" t="str">
        <f t="shared" ref="C228:C245" si="131">MID(A228,12,8)</f>
        <v>43909082</v>
      </c>
      <c r="D228" s="111" t="str">
        <f t="shared" ref="D228:D246" si="132">MID(A228,125,4)</f>
        <v>0002</v>
      </c>
      <c r="E228" s="111" t="str">
        <f t="shared" ref="E228:E246" si="133">MID(A228,129,2)</f>
        <v>67</v>
      </c>
      <c r="F228" s="111">
        <v>2.67</v>
      </c>
      <c r="G228" s="111" t="str">
        <f t="shared" ref="G228:G245" si="134">MID(A228,131,4)</f>
        <v>2021</v>
      </c>
      <c r="H228" s="111" t="str">
        <f t="shared" ref="H228:H245" si="135">MID(A228,135,2)</f>
        <v>03</v>
      </c>
      <c r="I228" s="111" t="str">
        <f t="shared" ref="I228:I245" si="136">MID(A228,137,2)</f>
        <v>26</v>
      </c>
      <c r="J228" s="111" t="str">
        <f t="shared" ref="J228:J245" si="137">CONCATENATE(G228,"-",H228,"-",I228)</f>
        <v>2021-03-26</v>
      </c>
      <c r="K228" s="111" t="str">
        <f t="shared" ref="K228:K246" si="138">MID(A228,163,3)</f>
        <v>BVP</v>
      </c>
      <c r="L228" s="111">
        <v>4308</v>
      </c>
    </row>
    <row r="229" spans="1:12" ht="12.75" customHeight="1" x14ac:dyDescent="0.25">
      <c r="A229" s="111" t="s">
        <v>2323</v>
      </c>
      <c r="B229" s="111" t="str">
        <f t="shared" si="130"/>
        <v xml:space="preserve">NAVARRETE CARPIO IVAN ANDRES           </v>
      </c>
      <c r="C229" s="111" t="str">
        <f t="shared" si="131"/>
        <v>43930226</v>
      </c>
      <c r="D229" s="111" t="str">
        <f t="shared" si="132"/>
        <v>0001</v>
      </c>
      <c r="E229" s="111" t="str">
        <f t="shared" si="133"/>
        <v>72</v>
      </c>
      <c r="F229" s="111">
        <v>1.72</v>
      </c>
      <c r="G229" s="111" t="str">
        <f t="shared" si="134"/>
        <v>2021</v>
      </c>
      <c r="H229" s="111" t="str">
        <f t="shared" si="135"/>
        <v>03</v>
      </c>
      <c r="I229" s="111" t="str">
        <f t="shared" si="136"/>
        <v>26</v>
      </c>
      <c r="J229" s="111" t="str">
        <f t="shared" si="137"/>
        <v>2021-03-26</v>
      </c>
      <c r="K229" s="111" t="str">
        <f t="shared" si="138"/>
        <v>BMP</v>
      </c>
      <c r="L229" s="111">
        <v>4309</v>
      </c>
    </row>
    <row r="230" spans="1:12" ht="12.75" customHeight="1" x14ac:dyDescent="0.25">
      <c r="A230" s="111" t="s">
        <v>2322</v>
      </c>
      <c r="B230" s="111" t="str">
        <f t="shared" si="130"/>
        <v xml:space="preserve">VIZCAINO ARMIJOS FELIPE                </v>
      </c>
      <c r="C230" s="111" t="str">
        <f t="shared" si="131"/>
        <v>43903729</v>
      </c>
      <c r="D230" s="111" t="str">
        <f t="shared" si="132"/>
        <v>0002</v>
      </c>
      <c r="E230" s="111" t="str">
        <f t="shared" si="133"/>
        <v>78</v>
      </c>
      <c r="F230" s="111">
        <v>2.78</v>
      </c>
      <c r="G230" s="111" t="str">
        <f t="shared" si="134"/>
        <v>2021</v>
      </c>
      <c r="H230" s="111" t="str">
        <f t="shared" si="135"/>
        <v>03</v>
      </c>
      <c r="I230" s="111" t="str">
        <f t="shared" si="136"/>
        <v>27</v>
      </c>
      <c r="J230" s="111" t="str">
        <f t="shared" si="137"/>
        <v>2021-03-27</v>
      </c>
      <c r="K230" s="111" t="str">
        <f t="shared" si="138"/>
        <v>BMP</v>
      </c>
      <c r="L230" s="111">
        <v>4310</v>
      </c>
    </row>
    <row r="231" spans="1:12" ht="12.75" customHeight="1" x14ac:dyDescent="0.25">
      <c r="A231" s="111" t="s">
        <v>2321</v>
      </c>
      <c r="B231" s="111" t="str">
        <f t="shared" si="130"/>
        <v xml:space="preserve">BEATRIZ DEL PILAR GUERRERO YEP         </v>
      </c>
      <c r="C231" s="111" t="str">
        <f t="shared" si="131"/>
        <v>43945463</v>
      </c>
      <c r="D231" s="111" t="str">
        <f t="shared" si="132"/>
        <v>0008</v>
      </c>
      <c r="E231" s="111" t="str">
        <f t="shared" si="133"/>
        <v>38</v>
      </c>
      <c r="F231" s="111">
        <v>8.3800000000000008</v>
      </c>
      <c r="G231" s="111" t="str">
        <f t="shared" si="134"/>
        <v>2021</v>
      </c>
      <c r="H231" s="111" t="str">
        <f t="shared" si="135"/>
        <v>03</v>
      </c>
      <c r="I231" s="111" t="str">
        <f t="shared" si="136"/>
        <v>27</v>
      </c>
      <c r="J231" s="111" t="str">
        <f t="shared" si="137"/>
        <v>2021-03-27</v>
      </c>
      <c r="K231" s="111" t="str">
        <f t="shared" si="138"/>
        <v>BMP</v>
      </c>
      <c r="L231" s="111">
        <v>4311</v>
      </c>
    </row>
    <row r="232" spans="1:12" ht="12.75" customHeight="1" x14ac:dyDescent="0.25">
      <c r="A232" s="111" t="s">
        <v>2320</v>
      </c>
      <c r="B232" s="111" t="str">
        <f t="shared" si="130"/>
        <v xml:space="preserve">REYES MUNOZ FRANCISCO XAVIER           </v>
      </c>
      <c r="C232" s="111" t="str">
        <f t="shared" si="131"/>
        <v>43930289</v>
      </c>
      <c r="D232" s="111" t="str">
        <f t="shared" si="132"/>
        <v>0026</v>
      </c>
      <c r="E232" s="111" t="str">
        <f t="shared" si="133"/>
        <v>16</v>
      </c>
      <c r="F232" s="111">
        <v>26.16</v>
      </c>
      <c r="G232" s="111" t="str">
        <f t="shared" si="134"/>
        <v>2021</v>
      </c>
      <c r="H232" s="111" t="str">
        <f t="shared" si="135"/>
        <v>03</v>
      </c>
      <c r="I232" s="111" t="str">
        <f t="shared" si="136"/>
        <v>27</v>
      </c>
      <c r="J232" s="111" t="str">
        <f t="shared" si="137"/>
        <v>2021-03-27</v>
      </c>
      <c r="K232" s="111" t="str">
        <f t="shared" si="138"/>
        <v>BMP</v>
      </c>
      <c r="L232" s="111">
        <v>4312</v>
      </c>
    </row>
    <row r="233" spans="1:12" ht="12.75" customHeight="1" x14ac:dyDescent="0.25">
      <c r="A233" s="111" t="s">
        <v>2319</v>
      </c>
      <c r="B233" s="111" t="str">
        <f t="shared" si="130"/>
        <v xml:space="preserve">BARRERA PACHECO VICTOR MANUEL          </v>
      </c>
      <c r="C233" s="111" t="str">
        <f t="shared" si="131"/>
        <v>43901471</v>
      </c>
      <c r="D233" s="111" t="str">
        <f t="shared" si="132"/>
        <v>0005</v>
      </c>
      <c r="E233" s="111" t="str">
        <f t="shared" si="133"/>
        <v>04</v>
      </c>
      <c r="F233" s="111">
        <v>5.04</v>
      </c>
      <c r="G233" s="111" t="str">
        <f t="shared" si="134"/>
        <v>2021</v>
      </c>
      <c r="H233" s="111" t="str">
        <f t="shared" si="135"/>
        <v>03</v>
      </c>
      <c r="I233" s="111" t="str">
        <f t="shared" si="136"/>
        <v>27</v>
      </c>
      <c r="J233" s="111" t="str">
        <f t="shared" si="137"/>
        <v>2021-03-27</v>
      </c>
      <c r="K233" s="111" t="str">
        <f t="shared" si="138"/>
        <v>BMP</v>
      </c>
      <c r="L233" s="111">
        <v>4313</v>
      </c>
    </row>
    <row r="234" spans="1:12" ht="12.75" customHeight="1" x14ac:dyDescent="0.25">
      <c r="A234" s="111" t="s">
        <v>2318</v>
      </c>
      <c r="B234" s="111" t="str">
        <f t="shared" si="130"/>
        <v xml:space="preserve">ALFREDO GEOVANNY SANCHEZ BENAV         </v>
      </c>
      <c r="C234" s="111" t="str">
        <f t="shared" si="131"/>
        <v>43903217</v>
      </c>
      <c r="D234" s="111" t="str">
        <f t="shared" si="132"/>
        <v>0004</v>
      </c>
      <c r="E234" s="111" t="str">
        <f t="shared" si="133"/>
        <v>05</v>
      </c>
      <c r="F234" s="111">
        <v>4.05</v>
      </c>
      <c r="G234" s="111" t="str">
        <f t="shared" si="134"/>
        <v>2021</v>
      </c>
      <c r="H234" s="111" t="str">
        <f t="shared" si="135"/>
        <v>03</v>
      </c>
      <c r="I234" s="111" t="str">
        <f t="shared" si="136"/>
        <v>28</v>
      </c>
      <c r="J234" s="111" t="str">
        <f t="shared" si="137"/>
        <v>2021-03-28</v>
      </c>
      <c r="K234" s="111" t="str">
        <f t="shared" si="138"/>
        <v>BMP</v>
      </c>
      <c r="L234" s="111">
        <v>4314</v>
      </c>
    </row>
    <row r="235" spans="1:12" ht="12.75" customHeight="1" x14ac:dyDescent="0.25">
      <c r="A235" s="111" t="s">
        <v>2317</v>
      </c>
      <c r="B235" s="111" t="str">
        <f t="shared" si="130"/>
        <v xml:space="preserve">JALIL MORANTE CECILIO                  </v>
      </c>
      <c r="C235" s="111" t="str">
        <f t="shared" si="131"/>
        <v>43908233</v>
      </c>
      <c r="D235" s="111" t="str">
        <f t="shared" si="132"/>
        <v>0003</v>
      </c>
      <c r="E235" s="111" t="str">
        <f t="shared" si="133"/>
        <v>48</v>
      </c>
      <c r="F235" s="111">
        <v>3.48</v>
      </c>
      <c r="G235" s="111" t="str">
        <f t="shared" si="134"/>
        <v>2021</v>
      </c>
      <c r="H235" s="111" t="str">
        <f t="shared" si="135"/>
        <v>03</v>
      </c>
      <c r="I235" s="111" t="str">
        <f t="shared" si="136"/>
        <v>28</v>
      </c>
      <c r="J235" s="111" t="str">
        <f t="shared" si="137"/>
        <v>2021-03-28</v>
      </c>
      <c r="K235" s="111" t="str">
        <f t="shared" si="138"/>
        <v>BMP</v>
      </c>
      <c r="L235" s="111">
        <v>4315</v>
      </c>
    </row>
    <row r="236" spans="1:12" ht="12.75" customHeight="1" x14ac:dyDescent="0.25">
      <c r="A236" s="111" t="s">
        <v>2316</v>
      </c>
      <c r="B236" s="111" t="str">
        <f t="shared" si="130"/>
        <v xml:space="preserve">MARIA FERNANDA  SALAZAR LLOREN         </v>
      </c>
      <c r="C236" s="111" t="str">
        <f t="shared" si="131"/>
        <v>43950345</v>
      </c>
      <c r="D236" s="111" t="str">
        <f t="shared" si="132"/>
        <v>0008</v>
      </c>
      <c r="E236" s="111" t="str">
        <f t="shared" si="133"/>
        <v>38</v>
      </c>
      <c r="F236" s="111">
        <v>8.3800000000000008</v>
      </c>
      <c r="G236" s="111" t="str">
        <f t="shared" si="134"/>
        <v>2021</v>
      </c>
      <c r="H236" s="111" t="str">
        <f t="shared" si="135"/>
        <v>03</v>
      </c>
      <c r="I236" s="111" t="str">
        <f t="shared" si="136"/>
        <v>28</v>
      </c>
      <c r="J236" s="111" t="str">
        <f t="shared" si="137"/>
        <v>2021-03-28</v>
      </c>
      <c r="K236" s="111" t="str">
        <f t="shared" si="138"/>
        <v>BVP</v>
      </c>
      <c r="L236" s="111">
        <v>4316</v>
      </c>
    </row>
    <row r="237" spans="1:12" ht="12.75" customHeight="1" x14ac:dyDescent="0.25">
      <c r="A237" s="111" t="s">
        <v>2315</v>
      </c>
      <c r="B237" s="111" t="str">
        <f t="shared" si="130"/>
        <v xml:space="preserve">JIMENEZ FARFAN DENISE CRISTINA         </v>
      </c>
      <c r="C237" s="111" t="str">
        <f t="shared" si="131"/>
        <v>43946887</v>
      </c>
      <c r="D237" s="111" t="str">
        <f t="shared" si="132"/>
        <v>0008</v>
      </c>
      <c r="E237" s="111" t="str">
        <f t="shared" si="133"/>
        <v>38</v>
      </c>
      <c r="F237" s="111">
        <v>8.3800000000000008</v>
      </c>
      <c r="G237" s="111" t="str">
        <f t="shared" si="134"/>
        <v>2021</v>
      </c>
      <c r="H237" s="111" t="str">
        <f t="shared" si="135"/>
        <v>03</v>
      </c>
      <c r="I237" s="111" t="str">
        <f t="shared" si="136"/>
        <v>28</v>
      </c>
      <c r="J237" s="111" t="str">
        <f t="shared" si="137"/>
        <v>2021-03-28</v>
      </c>
      <c r="K237" s="111" t="str">
        <f t="shared" si="138"/>
        <v>BMP</v>
      </c>
      <c r="L237" s="111">
        <v>4317</v>
      </c>
    </row>
    <row r="238" spans="1:12" ht="12.75" customHeight="1" x14ac:dyDescent="0.25">
      <c r="A238" s="111" t="s">
        <v>2314</v>
      </c>
      <c r="B238" s="111" t="str">
        <f t="shared" si="130"/>
        <v xml:space="preserve">NAULA ANZOATEGUI ANA MARIA             </v>
      </c>
      <c r="C238" s="111" t="str">
        <f t="shared" si="131"/>
        <v>43900616</v>
      </c>
      <c r="D238" s="111" t="str">
        <f t="shared" si="132"/>
        <v>0004</v>
      </c>
      <c r="E238" s="111" t="str">
        <f t="shared" si="133"/>
        <v>45</v>
      </c>
      <c r="F238" s="111">
        <v>4.45</v>
      </c>
      <c r="G238" s="111" t="str">
        <f t="shared" si="134"/>
        <v>2021</v>
      </c>
      <c r="H238" s="111" t="str">
        <f t="shared" si="135"/>
        <v>03</v>
      </c>
      <c r="I238" s="111" t="str">
        <f t="shared" si="136"/>
        <v>29</v>
      </c>
      <c r="J238" s="111" t="str">
        <f t="shared" si="137"/>
        <v>2021-03-29</v>
      </c>
      <c r="K238" s="111" t="str">
        <f t="shared" si="138"/>
        <v>BMP</v>
      </c>
      <c r="L238" s="111">
        <v>4318</v>
      </c>
    </row>
    <row r="239" spans="1:12" ht="12.75" customHeight="1" x14ac:dyDescent="0.25">
      <c r="A239" s="111" t="s">
        <v>2313</v>
      </c>
      <c r="B239" s="111" t="str">
        <f t="shared" si="130"/>
        <v xml:space="preserve">ESCALANTE BUSTAMANTE MARIA GAB         </v>
      </c>
      <c r="C239" s="111" t="str">
        <f t="shared" si="131"/>
        <v>43908364</v>
      </c>
      <c r="D239" s="111" t="str">
        <f t="shared" si="132"/>
        <v>0001</v>
      </c>
      <c r="E239" s="111" t="str">
        <f t="shared" si="133"/>
        <v>68</v>
      </c>
      <c r="F239" s="111">
        <v>1.68</v>
      </c>
      <c r="G239" s="111" t="str">
        <f t="shared" si="134"/>
        <v>2021</v>
      </c>
      <c r="H239" s="111" t="str">
        <f t="shared" si="135"/>
        <v>03</v>
      </c>
      <c r="I239" s="111" t="str">
        <f t="shared" si="136"/>
        <v>29</v>
      </c>
      <c r="J239" s="111" t="str">
        <f t="shared" si="137"/>
        <v>2021-03-29</v>
      </c>
      <c r="K239" s="111" t="str">
        <f t="shared" si="138"/>
        <v>BMP</v>
      </c>
      <c r="L239" s="111">
        <v>4319</v>
      </c>
    </row>
    <row r="240" spans="1:12" ht="12.75" customHeight="1" x14ac:dyDescent="0.25">
      <c r="A240" s="111" t="s">
        <v>2312</v>
      </c>
      <c r="B240" s="111" t="str">
        <f t="shared" si="130"/>
        <v xml:space="preserve">REYES ZAVALA CRISTOPHER DANIEL         </v>
      </c>
      <c r="C240" s="111" t="str">
        <f t="shared" si="131"/>
        <v>43900546</v>
      </c>
      <c r="D240" s="111" t="str">
        <f t="shared" si="132"/>
        <v>0003</v>
      </c>
      <c r="E240" s="111" t="str">
        <f t="shared" si="133"/>
        <v>68</v>
      </c>
      <c r="F240" s="111">
        <v>3.68</v>
      </c>
      <c r="G240" s="111" t="str">
        <f t="shared" si="134"/>
        <v>2021</v>
      </c>
      <c r="H240" s="111" t="str">
        <f t="shared" si="135"/>
        <v>03</v>
      </c>
      <c r="I240" s="111" t="str">
        <f t="shared" si="136"/>
        <v>29</v>
      </c>
      <c r="J240" s="111" t="str">
        <f t="shared" si="137"/>
        <v>2021-03-29</v>
      </c>
      <c r="K240" s="111" t="str">
        <f t="shared" si="138"/>
        <v>VEN</v>
      </c>
      <c r="L240" s="111">
        <v>4320</v>
      </c>
    </row>
    <row r="241" spans="1:12" ht="12.75" customHeight="1" x14ac:dyDescent="0.25">
      <c r="A241" s="111" t="s">
        <v>2311</v>
      </c>
      <c r="B241" s="111" t="str">
        <f t="shared" si="130"/>
        <v xml:space="preserve">DOLORES MONSERRATE ZAMBRANO CH         </v>
      </c>
      <c r="C241" s="111" t="str">
        <f t="shared" si="131"/>
        <v>43930065</v>
      </c>
      <c r="D241" s="111" t="str">
        <f t="shared" si="132"/>
        <v>0010</v>
      </c>
      <c r="E241" s="111" t="str">
        <f t="shared" si="133"/>
        <v>58</v>
      </c>
      <c r="F241" s="111">
        <v>10.58</v>
      </c>
      <c r="G241" s="111" t="str">
        <f t="shared" si="134"/>
        <v>2021</v>
      </c>
      <c r="H241" s="111" t="str">
        <f t="shared" si="135"/>
        <v>03</v>
      </c>
      <c r="I241" s="111" t="str">
        <f t="shared" si="136"/>
        <v>29</v>
      </c>
      <c r="J241" s="111" t="str">
        <f t="shared" si="137"/>
        <v>2021-03-29</v>
      </c>
      <c r="K241" s="111" t="str">
        <f t="shared" si="138"/>
        <v>BVP</v>
      </c>
      <c r="L241" s="111">
        <v>4325</v>
      </c>
    </row>
    <row r="242" spans="1:12" ht="12.75" customHeight="1" x14ac:dyDescent="0.25">
      <c r="A242" s="111" t="s">
        <v>2310</v>
      </c>
      <c r="B242" s="111" t="str">
        <f t="shared" si="130"/>
        <v xml:space="preserve">LOPEZ RUIZ MARIA DEL CARMEN            </v>
      </c>
      <c r="C242" s="111" t="str">
        <f t="shared" si="131"/>
        <v>43903070</v>
      </c>
      <c r="D242" s="111" t="str">
        <f t="shared" si="132"/>
        <v>0012</v>
      </c>
      <c r="E242" s="111" t="str">
        <f t="shared" si="133"/>
        <v>70</v>
      </c>
      <c r="F242" s="111">
        <v>12.7</v>
      </c>
      <c r="G242" s="111" t="str">
        <f t="shared" si="134"/>
        <v>2021</v>
      </c>
      <c r="H242" s="111" t="str">
        <f t="shared" si="135"/>
        <v>03</v>
      </c>
      <c r="I242" s="111" t="str">
        <f t="shared" si="136"/>
        <v>29</v>
      </c>
      <c r="J242" s="111" t="str">
        <f t="shared" si="137"/>
        <v>2021-03-29</v>
      </c>
      <c r="K242" s="111" t="str">
        <f t="shared" si="138"/>
        <v>BMP</v>
      </c>
      <c r="L242" s="111">
        <v>4321</v>
      </c>
    </row>
    <row r="243" spans="1:12" ht="12.75" customHeight="1" x14ac:dyDescent="0.25">
      <c r="A243" s="111" t="s">
        <v>2309</v>
      </c>
      <c r="B243" s="111" t="str">
        <f t="shared" si="130"/>
        <v xml:space="preserve">BARAHONA CEVALLOS MIGUEL ANGEL         </v>
      </c>
      <c r="C243" s="111" t="str">
        <f t="shared" si="131"/>
        <v>43902775</v>
      </c>
      <c r="D243" s="111" t="str">
        <f t="shared" si="132"/>
        <v>0004</v>
      </c>
      <c r="E243" s="111" t="str">
        <f t="shared" si="133"/>
        <v>81</v>
      </c>
      <c r="F243" s="111">
        <v>4.8099999999999996</v>
      </c>
      <c r="G243" s="111" t="str">
        <f t="shared" si="134"/>
        <v>2021</v>
      </c>
      <c r="H243" s="111" t="str">
        <f t="shared" si="135"/>
        <v>03</v>
      </c>
      <c r="I243" s="111" t="str">
        <f t="shared" si="136"/>
        <v>29</v>
      </c>
      <c r="J243" s="111" t="str">
        <f t="shared" si="137"/>
        <v>2021-03-29</v>
      </c>
      <c r="K243" s="111" t="str">
        <f t="shared" si="138"/>
        <v>BMP</v>
      </c>
      <c r="L243" s="111">
        <v>4322</v>
      </c>
    </row>
    <row r="244" spans="1:12" ht="12.75" customHeight="1" x14ac:dyDescent="0.25">
      <c r="A244" s="111" t="s">
        <v>2308</v>
      </c>
      <c r="B244" s="111" t="str">
        <f t="shared" si="130"/>
        <v xml:space="preserve">NAVARRETE TORRES WALTER FORTUN         </v>
      </c>
      <c r="C244" s="111" t="str">
        <f t="shared" si="131"/>
        <v>43901569</v>
      </c>
      <c r="D244" s="111" t="str">
        <f t="shared" si="132"/>
        <v>0002</v>
      </c>
      <c r="E244" s="111" t="str">
        <f t="shared" si="133"/>
        <v>79</v>
      </c>
      <c r="F244" s="111">
        <v>2.79</v>
      </c>
      <c r="G244" s="111" t="str">
        <f t="shared" si="134"/>
        <v>2021</v>
      </c>
      <c r="H244" s="111" t="str">
        <f t="shared" si="135"/>
        <v>03</v>
      </c>
      <c r="I244" s="111" t="str">
        <f t="shared" si="136"/>
        <v>29</v>
      </c>
      <c r="J244" s="111" t="str">
        <f t="shared" si="137"/>
        <v>2021-03-29</v>
      </c>
      <c r="K244" s="111" t="str">
        <f t="shared" si="138"/>
        <v>BVP</v>
      </c>
      <c r="L244" s="111">
        <v>4323</v>
      </c>
    </row>
    <row r="245" spans="1:12" ht="12.75" customHeight="1" x14ac:dyDescent="0.25">
      <c r="A245" s="111" t="s">
        <v>2307</v>
      </c>
      <c r="B245" s="111" t="str">
        <f t="shared" si="130"/>
        <v xml:space="preserve">SUAREZ NARANJO LADY DIANA              </v>
      </c>
      <c r="C245" s="111" t="str">
        <f t="shared" si="131"/>
        <v>43930187</v>
      </c>
      <c r="D245" s="111" t="str">
        <f t="shared" si="132"/>
        <v>0005</v>
      </c>
      <c r="E245" s="111" t="str">
        <f t="shared" si="133"/>
        <v>69</v>
      </c>
      <c r="F245" s="111">
        <v>5.69</v>
      </c>
      <c r="G245" s="111" t="str">
        <f t="shared" si="134"/>
        <v>2021</v>
      </c>
      <c r="H245" s="111" t="str">
        <f t="shared" si="135"/>
        <v>03</v>
      </c>
      <c r="I245" s="111" t="str">
        <f t="shared" si="136"/>
        <v>29</v>
      </c>
      <c r="J245" s="111" t="str">
        <f t="shared" si="137"/>
        <v>2021-03-29</v>
      </c>
      <c r="K245" s="111" t="str">
        <f t="shared" si="138"/>
        <v>BMP</v>
      </c>
      <c r="L245" s="111">
        <v>4324</v>
      </c>
    </row>
    <row r="246" spans="1:12" ht="12.75" customHeight="1" x14ac:dyDescent="0.25">
      <c r="A246" s="111"/>
      <c r="B246" s="111" t="str">
        <f t="shared" si="130"/>
        <v/>
      </c>
      <c r="C246" s="113">
        <v>21</v>
      </c>
      <c r="D246" s="113" t="str">
        <f t="shared" si="132"/>
        <v/>
      </c>
      <c r="E246" s="113" t="str">
        <f t="shared" si="133"/>
        <v/>
      </c>
      <c r="F246" s="112">
        <f>SUM(F228:F245)</f>
        <v>117.42000000000002</v>
      </c>
      <c r="G246" s="111"/>
      <c r="H246" s="111"/>
      <c r="I246" s="111"/>
      <c r="J246" s="111"/>
      <c r="K246" s="111" t="str">
        <f t="shared" si="138"/>
        <v/>
      </c>
      <c r="L246" s="111"/>
    </row>
    <row r="247" spans="1:12" ht="12.75" customHeight="1" x14ac:dyDescent="0.25">
      <c r="A247" s="108"/>
      <c r="B247" s="108"/>
      <c r="C247" s="110"/>
      <c r="D247" s="110"/>
      <c r="E247" s="110"/>
      <c r="F247" s="109"/>
      <c r="G247" s="108"/>
      <c r="H247" s="108"/>
      <c r="I247" s="108"/>
      <c r="J247" s="108"/>
      <c r="K247" s="108"/>
      <c r="L247" s="108"/>
    </row>
    <row r="248" spans="1:12" ht="12.75" customHeight="1" x14ac:dyDescent="0.25">
      <c r="A248" s="111" t="s">
        <v>2306</v>
      </c>
      <c r="B248" s="111" t="str">
        <f t="shared" ref="B248:B257" si="139">MID(A248,20,39)</f>
        <v xml:space="preserve">JURADO QUINTERO JULIO ERNESTO          </v>
      </c>
      <c r="C248" s="111" t="str">
        <f t="shared" ref="C248:C256" si="140">MID(A248,12,8)</f>
        <v>43901176</v>
      </c>
      <c r="D248" s="111" t="str">
        <f t="shared" ref="D248:D257" si="141">MID(A248,125,4)</f>
        <v>0001</v>
      </c>
      <c r="E248" s="111" t="str">
        <f t="shared" ref="E248:E257" si="142">MID(A248,129,2)</f>
        <v>68</v>
      </c>
      <c r="F248" s="111">
        <v>1.68</v>
      </c>
      <c r="G248" s="111" t="str">
        <f t="shared" ref="G248:G256" si="143">MID(A248,131,4)</f>
        <v>2021</v>
      </c>
      <c r="H248" s="111" t="str">
        <f t="shared" ref="H248:H256" si="144">MID(A248,135,2)</f>
        <v>03</v>
      </c>
      <c r="I248" s="111" t="str">
        <f t="shared" ref="I248:I256" si="145">MID(A248,137,2)</f>
        <v>29</v>
      </c>
      <c r="J248" s="111" t="str">
        <f t="shared" ref="J248:J256" si="146">CONCATENATE(G248,"-",H248,"-",I248)</f>
        <v>2021-03-29</v>
      </c>
      <c r="K248" s="111" t="str">
        <f t="shared" ref="K248:K257" si="147">MID(A248,163,3)</f>
        <v>BMP</v>
      </c>
      <c r="L248" s="111">
        <v>4326</v>
      </c>
    </row>
    <row r="249" spans="1:12" ht="12.75" customHeight="1" x14ac:dyDescent="0.25">
      <c r="A249" s="111" t="s">
        <v>2305</v>
      </c>
      <c r="B249" s="111" t="str">
        <f t="shared" si="139"/>
        <v xml:space="preserve">ASOCIACION DE PROPIETARIOS DE          </v>
      </c>
      <c r="C249" s="111" t="str">
        <f t="shared" si="140"/>
        <v>43907144</v>
      </c>
      <c r="D249" s="111" t="str">
        <f t="shared" si="141"/>
        <v>0012</v>
      </c>
      <c r="E249" s="111" t="str">
        <f t="shared" si="142"/>
        <v>88</v>
      </c>
      <c r="F249" s="111">
        <v>12.88</v>
      </c>
      <c r="G249" s="111" t="str">
        <f t="shared" si="143"/>
        <v>2021</v>
      </c>
      <c r="H249" s="111" t="str">
        <f t="shared" si="144"/>
        <v>03</v>
      </c>
      <c r="I249" s="111" t="str">
        <f t="shared" si="145"/>
        <v>30</v>
      </c>
      <c r="J249" s="111" t="str">
        <f t="shared" si="146"/>
        <v>2021-03-30</v>
      </c>
      <c r="K249" s="111" t="str">
        <f t="shared" si="147"/>
        <v>VEN</v>
      </c>
      <c r="L249" s="111">
        <v>4327</v>
      </c>
    </row>
    <row r="250" spans="1:12" ht="12.75" customHeight="1" x14ac:dyDescent="0.25">
      <c r="A250" s="111" t="s">
        <v>2304</v>
      </c>
      <c r="B250" s="111" t="str">
        <f t="shared" si="139"/>
        <v xml:space="preserve">CESAR AUGUSTO  RADA AGUIRRE            </v>
      </c>
      <c r="C250" s="111" t="str">
        <f t="shared" si="140"/>
        <v>43960345</v>
      </c>
      <c r="D250" s="111" t="str">
        <f t="shared" si="141"/>
        <v>0016</v>
      </c>
      <c r="E250" s="111" t="str">
        <f t="shared" si="142"/>
        <v>76</v>
      </c>
      <c r="F250" s="111">
        <v>16.760000000000002</v>
      </c>
      <c r="G250" s="111" t="str">
        <f t="shared" si="143"/>
        <v>2021</v>
      </c>
      <c r="H250" s="111" t="str">
        <f t="shared" si="144"/>
        <v>03</v>
      </c>
      <c r="I250" s="111" t="str">
        <f t="shared" si="145"/>
        <v>30</v>
      </c>
      <c r="J250" s="111" t="str">
        <f t="shared" si="146"/>
        <v>2021-03-30</v>
      </c>
      <c r="K250" s="111" t="str">
        <f t="shared" si="147"/>
        <v>BMP</v>
      </c>
      <c r="L250" s="111">
        <v>4328</v>
      </c>
    </row>
    <row r="251" spans="1:12" ht="12.75" customHeight="1" x14ac:dyDescent="0.25">
      <c r="A251" s="111" t="s">
        <v>2303</v>
      </c>
      <c r="B251" s="111" t="str">
        <f t="shared" si="139"/>
        <v xml:space="preserve">WAN CHEN ZULEIKA                       </v>
      </c>
      <c r="C251" s="111" t="str">
        <f t="shared" si="140"/>
        <v>43930318</v>
      </c>
      <c r="D251" s="111" t="str">
        <f t="shared" si="141"/>
        <v>0001</v>
      </c>
      <c r="E251" s="111" t="str">
        <f t="shared" si="142"/>
        <v>68</v>
      </c>
      <c r="F251" s="111">
        <v>1.68</v>
      </c>
      <c r="G251" s="111" t="str">
        <f t="shared" si="143"/>
        <v>2021</v>
      </c>
      <c r="H251" s="111" t="str">
        <f t="shared" si="144"/>
        <v>03</v>
      </c>
      <c r="I251" s="111" t="str">
        <f t="shared" si="145"/>
        <v>30</v>
      </c>
      <c r="J251" s="111" t="str">
        <f t="shared" si="146"/>
        <v>2021-03-30</v>
      </c>
      <c r="K251" s="111" t="str">
        <f t="shared" si="147"/>
        <v>VEN</v>
      </c>
      <c r="L251" s="111">
        <v>4329</v>
      </c>
    </row>
    <row r="252" spans="1:12" ht="12.75" customHeight="1" x14ac:dyDescent="0.25">
      <c r="A252" s="111" t="s">
        <v>2302</v>
      </c>
      <c r="B252" s="111" t="str">
        <f t="shared" si="139"/>
        <v xml:space="preserve">ZHU ZHIPENG                            </v>
      </c>
      <c r="C252" s="111" t="str">
        <f t="shared" si="140"/>
        <v>43903179</v>
      </c>
      <c r="D252" s="111" t="str">
        <f t="shared" si="141"/>
        <v>0003</v>
      </c>
      <c r="E252" s="111" t="str">
        <f t="shared" si="142"/>
        <v>92</v>
      </c>
      <c r="F252" s="111">
        <v>3.92</v>
      </c>
      <c r="G252" s="111" t="str">
        <f t="shared" si="143"/>
        <v>2021</v>
      </c>
      <c r="H252" s="111" t="str">
        <f t="shared" si="144"/>
        <v>03</v>
      </c>
      <c r="I252" s="111" t="str">
        <f t="shared" si="145"/>
        <v>30</v>
      </c>
      <c r="J252" s="111" t="str">
        <f t="shared" si="146"/>
        <v>2021-03-30</v>
      </c>
      <c r="K252" s="111" t="str">
        <f t="shared" si="147"/>
        <v>VEN</v>
      </c>
      <c r="L252" s="111">
        <v>4330</v>
      </c>
    </row>
    <row r="253" spans="1:12" ht="12.75" customHeight="1" x14ac:dyDescent="0.25">
      <c r="A253" s="111" t="s">
        <v>2301</v>
      </c>
      <c r="B253" s="111" t="str">
        <f t="shared" si="139"/>
        <v xml:space="preserve">LUIS FERNANDO ECHEVERRIA ZAVAL         </v>
      </c>
      <c r="C253" s="111" t="str">
        <f t="shared" si="140"/>
        <v>43945426</v>
      </c>
      <c r="D253" s="111" t="str">
        <f t="shared" si="141"/>
        <v>0008</v>
      </c>
      <c r="E253" s="111" t="str">
        <f t="shared" si="142"/>
        <v>38</v>
      </c>
      <c r="F253" s="111">
        <v>8.3800000000000008</v>
      </c>
      <c r="G253" s="111" t="str">
        <f t="shared" si="143"/>
        <v>2021</v>
      </c>
      <c r="H253" s="111" t="str">
        <f t="shared" si="144"/>
        <v>03</v>
      </c>
      <c r="I253" s="111" t="str">
        <f t="shared" si="145"/>
        <v>30</v>
      </c>
      <c r="J253" s="111" t="str">
        <f t="shared" si="146"/>
        <v>2021-03-30</v>
      </c>
      <c r="K253" s="111" t="str">
        <f t="shared" si="147"/>
        <v>BVP</v>
      </c>
      <c r="L253" s="111">
        <v>4331</v>
      </c>
    </row>
    <row r="254" spans="1:12" ht="12.75" customHeight="1" x14ac:dyDescent="0.25">
      <c r="A254" s="111" t="s">
        <v>2300</v>
      </c>
      <c r="B254" s="111" t="str">
        <f t="shared" si="139"/>
        <v xml:space="preserve">VARGAS FUENTEZ LADY LEONOR             </v>
      </c>
      <c r="C254" s="111" t="str">
        <f t="shared" si="140"/>
        <v>43907451</v>
      </c>
      <c r="D254" s="111" t="str">
        <f t="shared" si="141"/>
        <v>0002</v>
      </c>
      <c r="E254" s="111" t="str">
        <f t="shared" si="142"/>
        <v>59</v>
      </c>
      <c r="F254" s="111">
        <v>2.59</v>
      </c>
      <c r="G254" s="111" t="str">
        <f t="shared" si="143"/>
        <v>2021</v>
      </c>
      <c r="H254" s="111" t="str">
        <f t="shared" si="144"/>
        <v>03</v>
      </c>
      <c r="I254" s="111" t="str">
        <f t="shared" si="145"/>
        <v>30</v>
      </c>
      <c r="J254" s="111" t="str">
        <f t="shared" si="146"/>
        <v>2021-03-30</v>
      </c>
      <c r="K254" s="111" t="str">
        <f t="shared" si="147"/>
        <v>BMP</v>
      </c>
      <c r="L254" s="111">
        <v>4332</v>
      </c>
    </row>
    <row r="255" spans="1:12" ht="12.75" customHeight="1" x14ac:dyDescent="0.25">
      <c r="A255" s="111" t="s">
        <v>2299</v>
      </c>
      <c r="B255" s="111" t="str">
        <f t="shared" si="139"/>
        <v xml:space="preserve">JANETH CATALINA DAVILA TOMALA          </v>
      </c>
      <c r="C255" s="111" t="str">
        <f t="shared" si="140"/>
        <v>43907533</v>
      </c>
      <c r="D255" s="111" t="str">
        <f t="shared" si="141"/>
        <v>0005</v>
      </c>
      <c r="E255" s="111" t="str">
        <f t="shared" si="142"/>
        <v>87</v>
      </c>
      <c r="F255" s="111">
        <v>5.87</v>
      </c>
      <c r="G255" s="111" t="str">
        <f t="shared" si="143"/>
        <v>2021</v>
      </c>
      <c r="H255" s="111" t="str">
        <f t="shared" si="144"/>
        <v>03</v>
      </c>
      <c r="I255" s="111" t="str">
        <f t="shared" si="145"/>
        <v>30</v>
      </c>
      <c r="J255" s="111" t="str">
        <f t="shared" si="146"/>
        <v>2021-03-30</v>
      </c>
      <c r="K255" s="111" t="str">
        <f t="shared" si="147"/>
        <v>VEN</v>
      </c>
      <c r="L255" s="111">
        <v>4333</v>
      </c>
    </row>
    <row r="256" spans="1:12" ht="12.75" customHeight="1" x14ac:dyDescent="0.25">
      <c r="A256" s="111" t="s">
        <v>2298</v>
      </c>
      <c r="B256" s="111" t="str">
        <f t="shared" si="139"/>
        <v xml:space="preserve">WIGTON TIMOTHY PATRICK                 </v>
      </c>
      <c r="C256" s="111" t="str">
        <f t="shared" si="140"/>
        <v>43900943</v>
      </c>
      <c r="D256" s="111" t="str">
        <f t="shared" si="141"/>
        <v>0002</v>
      </c>
      <c r="E256" s="111" t="str">
        <f t="shared" si="142"/>
        <v>43</v>
      </c>
      <c r="F256" s="111">
        <v>2.4300000000000002</v>
      </c>
      <c r="G256" s="111" t="str">
        <f t="shared" si="143"/>
        <v>2021</v>
      </c>
      <c r="H256" s="111" t="str">
        <f t="shared" si="144"/>
        <v>03</v>
      </c>
      <c r="I256" s="111" t="str">
        <f t="shared" si="145"/>
        <v>30</v>
      </c>
      <c r="J256" s="111" t="str">
        <f t="shared" si="146"/>
        <v>2021-03-30</v>
      </c>
      <c r="K256" s="111" t="str">
        <f t="shared" si="147"/>
        <v>BMP</v>
      </c>
      <c r="L256" s="111">
        <v>4334</v>
      </c>
    </row>
    <row r="257" spans="1:12" ht="12.75" customHeight="1" x14ac:dyDescent="0.25">
      <c r="A257" s="111"/>
      <c r="B257" s="111" t="str">
        <f t="shared" si="139"/>
        <v/>
      </c>
      <c r="C257" s="113">
        <v>22</v>
      </c>
      <c r="D257" s="113" t="str">
        <f t="shared" si="141"/>
        <v/>
      </c>
      <c r="E257" s="113" t="str">
        <f t="shared" si="142"/>
        <v/>
      </c>
      <c r="F257" s="112">
        <f>SUM(F248:F256)</f>
        <v>56.19</v>
      </c>
      <c r="G257" s="111"/>
      <c r="H257" s="111"/>
      <c r="I257" s="111"/>
      <c r="J257" s="111"/>
      <c r="K257" s="111" t="str">
        <f t="shared" si="147"/>
        <v/>
      </c>
      <c r="L257" s="111"/>
    </row>
    <row r="258" spans="1:12" ht="12.75" customHeight="1" x14ac:dyDescent="0.25">
      <c r="A258" s="108"/>
      <c r="B258" s="108"/>
      <c r="C258" s="110"/>
      <c r="D258" s="110"/>
      <c r="E258" s="110"/>
      <c r="F258" s="109"/>
      <c r="G258" s="108"/>
      <c r="H258" s="108"/>
      <c r="I258" s="108"/>
      <c r="J258" s="108"/>
      <c r="K258" s="108"/>
      <c r="L258" s="108"/>
    </row>
    <row r="259" spans="1:12" ht="12.75" customHeight="1" x14ac:dyDescent="0.25">
      <c r="A259" s="111" t="s">
        <v>2297</v>
      </c>
      <c r="B259" s="111" t="str">
        <f t="shared" ref="B259:B269" si="148">MID(A259,20,39)</f>
        <v xml:space="preserve">PILLIGUA TORRES ADELAIDA DE LA         </v>
      </c>
      <c r="C259" s="111" t="str">
        <f t="shared" ref="C259:C269" si="149">MID(A259,12,8)</f>
        <v>43908058</v>
      </c>
      <c r="D259" s="111" t="str">
        <f t="shared" ref="D259:D269" si="150">MID(A259,125,4)</f>
        <v>0001</v>
      </c>
      <c r="E259" s="111" t="str">
        <f t="shared" ref="E259:E269" si="151">MID(A259,129,2)</f>
        <v>68</v>
      </c>
      <c r="F259" s="111">
        <v>1.68</v>
      </c>
      <c r="G259" s="111" t="str">
        <f t="shared" ref="G259:G269" si="152">MID(A259,131,4)</f>
        <v>2021</v>
      </c>
      <c r="H259" s="111" t="str">
        <f t="shared" ref="H259:H269" si="153">MID(A259,135,2)</f>
        <v>03</v>
      </c>
      <c r="I259" s="111" t="str">
        <f t="shared" ref="I259:I269" si="154">MID(A259,137,2)</f>
        <v>30</v>
      </c>
      <c r="J259" s="111" t="str">
        <f t="shared" ref="J259:J269" si="155">CONCATENATE(G259,"-",H259,"-",I259)</f>
        <v>2021-03-30</v>
      </c>
      <c r="K259" s="111" t="str">
        <f t="shared" ref="K259:K269" si="156">MID(A259,163,3)</f>
        <v>BVP</v>
      </c>
      <c r="L259" s="111">
        <v>4412</v>
      </c>
    </row>
    <row r="260" spans="1:12" ht="12.75" customHeight="1" x14ac:dyDescent="0.25">
      <c r="A260" s="111" t="s">
        <v>2296</v>
      </c>
      <c r="B260" s="111" t="str">
        <f t="shared" si="148"/>
        <v xml:space="preserve">RODRIGO DE JESUS CASTANO SALAZ         </v>
      </c>
      <c r="C260" s="111" t="str">
        <f t="shared" si="149"/>
        <v>43907594</v>
      </c>
      <c r="D260" s="111" t="str">
        <f t="shared" si="150"/>
        <v>0004</v>
      </c>
      <c r="E260" s="111" t="str">
        <f t="shared" si="151"/>
        <v>19</v>
      </c>
      <c r="F260" s="111">
        <v>4.1900000000000004</v>
      </c>
      <c r="G260" s="111" t="str">
        <f t="shared" si="152"/>
        <v>2021</v>
      </c>
      <c r="H260" s="111" t="str">
        <f t="shared" si="153"/>
        <v>03</v>
      </c>
      <c r="I260" s="111" t="str">
        <f t="shared" si="154"/>
        <v>30</v>
      </c>
      <c r="J260" s="111" t="str">
        <f t="shared" si="155"/>
        <v>2021-03-30</v>
      </c>
      <c r="K260" s="111" t="str">
        <f t="shared" si="156"/>
        <v>BVP</v>
      </c>
      <c r="L260" s="111">
        <v>4414</v>
      </c>
    </row>
    <row r="261" spans="1:12" ht="12.75" customHeight="1" x14ac:dyDescent="0.25">
      <c r="A261" s="111" t="s">
        <v>2295</v>
      </c>
      <c r="B261" s="111" t="str">
        <f t="shared" si="148"/>
        <v xml:space="preserve">JESSICA KATHERINE GALLARDO ART         </v>
      </c>
      <c r="C261" s="111" t="str">
        <f t="shared" si="149"/>
        <v>43908632</v>
      </c>
      <c r="D261" s="111" t="str">
        <f t="shared" si="150"/>
        <v>0001</v>
      </c>
      <c r="E261" s="111" t="str">
        <f t="shared" si="151"/>
        <v>68</v>
      </c>
      <c r="F261" s="111">
        <v>1.68</v>
      </c>
      <c r="G261" s="111" t="str">
        <f t="shared" si="152"/>
        <v>2021</v>
      </c>
      <c r="H261" s="111" t="str">
        <f t="shared" si="153"/>
        <v>03</v>
      </c>
      <c r="I261" s="111" t="str">
        <f t="shared" si="154"/>
        <v>30</v>
      </c>
      <c r="J261" s="111" t="str">
        <f t="shared" si="155"/>
        <v>2021-03-30</v>
      </c>
      <c r="K261" s="111" t="str">
        <f t="shared" si="156"/>
        <v>BMP</v>
      </c>
      <c r="L261" s="111">
        <v>4415</v>
      </c>
    </row>
    <row r="262" spans="1:12" ht="12.75" customHeight="1" x14ac:dyDescent="0.25">
      <c r="A262" s="111" t="s">
        <v>2294</v>
      </c>
      <c r="B262" s="111" t="str">
        <f t="shared" si="148"/>
        <v xml:space="preserve">JUAN CARLOS ARROYO FASSIO              </v>
      </c>
      <c r="C262" s="111" t="str">
        <f t="shared" si="149"/>
        <v>43908829</v>
      </c>
      <c r="D262" s="111" t="str">
        <f t="shared" si="150"/>
        <v>0007</v>
      </c>
      <c r="E262" s="111" t="str">
        <f t="shared" si="151"/>
        <v>30</v>
      </c>
      <c r="F262" s="111">
        <v>7.3</v>
      </c>
      <c r="G262" s="111" t="str">
        <f t="shared" si="152"/>
        <v>2021</v>
      </c>
      <c r="H262" s="111" t="str">
        <f t="shared" si="153"/>
        <v>03</v>
      </c>
      <c r="I262" s="111" t="str">
        <f t="shared" si="154"/>
        <v>30</v>
      </c>
      <c r="J262" s="111" t="str">
        <f t="shared" si="155"/>
        <v>2021-03-30</v>
      </c>
      <c r="K262" s="111" t="str">
        <f t="shared" si="156"/>
        <v>BVP</v>
      </c>
      <c r="L262" s="111">
        <v>4416</v>
      </c>
    </row>
    <row r="263" spans="1:12" ht="12.75" customHeight="1" x14ac:dyDescent="0.25">
      <c r="A263" s="111" t="s">
        <v>2293</v>
      </c>
      <c r="B263" s="111" t="str">
        <f t="shared" si="148"/>
        <v xml:space="preserve">LUIS ALBERTO BRAVO GUERRERO            </v>
      </c>
      <c r="C263" s="111" t="str">
        <f t="shared" si="149"/>
        <v>43909872</v>
      </c>
      <c r="D263" s="111" t="str">
        <f t="shared" si="150"/>
        <v>0004</v>
      </c>
      <c r="E263" s="111" t="str">
        <f t="shared" si="151"/>
        <v>27</v>
      </c>
      <c r="F263" s="111">
        <v>4.2699999999999996</v>
      </c>
      <c r="G263" s="111" t="str">
        <f t="shared" si="152"/>
        <v>2021</v>
      </c>
      <c r="H263" s="111" t="str">
        <f t="shared" si="153"/>
        <v>03</v>
      </c>
      <c r="I263" s="111" t="str">
        <f t="shared" si="154"/>
        <v>31</v>
      </c>
      <c r="J263" s="111" t="str">
        <f t="shared" si="155"/>
        <v>2021-03-31</v>
      </c>
      <c r="K263" s="111" t="str">
        <f t="shared" si="156"/>
        <v>BMP</v>
      </c>
      <c r="L263" s="111">
        <v>4417</v>
      </c>
    </row>
    <row r="264" spans="1:12" ht="12.75" customHeight="1" x14ac:dyDescent="0.25">
      <c r="A264" s="111" t="s">
        <v>2292</v>
      </c>
      <c r="B264" s="111" t="str">
        <f t="shared" si="148"/>
        <v xml:space="preserve">BRIONES BAQUERIZO ALFREDO ROBE         </v>
      </c>
      <c r="C264" s="111" t="str">
        <f t="shared" si="149"/>
        <v>43907511</v>
      </c>
      <c r="D264" s="111" t="str">
        <f t="shared" si="150"/>
        <v>0002</v>
      </c>
      <c r="E264" s="111" t="str">
        <f t="shared" si="151"/>
        <v>26</v>
      </c>
      <c r="F264" s="111">
        <v>2.2599999999999998</v>
      </c>
      <c r="G264" s="111" t="str">
        <f t="shared" si="152"/>
        <v>2021</v>
      </c>
      <c r="H264" s="111" t="str">
        <f t="shared" si="153"/>
        <v>03</v>
      </c>
      <c r="I264" s="111" t="str">
        <f t="shared" si="154"/>
        <v>31</v>
      </c>
      <c r="J264" s="111" t="str">
        <f t="shared" si="155"/>
        <v>2021-03-31</v>
      </c>
      <c r="K264" s="111" t="str">
        <f t="shared" si="156"/>
        <v>BMP</v>
      </c>
      <c r="L264" s="111">
        <v>4418</v>
      </c>
    </row>
    <row r="265" spans="1:12" ht="12.75" customHeight="1" x14ac:dyDescent="0.25">
      <c r="A265" s="111" t="s">
        <v>2291</v>
      </c>
      <c r="B265" s="111" t="str">
        <f t="shared" si="148"/>
        <v xml:space="preserve">CARLOS ENRIQUE PEREZ REYES             </v>
      </c>
      <c r="C265" s="111" t="str">
        <f t="shared" si="149"/>
        <v>43909926</v>
      </c>
      <c r="D265" s="111" t="str">
        <f t="shared" si="150"/>
        <v>0001</v>
      </c>
      <c r="E265" s="111" t="str">
        <f t="shared" si="151"/>
        <v>81</v>
      </c>
      <c r="F265" s="111">
        <v>1.81</v>
      </c>
      <c r="G265" s="111" t="str">
        <f t="shared" si="152"/>
        <v>2021</v>
      </c>
      <c r="H265" s="111" t="str">
        <f t="shared" si="153"/>
        <v>03</v>
      </c>
      <c r="I265" s="111" t="str">
        <f t="shared" si="154"/>
        <v>31</v>
      </c>
      <c r="J265" s="111" t="str">
        <f t="shared" si="155"/>
        <v>2021-03-31</v>
      </c>
      <c r="K265" s="111" t="str">
        <f t="shared" si="156"/>
        <v>BVP</v>
      </c>
      <c r="L265" s="111">
        <v>4419</v>
      </c>
    </row>
    <row r="266" spans="1:12" ht="12.75" customHeight="1" x14ac:dyDescent="0.25">
      <c r="A266" s="111" t="s">
        <v>2290</v>
      </c>
      <c r="B266" s="111" t="str">
        <f t="shared" si="148"/>
        <v xml:space="preserve">ROOSEVELT EDYM DELGADO TAMAYO          </v>
      </c>
      <c r="C266" s="111" t="str">
        <f t="shared" si="149"/>
        <v>43908853</v>
      </c>
      <c r="D266" s="111" t="str">
        <f t="shared" si="150"/>
        <v>0002</v>
      </c>
      <c r="E266" s="111" t="str">
        <f t="shared" si="151"/>
        <v>31</v>
      </c>
      <c r="F266" s="111">
        <v>2.31</v>
      </c>
      <c r="G266" s="111" t="str">
        <f t="shared" si="152"/>
        <v>2021</v>
      </c>
      <c r="H266" s="111" t="str">
        <f t="shared" si="153"/>
        <v>03</v>
      </c>
      <c r="I266" s="111" t="str">
        <f t="shared" si="154"/>
        <v>31</v>
      </c>
      <c r="J266" s="111" t="str">
        <f t="shared" si="155"/>
        <v>2021-03-31</v>
      </c>
      <c r="K266" s="111" t="str">
        <f t="shared" si="156"/>
        <v>BMP</v>
      </c>
      <c r="L266" s="111">
        <v>4420</v>
      </c>
    </row>
    <row r="267" spans="1:12" ht="12.75" customHeight="1" x14ac:dyDescent="0.25">
      <c r="A267" s="111" t="s">
        <v>2289</v>
      </c>
      <c r="B267" s="111" t="str">
        <f t="shared" si="148"/>
        <v xml:space="preserve">INGRID JACQUELINE SEVILLA CAMP         </v>
      </c>
      <c r="C267" s="111" t="str">
        <f t="shared" si="149"/>
        <v>43945177</v>
      </c>
      <c r="D267" s="111" t="str">
        <f t="shared" si="150"/>
        <v>0008</v>
      </c>
      <c r="E267" s="111" t="str">
        <f t="shared" si="151"/>
        <v>38</v>
      </c>
      <c r="F267" s="111">
        <v>8.3800000000000008</v>
      </c>
      <c r="G267" s="111" t="str">
        <f t="shared" si="152"/>
        <v>2021</v>
      </c>
      <c r="H267" s="111" t="str">
        <f t="shared" si="153"/>
        <v>03</v>
      </c>
      <c r="I267" s="111" t="str">
        <f t="shared" si="154"/>
        <v>31</v>
      </c>
      <c r="J267" s="111" t="str">
        <f t="shared" si="155"/>
        <v>2021-03-31</v>
      </c>
      <c r="K267" s="111" t="str">
        <f t="shared" si="156"/>
        <v>BVP</v>
      </c>
      <c r="L267" s="111">
        <v>4421</v>
      </c>
    </row>
    <row r="268" spans="1:12" ht="12.75" customHeight="1" x14ac:dyDescent="0.25">
      <c r="A268" s="111" t="s">
        <v>2288</v>
      </c>
      <c r="B268" s="111" t="str">
        <f t="shared" si="148"/>
        <v xml:space="preserve">ERWIN DARWIN  CHILUIZA RODRIGU         </v>
      </c>
      <c r="C268" s="111" t="str">
        <f t="shared" si="149"/>
        <v>43940542</v>
      </c>
      <c r="D268" s="111" t="str">
        <f t="shared" si="150"/>
        <v>0023</v>
      </c>
      <c r="E268" s="111" t="str">
        <f t="shared" si="151"/>
        <v>84</v>
      </c>
      <c r="F268" s="111">
        <v>23.84</v>
      </c>
      <c r="G268" s="111" t="str">
        <f t="shared" si="152"/>
        <v>2021</v>
      </c>
      <c r="H268" s="111" t="str">
        <f t="shared" si="153"/>
        <v>03</v>
      </c>
      <c r="I268" s="111" t="str">
        <f t="shared" si="154"/>
        <v>31</v>
      </c>
      <c r="J268" s="111" t="str">
        <f t="shared" si="155"/>
        <v>2021-03-31</v>
      </c>
      <c r="K268" s="111" t="str">
        <f t="shared" si="156"/>
        <v>BVP</v>
      </c>
      <c r="L268" s="111">
        <v>4422</v>
      </c>
    </row>
    <row r="269" spans="1:12" ht="12.75" customHeight="1" x14ac:dyDescent="0.25">
      <c r="A269" s="111" t="s">
        <v>2287</v>
      </c>
      <c r="B269" s="111" t="str">
        <f t="shared" si="148"/>
        <v xml:space="preserve">LUZ LILIANA OSTAIZA LUCAS              </v>
      </c>
      <c r="C269" s="111" t="str">
        <f t="shared" si="149"/>
        <v>43960238</v>
      </c>
      <c r="D269" s="111" t="str">
        <f t="shared" si="150"/>
        <v>0027</v>
      </c>
      <c r="E269" s="111" t="str">
        <f t="shared" si="151"/>
        <v>31</v>
      </c>
      <c r="F269" s="111">
        <v>27.31</v>
      </c>
      <c r="G269" s="111" t="str">
        <f t="shared" si="152"/>
        <v>2021</v>
      </c>
      <c r="H269" s="111" t="str">
        <f t="shared" si="153"/>
        <v>03</v>
      </c>
      <c r="I269" s="111" t="str">
        <f t="shared" si="154"/>
        <v>31</v>
      </c>
      <c r="J269" s="111" t="str">
        <f t="shared" si="155"/>
        <v>2021-03-31</v>
      </c>
      <c r="K269" s="111" t="str">
        <f t="shared" si="156"/>
        <v>BVP</v>
      </c>
      <c r="L269" s="111">
        <v>4423</v>
      </c>
    </row>
    <row r="270" spans="1:12" ht="12.75" customHeight="1" x14ac:dyDescent="0.25">
      <c r="A270" s="111"/>
      <c r="B270" s="111"/>
      <c r="C270" s="113">
        <v>23</v>
      </c>
      <c r="D270" s="113"/>
      <c r="E270" s="113"/>
      <c r="F270" s="113">
        <f>SUM(F259:F269)</f>
        <v>85.03</v>
      </c>
      <c r="G270" s="111"/>
      <c r="H270" s="111"/>
      <c r="I270" s="111"/>
      <c r="J270" s="111"/>
      <c r="K270" s="111"/>
      <c r="L270" s="111"/>
    </row>
    <row r="271" spans="1:12" ht="12.75" customHeight="1" x14ac:dyDescent="0.25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</row>
    <row r="272" spans="1:12" ht="12.75" customHeight="1" x14ac:dyDescent="0.25"/>
    <row r="273" s="123" customFormat="1" ht="12.75" customHeight="1" x14ac:dyDescent="0.25"/>
    <row r="274" s="123" customFormat="1" ht="12.75" customHeight="1" x14ac:dyDescent="0.25"/>
    <row r="275" s="123" customFormat="1" ht="12.75" customHeight="1" x14ac:dyDescent="0.25"/>
    <row r="276" s="123" customFormat="1" ht="12.75" customHeight="1" x14ac:dyDescent="0.25"/>
    <row r="277" s="123" customFormat="1" ht="12.75" customHeight="1" x14ac:dyDescent="0.25"/>
    <row r="278" s="123" customFormat="1" ht="12.75" customHeight="1" x14ac:dyDescent="0.25"/>
    <row r="279" s="123" customFormat="1" ht="12.75" customHeight="1" x14ac:dyDescent="0.25"/>
    <row r="280" s="123" customFormat="1" ht="12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85" fitToHeight="0"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1845-C686-44AC-AEFC-6E46C0578E64}">
  <sheetPr codeName="Hoja6">
    <pageSetUpPr fitToPage="1"/>
  </sheetPr>
  <dimension ref="A1:Q45"/>
  <sheetViews>
    <sheetView showGridLines="0" zoomScale="86" zoomScaleNormal="86" workbookViewId="0">
      <selection activeCell="D21" sqref="D21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41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42</v>
      </c>
      <c r="C10" s="9"/>
      <c r="D10" s="5"/>
      <c r="E10" s="3"/>
      <c r="F10" s="4"/>
      <c r="G10" s="49">
        <v>21793.45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27"/>
      <c r="B12" s="11" t="s">
        <v>3</v>
      </c>
      <c r="C12" s="5"/>
      <c r="D12" s="5"/>
      <c r="E12" s="3"/>
      <c r="F12" s="4"/>
      <c r="G12" s="5"/>
    </row>
    <row r="13" spans="1:8" x14ac:dyDescent="0.25">
      <c r="A13" s="27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77"/>
      <c r="E15" s="77"/>
      <c r="F15" s="19"/>
      <c r="H15" s="20"/>
    </row>
    <row r="16" spans="1:8" x14ac:dyDescent="0.25">
      <c r="A16" s="72"/>
      <c r="B16" s="21"/>
      <c r="C16" s="21"/>
      <c r="D16" s="77"/>
      <c r="E16" s="77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77"/>
      <c r="E17" s="77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27"/>
      <c r="E20" s="27"/>
      <c r="F20" s="19"/>
    </row>
    <row r="21" spans="1:17" x14ac:dyDescent="0.25">
      <c r="A21" s="73"/>
      <c r="B21" s="32"/>
      <c r="C21" s="5"/>
      <c r="D21" s="27"/>
      <c r="E21" s="27"/>
      <c r="F21" s="4"/>
      <c r="G21" s="22">
        <f>SUM(F20:F20)</f>
        <v>0</v>
      </c>
    </row>
    <row r="22" spans="1:17" x14ac:dyDescent="0.25">
      <c r="A22" s="27"/>
      <c r="B22" s="5"/>
      <c r="C22" s="5"/>
      <c r="D22" s="27"/>
      <c r="E22" s="27"/>
      <c r="F22" s="4"/>
      <c r="G22" s="22"/>
    </row>
    <row r="23" spans="1:17" x14ac:dyDescent="0.25">
      <c r="A23" s="27"/>
      <c r="B23" s="26" t="s">
        <v>3</v>
      </c>
      <c r="C23" s="5"/>
      <c r="D23" s="27"/>
      <c r="E23" s="27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4"/>
      <c r="E24" s="14"/>
      <c r="F24" s="15" t="s">
        <v>9</v>
      </c>
      <c r="G24" s="5"/>
    </row>
    <row r="25" spans="1:17" x14ac:dyDescent="0.25">
      <c r="A25" s="72"/>
      <c r="B25" s="32"/>
      <c r="C25" s="5"/>
      <c r="D25" s="27"/>
      <c r="E25" s="27"/>
      <c r="F25" s="19"/>
    </row>
    <row r="26" spans="1:17" x14ac:dyDescent="0.25">
      <c r="A26" s="72"/>
      <c r="B26" s="32"/>
      <c r="C26" s="5"/>
      <c r="D26" s="27"/>
      <c r="E26" s="27"/>
      <c r="F26" s="4"/>
      <c r="G26" s="22">
        <f>SUM(F25:F25)</f>
        <v>0</v>
      </c>
    </row>
    <row r="27" spans="1:17" x14ac:dyDescent="0.25">
      <c r="A27" s="72"/>
      <c r="B27" s="5"/>
      <c r="C27" s="5"/>
      <c r="D27" s="27"/>
      <c r="E27" s="27"/>
      <c r="F27" s="4"/>
      <c r="G27" s="33"/>
    </row>
    <row r="28" spans="1:17" x14ac:dyDescent="0.25">
      <c r="A28" s="14"/>
      <c r="B28" s="11" t="s">
        <v>10</v>
      </c>
      <c r="C28" s="12"/>
      <c r="D28" s="14"/>
      <c r="E28" s="14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4"/>
      <c r="F29" s="15" t="s">
        <v>9</v>
      </c>
      <c r="G29" s="5"/>
    </row>
    <row r="30" spans="1:17" x14ac:dyDescent="0.25">
      <c r="A30" s="74"/>
      <c r="B30" s="35"/>
      <c r="C30" s="5"/>
      <c r="D30" s="36"/>
      <c r="E30" s="3"/>
      <c r="F30" s="37"/>
    </row>
    <row r="31" spans="1:17" x14ac:dyDescent="0.25">
      <c r="A31" s="34"/>
      <c r="B31" s="35"/>
      <c r="C31" s="5"/>
      <c r="D31" s="36"/>
      <c r="E31" s="3"/>
      <c r="F31" s="38"/>
      <c r="G31" s="22">
        <v>0</v>
      </c>
    </row>
    <row r="32" spans="1:17" x14ac:dyDescent="0.25">
      <c r="A32" s="3"/>
      <c r="B32" s="5"/>
      <c r="C32" s="5"/>
      <c r="D32" s="5"/>
      <c r="E32" s="3"/>
      <c r="F32" s="4"/>
      <c r="G32" s="5"/>
    </row>
    <row r="33" spans="1:7" ht="15.75" thickBot="1" x14ac:dyDescent="0.3">
      <c r="A33" s="39"/>
      <c r="B33" s="40" t="s">
        <v>43</v>
      </c>
      <c r="C33" s="41"/>
      <c r="D33" s="42"/>
      <c r="E33" s="39"/>
      <c r="F33" s="43"/>
      <c r="G33" s="44">
        <f>+G10-G16+G21-G26+G31</f>
        <v>21793.45</v>
      </c>
    </row>
    <row r="34" spans="1:7" ht="15.75" thickTop="1" x14ac:dyDescent="0.25">
      <c r="A34" s="3"/>
      <c r="B34" s="5"/>
      <c r="C34" s="5"/>
      <c r="D34" s="5"/>
      <c r="E34" s="3"/>
      <c r="F34" s="4"/>
      <c r="G34" s="5"/>
    </row>
    <row r="35" spans="1:7" x14ac:dyDescent="0.25">
      <c r="A35" s="3"/>
      <c r="B35" s="5"/>
      <c r="C35" s="5"/>
      <c r="D35" s="5"/>
      <c r="E35" s="3"/>
      <c r="F35" s="4"/>
      <c r="G35" s="5"/>
    </row>
    <row r="36" spans="1:7" x14ac:dyDescent="0.25">
      <c r="A36" s="3"/>
      <c r="B36" s="5"/>
      <c r="C36" s="5"/>
      <c r="D36" s="5"/>
      <c r="E36" s="3"/>
      <c r="F36" s="4"/>
      <c r="G36" s="5"/>
    </row>
    <row r="37" spans="1:7" x14ac:dyDescent="0.25">
      <c r="A37" s="3"/>
      <c r="B37" s="14" t="s">
        <v>15</v>
      </c>
      <c r="C37" s="5"/>
      <c r="D37" s="32"/>
      <c r="E37" s="14" t="s">
        <v>16</v>
      </c>
      <c r="F37" s="4"/>
      <c r="G37" s="5"/>
    </row>
    <row r="38" spans="1:7" x14ac:dyDescent="0.25">
      <c r="A38" s="3"/>
      <c r="B38" s="14"/>
      <c r="C38" s="5"/>
      <c r="D38" s="32"/>
      <c r="E38" s="14"/>
      <c r="F38" s="4"/>
      <c r="G38" s="5"/>
    </row>
    <row r="39" spans="1:7" x14ac:dyDescent="0.25">
      <c r="A39" s="3"/>
      <c r="B39" s="14"/>
      <c r="C39" s="5"/>
      <c r="D39" s="32"/>
      <c r="E39" s="14"/>
      <c r="F39" s="4"/>
      <c r="G39" s="5"/>
    </row>
    <row r="40" spans="1:7" x14ac:dyDescent="0.25">
      <c r="A40" s="3"/>
      <c r="B40" s="45"/>
      <c r="C40" s="5"/>
      <c r="D40" s="45"/>
      <c r="E40" s="46"/>
      <c r="F40" s="19"/>
      <c r="G40" s="5"/>
    </row>
    <row r="41" spans="1:7" x14ac:dyDescent="0.25">
      <c r="A41" s="3"/>
      <c r="B41" s="5"/>
      <c r="C41" s="5"/>
      <c r="D41" s="5"/>
      <c r="E41" s="5"/>
      <c r="F41" s="27"/>
      <c r="G41" s="5"/>
    </row>
    <row r="42" spans="1:7" x14ac:dyDescent="0.25">
      <c r="A42" s="3"/>
      <c r="B42" s="5"/>
      <c r="C42" s="5"/>
      <c r="D42" s="5"/>
      <c r="E42" s="5"/>
      <c r="F42" s="27"/>
      <c r="G42" s="5"/>
    </row>
    <row r="43" spans="1:7" x14ac:dyDescent="0.25">
      <c r="A43" s="3"/>
      <c r="B43" s="5"/>
      <c r="C43" s="5"/>
      <c r="D43" s="5"/>
      <c r="E43" s="5"/>
      <c r="F43" s="27"/>
      <c r="G43" s="5"/>
    </row>
    <row r="44" spans="1:7" x14ac:dyDescent="0.25">
      <c r="E44"/>
      <c r="F44" s="47"/>
    </row>
    <row r="45" spans="1:7" x14ac:dyDescent="0.25">
      <c r="E45"/>
      <c r="F45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703-A4FD-4A88-BF0D-ADB7C8BC9F27}">
  <dimension ref="A2:K319"/>
  <sheetViews>
    <sheetView workbookViewId="0">
      <selection activeCell="F16" sqref="F16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3083</v>
      </c>
      <c r="G5" s="104" t="s">
        <v>794</v>
      </c>
      <c r="H5" s="101" t="s">
        <v>3083</v>
      </c>
      <c r="J5" s="103">
        <v>0.51234953703703701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21793.45</v>
      </c>
    </row>
    <row r="18" spans="3:11" x14ac:dyDescent="0.2">
      <c r="C18" s="97" t="s">
        <v>3082</v>
      </c>
      <c r="D18" s="96">
        <v>44287</v>
      </c>
      <c r="E18" s="95" t="s">
        <v>3081</v>
      </c>
      <c r="I18" s="93">
        <v>16.760000000000002</v>
      </c>
      <c r="K18" s="93">
        <v>21810.21</v>
      </c>
    </row>
    <row r="19" spans="3:11" x14ac:dyDescent="0.2">
      <c r="C19" s="97" t="s">
        <v>3080</v>
      </c>
      <c r="D19" s="96">
        <v>44287</v>
      </c>
      <c r="E19" s="95" t="s">
        <v>3079</v>
      </c>
      <c r="I19" s="93">
        <v>2.46</v>
      </c>
      <c r="K19" s="93">
        <v>21812.67</v>
      </c>
    </row>
    <row r="20" spans="3:11" x14ac:dyDescent="0.2">
      <c r="C20" s="97" t="s">
        <v>3078</v>
      </c>
      <c r="D20" s="96">
        <v>44287</v>
      </c>
      <c r="E20" s="95" t="s">
        <v>3077</v>
      </c>
      <c r="I20" s="93">
        <v>0.81</v>
      </c>
      <c r="K20" s="93">
        <v>21813.48</v>
      </c>
    </row>
    <row r="21" spans="3:11" x14ac:dyDescent="0.2">
      <c r="C21" s="97" t="s">
        <v>3076</v>
      </c>
      <c r="D21" s="96">
        <v>44287</v>
      </c>
      <c r="E21" s="95" t="s">
        <v>3075</v>
      </c>
      <c r="I21" s="93">
        <v>2.54</v>
      </c>
      <c r="K21" s="93">
        <v>21816.02</v>
      </c>
    </row>
    <row r="22" spans="3:11" x14ac:dyDescent="0.2">
      <c r="C22" s="97" t="s">
        <v>3074</v>
      </c>
      <c r="D22" s="96">
        <v>44287</v>
      </c>
      <c r="E22" s="95" t="s">
        <v>3073</v>
      </c>
      <c r="I22" s="93">
        <v>1.68</v>
      </c>
      <c r="K22" s="93">
        <v>21817.7</v>
      </c>
    </row>
    <row r="23" spans="3:11" x14ac:dyDescent="0.2">
      <c r="C23" s="97" t="s">
        <v>3072</v>
      </c>
      <c r="D23" s="96">
        <v>44287</v>
      </c>
      <c r="E23" s="95" t="s">
        <v>3071</v>
      </c>
      <c r="I23" s="93">
        <v>5.14</v>
      </c>
      <c r="K23" s="93">
        <v>21822.84</v>
      </c>
    </row>
    <row r="24" spans="3:11" x14ac:dyDescent="0.2">
      <c r="C24" s="97" t="s">
        <v>3070</v>
      </c>
      <c r="D24" s="96">
        <v>44287</v>
      </c>
      <c r="E24" s="95" t="s">
        <v>3069</v>
      </c>
      <c r="I24" s="93">
        <v>5.22</v>
      </c>
      <c r="K24" s="93">
        <v>21828.06</v>
      </c>
    </row>
    <row r="25" spans="3:11" x14ac:dyDescent="0.2">
      <c r="C25" s="97" t="s">
        <v>3068</v>
      </c>
      <c r="D25" s="96">
        <v>44287</v>
      </c>
      <c r="E25" s="95" t="s">
        <v>3067</v>
      </c>
      <c r="I25" s="93">
        <v>4.75</v>
      </c>
      <c r="K25" s="93">
        <v>21832.81</v>
      </c>
    </row>
    <row r="26" spans="3:11" x14ac:dyDescent="0.2">
      <c r="C26" s="97" t="s">
        <v>3066</v>
      </c>
      <c r="D26" s="96">
        <v>44287</v>
      </c>
      <c r="E26" s="95" t="s">
        <v>3065</v>
      </c>
      <c r="I26" s="93">
        <v>2.0299999999999998</v>
      </c>
      <c r="K26" s="93">
        <v>21834.84</v>
      </c>
    </row>
    <row r="27" spans="3:11" x14ac:dyDescent="0.2">
      <c r="C27" s="97" t="s">
        <v>3064</v>
      </c>
      <c r="D27" s="96">
        <v>44287</v>
      </c>
      <c r="E27" s="95" t="s">
        <v>3063</v>
      </c>
      <c r="I27" s="93">
        <v>0.9</v>
      </c>
      <c r="K27" s="93">
        <v>21835.74</v>
      </c>
    </row>
    <row r="28" spans="3:11" x14ac:dyDescent="0.2">
      <c r="C28" s="97" t="s">
        <v>3062</v>
      </c>
      <c r="D28" s="96">
        <v>44287</v>
      </c>
      <c r="E28" s="95" t="s">
        <v>3061</v>
      </c>
      <c r="I28" s="93">
        <v>4.13</v>
      </c>
      <c r="K28" s="93">
        <v>21839.87</v>
      </c>
    </row>
    <row r="29" spans="3:11" x14ac:dyDescent="0.2">
      <c r="C29" s="97" t="s">
        <v>3060</v>
      </c>
      <c r="D29" s="96">
        <v>44287</v>
      </c>
      <c r="E29" s="95" t="s">
        <v>3059</v>
      </c>
      <c r="I29" s="93">
        <v>0.31</v>
      </c>
      <c r="K29" s="93">
        <v>21840.18</v>
      </c>
    </row>
    <row r="30" spans="3:11" x14ac:dyDescent="0.2">
      <c r="C30" s="97" t="s">
        <v>3058</v>
      </c>
      <c r="D30" s="96">
        <v>44287</v>
      </c>
      <c r="E30" s="95" t="s">
        <v>3057</v>
      </c>
      <c r="I30" s="93">
        <v>2.68</v>
      </c>
      <c r="K30" s="93">
        <v>21842.86</v>
      </c>
    </row>
    <row r="31" spans="3:11" x14ac:dyDescent="0.2">
      <c r="C31" s="97" t="s">
        <v>3056</v>
      </c>
      <c r="D31" s="96">
        <v>44287</v>
      </c>
      <c r="E31" s="95" t="s">
        <v>3055</v>
      </c>
      <c r="I31" s="93">
        <v>8.8699999999999992</v>
      </c>
      <c r="K31" s="93">
        <v>21851.73</v>
      </c>
    </row>
    <row r="32" spans="3:11" x14ac:dyDescent="0.2">
      <c r="C32" s="97" t="s">
        <v>3054</v>
      </c>
      <c r="D32" s="96">
        <v>44287</v>
      </c>
      <c r="E32" s="95" t="s">
        <v>3053</v>
      </c>
      <c r="I32" s="93">
        <v>2.6</v>
      </c>
      <c r="K32" s="93">
        <v>21854.33</v>
      </c>
    </row>
    <row r="33" spans="3:11" x14ac:dyDescent="0.2">
      <c r="C33" s="97" t="s">
        <v>3052</v>
      </c>
      <c r="D33" s="96">
        <v>44288</v>
      </c>
      <c r="E33" s="95" t="s">
        <v>3051</v>
      </c>
      <c r="I33" s="93">
        <v>1.68</v>
      </c>
      <c r="K33" s="93">
        <v>21856.01</v>
      </c>
    </row>
    <row r="34" spans="3:11" x14ac:dyDescent="0.2">
      <c r="C34" s="97" t="s">
        <v>3050</v>
      </c>
      <c r="D34" s="96">
        <v>44288</v>
      </c>
      <c r="E34" s="95" t="s">
        <v>3049</v>
      </c>
      <c r="I34" s="93">
        <v>1.68</v>
      </c>
      <c r="K34" s="93">
        <v>21857.69</v>
      </c>
    </row>
    <row r="35" spans="3:11" x14ac:dyDescent="0.2">
      <c r="C35" s="97" t="s">
        <v>3048</v>
      </c>
      <c r="D35" s="96">
        <v>44288</v>
      </c>
      <c r="E35" s="95" t="s">
        <v>3047</v>
      </c>
      <c r="I35" s="93">
        <v>1.68</v>
      </c>
      <c r="K35" s="93">
        <v>21859.37</v>
      </c>
    </row>
    <row r="36" spans="3:11" x14ac:dyDescent="0.2">
      <c r="C36" s="97" t="s">
        <v>3046</v>
      </c>
      <c r="D36" s="96">
        <v>44288</v>
      </c>
      <c r="E36" s="95" t="s">
        <v>3045</v>
      </c>
      <c r="I36" s="93">
        <v>1.68</v>
      </c>
      <c r="K36" s="93">
        <v>21861.05</v>
      </c>
    </row>
    <row r="37" spans="3:11" x14ac:dyDescent="0.2">
      <c r="C37" s="97" t="s">
        <v>3044</v>
      </c>
      <c r="D37" s="96">
        <v>44288</v>
      </c>
      <c r="E37" s="95" t="s">
        <v>3043</v>
      </c>
      <c r="I37" s="93">
        <v>7.82</v>
      </c>
      <c r="K37" s="93">
        <v>21868.87</v>
      </c>
    </row>
    <row r="38" spans="3:11" x14ac:dyDescent="0.2">
      <c r="C38" s="97" t="s">
        <v>3042</v>
      </c>
      <c r="D38" s="96">
        <v>44289</v>
      </c>
      <c r="E38" s="95" t="s">
        <v>3041</v>
      </c>
      <c r="I38" s="93">
        <v>2.15</v>
      </c>
      <c r="K38" s="93">
        <v>21871.02</v>
      </c>
    </row>
    <row r="39" spans="3:11" x14ac:dyDescent="0.2">
      <c r="C39" s="97" t="s">
        <v>3040</v>
      </c>
      <c r="D39" s="96">
        <v>44291</v>
      </c>
      <c r="E39" s="95" t="s">
        <v>3039</v>
      </c>
      <c r="I39" s="93">
        <v>3.36</v>
      </c>
      <c r="K39" s="93">
        <v>21874.38</v>
      </c>
    </row>
    <row r="40" spans="3:11" x14ac:dyDescent="0.2">
      <c r="C40" s="97" t="s">
        <v>3038</v>
      </c>
      <c r="D40" s="96">
        <v>44291</v>
      </c>
      <c r="E40" s="95" t="s">
        <v>3037</v>
      </c>
      <c r="I40" s="93">
        <v>26.5</v>
      </c>
      <c r="K40" s="93">
        <v>21900.880000000001</v>
      </c>
    </row>
    <row r="41" spans="3:11" x14ac:dyDescent="0.2">
      <c r="C41" s="97" t="s">
        <v>3036</v>
      </c>
      <c r="D41" s="96">
        <v>44291</v>
      </c>
      <c r="E41" s="95" t="s">
        <v>3035</v>
      </c>
      <c r="I41" s="93">
        <v>12.86</v>
      </c>
      <c r="K41" s="93">
        <v>21913.74</v>
      </c>
    </row>
    <row r="42" spans="3:11" x14ac:dyDescent="0.2">
      <c r="C42" s="97" t="s">
        <v>3034</v>
      </c>
      <c r="D42" s="96">
        <v>44291</v>
      </c>
      <c r="E42" s="95" t="s">
        <v>3033</v>
      </c>
      <c r="I42" s="93">
        <v>16.760000000000002</v>
      </c>
      <c r="K42" s="93">
        <v>21930.5</v>
      </c>
    </row>
    <row r="43" spans="3:11" x14ac:dyDescent="0.2">
      <c r="C43" s="97" t="s">
        <v>3032</v>
      </c>
      <c r="D43" s="96">
        <v>44291</v>
      </c>
      <c r="E43" s="95" t="s">
        <v>3031</v>
      </c>
      <c r="I43" s="93">
        <v>1.68</v>
      </c>
      <c r="K43" s="93">
        <v>21932.18</v>
      </c>
    </row>
    <row r="44" spans="3:11" x14ac:dyDescent="0.2">
      <c r="C44" s="97" t="s">
        <v>3030</v>
      </c>
      <c r="D44" s="96">
        <v>44291</v>
      </c>
      <c r="E44" s="95" t="s">
        <v>3029</v>
      </c>
      <c r="I44" s="93">
        <v>1.68</v>
      </c>
      <c r="K44" s="93">
        <v>21933.86</v>
      </c>
    </row>
    <row r="45" spans="3:11" x14ac:dyDescent="0.2">
      <c r="C45" s="97" t="s">
        <v>3028</v>
      </c>
      <c r="D45" s="96">
        <v>44291</v>
      </c>
      <c r="E45" s="95" t="s">
        <v>3027</v>
      </c>
      <c r="I45" s="93">
        <v>1.8</v>
      </c>
      <c r="K45" s="93">
        <v>21935.66</v>
      </c>
    </row>
    <row r="46" spans="3:11" x14ac:dyDescent="0.2">
      <c r="C46" s="97" t="s">
        <v>3026</v>
      </c>
      <c r="D46" s="96">
        <v>44292</v>
      </c>
      <c r="E46" s="95" t="s">
        <v>3025</v>
      </c>
      <c r="I46" s="93">
        <v>8.9499999999999993</v>
      </c>
      <c r="K46" s="93">
        <v>21944.61</v>
      </c>
    </row>
    <row r="47" spans="3:11" x14ac:dyDescent="0.2">
      <c r="C47" s="97" t="s">
        <v>3024</v>
      </c>
      <c r="D47" s="96">
        <v>44292</v>
      </c>
      <c r="E47" s="95" t="s">
        <v>3023</v>
      </c>
      <c r="I47" s="93">
        <v>1.68</v>
      </c>
      <c r="K47" s="93">
        <v>21946.29</v>
      </c>
    </row>
    <row r="48" spans="3:11" x14ac:dyDescent="0.2">
      <c r="C48" s="97" t="s">
        <v>3022</v>
      </c>
      <c r="D48" s="96">
        <v>44292</v>
      </c>
      <c r="E48" s="95" t="s">
        <v>3021</v>
      </c>
      <c r="I48" s="93">
        <v>5.15</v>
      </c>
      <c r="K48" s="93">
        <v>21951.439999999999</v>
      </c>
    </row>
    <row r="49" spans="3:11" x14ac:dyDescent="0.2">
      <c r="C49" s="97" t="s">
        <v>3020</v>
      </c>
      <c r="D49" s="96">
        <v>44292</v>
      </c>
      <c r="E49" s="95" t="s">
        <v>3019</v>
      </c>
      <c r="I49" s="93">
        <v>28.31</v>
      </c>
      <c r="K49" s="93">
        <v>21979.75</v>
      </c>
    </row>
    <row r="50" spans="3:11" x14ac:dyDescent="0.2">
      <c r="C50" s="97" t="s">
        <v>3018</v>
      </c>
      <c r="D50" s="96">
        <v>44292</v>
      </c>
      <c r="E50" s="95" t="s">
        <v>3017</v>
      </c>
      <c r="I50" s="93">
        <v>2.35</v>
      </c>
      <c r="K50" s="93">
        <v>21982.1</v>
      </c>
    </row>
    <row r="51" spans="3:11" x14ac:dyDescent="0.2">
      <c r="C51" s="97" t="s">
        <v>3016</v>
      </c>
      <c r="D51" s="96">
        <v>44292</v>
      </c>
      <c r="E51" s="95" t="s">
        <v>3015</v>
      </c>
      <c r="I51" s="93">
        <v>1.96</v>
      </c>
      <c r="K51" s="93">
        <v>21984.06</v>
      </c>
    </row>
    <row r="52" spans="3:11" x14ac:dyDescent="0.2">
      <c r="C52" s="97" t="s">
        <v>3014</v>
      </c>
      <c r="D52" s="96">
        <v>44292</v>
      </c>
      <c r="E52" s="95" t="s">
        <v>3013</v>
      </c>
      <c r="I52" s="93">
        <v>3.96</v>
      </c>
      <c r="K52" s="93">
        <v>21988.02</v>
      </c>
    </row>
    <row r="53" spans="3:11" x14ac:dyDescent="0.2">
      <c r="C53" s="97" t="s">
        <v>3012</v>
      </c>
      <c r="D53" s="96">
        <v>44292</v>
      </c>
      <c r="E53" s="95" t="s">
        <v>3011</v>
      </c>
      <c r="I53" s="93">
        <v>1.68</v>
      </c>
      <c r="K53" s="93">
        <v>21989.7</v>
      </c>
    </row>
    <row r="54" spans="3:11" x14ac:dyDescent="0.2">
      <c r="C54" s="97" t="s">
        <v>3010</v>
      </c>
      <c r="D54" s="96">
        <v>44292</v>
      </c>
      <c r="E54" s="95" t="s">
        <v>3009</v>
      </c>
      <c r="I54" s="93">
        <v>10.79</v>
      </c>
      <c r="K54" s="93">
        <v>22000.49</v>
      </c>
    </row>
    <row r="55" spans="3:11" x14ac:dyDescent="0.2">
      <c r="C55" s="97" t="s">
        <v>3008</v>
      </c>
      <c r="D55" s="96">
        <v>44292</v>
      </c>
      <c r="E55" s="95" t="s">
        <v>3007</v>
      </c>
      <c r="I55" s="93">
        <v>1.74</v>
      </c>
      <c r="K55" s="93">
        <v>22002.23</v>
      </c>
    </row>
    <row r="56" spans="3:11" x14ac:dyDescent="0.2">
      <c r="C56" s="97" t="s">
        <v>3006</v>
      </c>
      <c r="D56" s="96">
        <v>44292</v>
      </c>
      <c r="E56" s="95" t="s">
        <v>3005</v>
      </c>
      <c r="I56" s="93">
        <v>25.21</v>
      </c>
      <c r="K56" s="93">
        <v>22027.439999999999</v>
      </c>
    </row>
    <row r="57" spans="3:11" x14ac:dyDescent="0.2">
      <c r="C57" s="97" t="s">
        <v>3004</v>
      </c>
      <c r="D57" s="96">
        <v>44292</v>
      </c>
      <c r="E57" s="95" t="s">
        <v>3003</v>
      </c>
      <c r="I57" s="93">
        <v>1.68</v>
      </c>
      <c r="K57" s="93">
        <v>22029.119999999999</v>
      </c>
    </row>
    <row r="58" spans="3:11" x14ac:dyDescent="0.2">
      <c r="C58" s="97" t="s">
        <v>3002</v>
      </c>
      <c r="D58" s="96">
        <v>44292</v>
      </c>
      <c r="E58" s="95" t="s">
        <v>3001</v>
      </c>
      <c r="I58" s="93">
        <v>35.799999999999997</v>
      </c>
      <c r="K58" s="93">
        <v>22064.92</v>
      </c>
    </row>
    <row r="59" spans="3:11" x14ac:dyDescent="0.2">
      <c r="C59" s="97" t="s">
        <v>3000</v>
      </c>
      <c r="D59" s="96">
        <v>44292</v>
      </c>
      <c r="E59" s="95" t="s">
        <v>2999</v>
      </c>
      <c r="I59" s="93">
        <v>2.59</v>
      </c>
      <c r="K59" s="93">
        <v>22067.51</v>
      </c>
    </row>
    <row r="60" spans="3:11" x14ac:dyDescent="0.2">
      <c r="C60" s="97" t="s">
        <v>2998</v>
      </c>
      <c r="D60" s="96">
        <v>44292</v>
      </c>
      <c r="E60" s="95" t="s">
        <v>2997</v>
      </c>
      <c r="I60" s="93">
        <v>4.84</v>
      </c>
      <c r="K60" s="93">
        <v>22072.35</v>
      </c>
    </row>
    <row r="61" spans="3:11" x14ac:dyDescent="0.2">
      <c r="C61" s="97" t="s">
        <v>2996</v>
      </c>
      <c r="D61" s="96">
        <v>44292</v>
      </c>
      <c r="E61" s="95" t="s">
        <v>2995</v>
      </c>
      <c r="I61" s="93">
        <v>5.04</v>
      </c>
      <c r="K61" s="93">
        <v>22077.39</v>
      </c>
    </row>
    <row r="62" spans="3:11" x14ac:dyDescent="0.2">
      <c r="C62" s="97" t="s">
        <v>2994</v>
      </c>
      <c r="D62" s="96">
        <v>44292</v>
      </c>
      <c r="E62" s="95" t="s">
        <v>2993</v>
      </c>
      <c r="I62" s="93">
        <v>2.36</v>
      </c>
      <c r="K62" s="93">
        <v>22079.75</v>
      </c>
    </row>
    <row r="63" spans="3:11" x14ac:dyDescent="0.2">
      <c r="C63" s="97" t="s">
        <v>2992</v>
      </c>
      <c r="D63" s="96">
        <v>44292</v>
      </c>
      <c r="E63" s="95" t="s">
        <v>2991</v>
      </c>
      <c r="I63" s="93">
        <v>9.81</v>
      </c>
      <c r="K63" s="93">
        <v>22089.56</v>
      </c>
    </row>
    <row r="64" spans="3:11" x14ac:dyDescent="0.2">
      <c r="C64" s="97" t="s">
        <v>2990</v>
      </c>
      <c r="D64" s="96">
        <v>44292</v>
      </c>
      <c r="E64" s="95" t="s">
        <v>2989</v>
      </c>
      <c r="I64" s="93">
        <v>31.35</v>
      </c>
      <c r="K64" s="93">
        <v>22120.91</v>
      </c>
    </row>
    <row r="65" spans="3:11" x14ac:dyDescent="0.2">
      <c r="C65" s="97" t="s">
        <v>2988</v>
      </c>
      <c r="D65" s="96">
        <v>44292</v>
      </c>
      <c r="E65" s="95" t="s">
        <v>2987</v>
      </c>
      <c r="I65" s="93">
        <v>4.7300000000000004</v>
      </c>
      <c r="K65" s="93">
        <v>22125.64</v>
      </c>
    </row>
    <row r="66" spans="3:11" x14ac:dyDescent="0.2">
      <c r="C66" s="97" t="s">
        <v>2986</v>
      </c>
      <c r="D66" s="96">
        <v>44292</v>
      </c>
      <c r="E66" s="95" t="s">
        <v>2985</v>
      </c>
      <c r="I66" s="93">
        <v>2.73</v>
      </c>
      <c r="K66" s="93">
        <v>22128.37</v>
      </c>
    </row>
    <row r="67" spans="3:11" x14ac:dyDescent="0.2">
      <c r="C67" s="97" t="s">
        <v>2984</v>
      </c>
      <c r="D67" s="96">
        <v>44292</v>
      </c>
      <c r="E67" s="95" t="s">
        <v>2983</v>
      </c>
      <c r="I67" s="93">
        <v>34.31</v>
      </c>
      <c r="K67" s="93">
        <v>22162.68</v>
      </c>
    </row>
    <row r="68" spans="3:11" x14ac:dyDescent="0.2">
      <c r="C68" s="97" t="s">
        <v>2982</v>
      </c>
      <c r="D68" s="96">
        <v>44293</v>
      </c>
      <c r="E68" s="95" t="s">
        <v>2981</v>
      </c>
      <c r="I68" s="93">
        <v>6.07</v>
      </c>
      <c r="K68" s="93">
        <v>22168.75</v>
      </c>
    </row>
    <row r="69" spans="3:11" x14ac:dyDescent="0.2">
      <c r="C69" s="97" t="s">
        <v>2980</v>
      </c>
      <c r="D69" s="96">
        <v>44293</v>
      </c>
      <c r="E69" s="95" t="s">
        <v>2979</v>
      </c>
      <c r="I69" s="93">
        <v>1.54</v>
      </c>
      <c r="K69" s="93">
        <v>22170.29</v>
      </c>
    </row>
    <row r="70" spans="3:11" x14ac:dyDescent="0.2">
      <c r="C70" s="97" t="s">
        <v>2978</v>
      </c>
      <c r="D70" s="96">
        <v>44293</v>
      </c>
      <c r="E70" s="95" t="s">
        <v>2977</v>
      </c>
      <c r="I70" s="93">
        <v>6</v>
      </c>
      <c r="K70" s="93">
        <v>22176.29</v>
      </c>
    </row>
    <row r="71" spans="3:11" x14ac:dyDescent="0.2">
      <c r="C71" s="97" t="s">
        <v>2976</v>
      </c>
      <c r="D71" s="96">
        <v>44293</v>
      </c>
      <c r="E71" s="95" t="s">
        <v>2975</v>
      </c>
      <c r="I71" s="93">
        <v>6.01</v>
      </c>
      <c r="K71" s="93">
        <v>22182.3</v>
      </c>
    </row>
    <row r="72" spans="3:11" x14ac:dyDescent="0.2">
      <c r="C72" s="97" t="s">
        <v>2974</v>
      </c>
      <c r="D72" s="96">
        <v>44293</v>
      </c>
      <c r="E72" s="95" t="s">
        <v>2973</v>
      </c>
      <c r="I72" s="93">
        <v>1.68</v>
      </c>
      <c r="K72" s="93">
        <v>22183.98</v>
      </c>
    </row>
    <row r="73" spans="3:11" x14ac:dyDescent="0.2">
      <c r="C73" s="97" t="s">
        <v>2972</v>
      </c>
      <c r="D73" s="96">
        <v>44293</v>
      </c>
      <c r="E73" s="95" t="s">
        <v>2971</v>
      </c>
      <c r="I73" s="93">
        <v>12.3</v>
      </c>
      <c r="K73" s="93">
        <v>22196.28</v>
      </c>
    </row>
    <row r="74" spans="3:11" x14ac:dyDescent="0.2">
      <c r="C74" s="97" t="s">
        <v>2970</v>
      </c>
      <c r="D74" s="96">
        <v>44293</v>
      </c>
      <c r="E74" s="95" t="s">
        <v>2969</v>
      </c>
      <c r="I74" s="93">
        <v>1.58</v>
      </c>
      <c r="K74" s="93">
        <v>22197.86</v>
      </c>
    </row>
    <row r="75" spans="3:11" x14ac:dyDescent="0.2">
      <c r="C75" s="97" t="s">
        <v>2968</v>
      </c>
      <c r="D75" s="96">
        <v>44293</v>
      </c>
      <c r="E75" s="95" t="s">
        <v>2967</v>
      </c>
      <c r="I75" s="93">
        <v>1.94</v>
      </c>
      <c r="K75" s="93">
        <v>22199.8</v>
      </c>
    </row>
    <row r="76" spans="3:11" x14ac:dyDescent="0.2">
      <c r="C76" s="97" t="s">
        <v>2966</v>
      </c>
      <c r="D76" s="96">
        <v>44293</v>
      </c>
      <c r="E76" s="95" t="s">
        <v>2965</v>
      </c>
      <c r="I76" s="93">
        <v>2.67</v>
      </c>
      <c r="K76" s="93">
        <v>22202.47</v>
      </c>
    </row>
    <row r="77" spans="3:11" x14ac:dyDescent="0.2">
      <c r="C77" s="97" t="s">
        <v>2964</v>
      </c>
      <c r="D77" s="96">
        <v>44293</v>
      </c>
      <c r="E77" s="95" t="s">
        <v>2963</v>
      </c>
      <c r="I77" s="93">
        <v>1.68</v>
      </c>
      <c r="K77" s="93">
        <v>22204.15</v>
      </c>
    </row>
    <row r="78" spans="3:11" x14ac:dyDescent="0.2">
      <c r="C78" s="97" t="s">
        <v>2962</v>
      </c>
      <c r="D78" s="96">
        <v>44293</v>
      </c>
      <c r="E78" s="95" t="s">
        <v>2961</v>
      </c>
      <c r="I78" s="93">
        <v>1.92</v>
      </c>
      <c r="K78" s="93">
        <v>22206.07</v>
      </c>
    </row>
    <row r="79" spans="3:11" x14ac:dyDescent="0.2">
      <c r="C79" s="97" t="s">
        <v>2960</v>
      </c>
      <c r="D79" s="96">
        <v>44293</v>
      </c>
      <c r="E79" s="95" t="s">
        <v>2959</v>
      </c>
      <c r="I79" s="93">
        <v>3.56</v>
      </c>
      <c r="K79" s="93">
        <v>22209.63</v>
      </c>
    </row>
    <row r="80" spans="3:11" x14ac:dyDescent="0.2">
      <c r="C80" s="97" t="s">
        <v>2958</v>
      </c>
      <c r="D80" s="96">
        <v>44293</v>
      </c>
      <c r="E80" s="95" t="s">
        <v>2957</v>
      </c>
      <c r="I80" s="93">
        <v>5.98</v>
      </c>
      <c r="K80" s="93">
        <v>22215.61</v>
      </c>
    </row>
    <row r="81" spans="3:11" x14ac:dyDescent="0.2">
      <c r="C81" s="97" t="s">
        <v>2956</v>
      </c>
      <c r="D81" s="96">
        <v>44293</v>
      </c>
      <c r="E81" s="95" t="s">
        <v>2955</v>
      </c>
      <c r="I81" s="93">
        <v>78.930000000000007</v>
      </c>
      <c r="K81" s="93">
        <v>22294.54</v>
      </c>
    </row>
    <row r="82" spans="3:11" x14ac:dyDescent="0.2">
      <c r="C82" s="97" t="s">
        <v>2954</v>
      </c>
      <c r="D82" s="96">
        <v>44294</v>
      </c>
      <c r="E82" s="95" t="s">
        <v>2953</v>
      </c>
      <c r="I82" s="93">
        <v>11.63</v>
      </c>
      <c r="K82" s="93">
        <v>22306.17</v>
      </c>
    </row>
    <row r="83" spans="3:11" x14ac:dyDescent="0.2">
      <c r="C83" s="97" t="s">
        <v>2952</v>
      </c>
      <c r="D83" s="96">
        <v>44294</v>
      </c>
      <c r="E83" s="95" t="s">
        <v>2951</v>
      </c>
      <c r="I83" s="93">
        <v>8.92</v>
      </c>
      <c r="K83" s="93">
        <v>22315.09</v>
      </c>
    </row>
    <row r="84" spans="3:11" x14ac:dyDescent="0.2">
      <c r="C84" s="97" t="s">
        <v>2950</v>
      </c>
      <c r="D84" s="96">
        <v>44294</v>
      </c>
      <c r="E84" s="95" t="s">
        <v>2949</v>
      </c>
      <c r="I84" s="93">
        <v>26.23</v>
      </c>
      <c r="K84" s="93">
        <v>22341.32</v>
      </c>
    </row>
    <row r="85" spans="3:11" x14ac:dyDescent="0.2">
      <c r="C85" s="97" t="s">
        <v>2948</v>
      </c>
      <c r="D85" s="96">
        <v>44294</v>
      </c>
      <c r="E85" s="95" t="s">
        <v>2947</v>
      </c>
      <c r="I85" s="93">
        <v>12.68</v>
      </c>
      <c r="K85" s="93">
        <v>22354</v>
      </c>
    </row>
    <row r="86" spans="3:11" x14ac:dyDescent="0.2">
      <c r="C86" s="97" t="s">
        <v>2946</v>
      </c>
      <c r="D86" s="96">
        <v>44294</v>
      </c>
      <c r="E86" s="95" t="s">
        <v>2945</v>
      </c>
      <c r="I86" s="93">
        <v>8.66</v>
      </c>
      <c r="K86" s="93">
        <v>22362.66</v>
      </c>
    </row>
    <row r="87" spans="3:11" x14ac:dyDescent="0.2">
      <c r="C87" s="97" t="s">
        <v>2944</v>
      </c>
      <c r="D87" s="96">
        <v>44294</v>
      </c>
      <c r="E87" s="95" t="s">
        <v>2943</v>
      </c>
      <c r="I87" s="93">
        <v>1.68</v>
      </c>
      <c r="K87" s="93">
        <v>22364.34</v>
      </c>
    </row>
    <row r="88" spans="3:11" x14ac:dyDescent="0.2">
      <c r="C88" s="97" t="s">
        <v>2942</v>
      </c>
      <c r="D88" s="96">
        <v>44294</v>
      </c>
      <c r="E88" s="95" t="s">
        <v>2941</v>
      </c>
      <c r="I88" s="93">
        <v>4.01</v>
      </c>
      <c r="K88" s="93">
        <v>22368.35</v>
      </c>
    </row>
    <row r="89" spans="3:11" x14ac:dyDescent="0.2">
      <c r="C89" s="97" t="s">
        <v>2940</v>
      </c>
      <c r="D89" s="96">
        <v>44294</v>
      </c>
      <c r="E89" s="95" t="s">
        <v>2939</v>
      </c>
      <c r="I89" s="93">
        <v>5.7</v>
      </c>
      <c r="K89" s="93">
        <v>22374.05</v>
      </c>
    </row>
    <row r="90" spans="3:11" x14ac:dyDescent="0.2">
      <c r="C90" s="97" t="s">
        <v>2938</v>
      </c>
      <c r="D90" s="96">
        <v>44294</v>
      </c>
      <c r="E90" s="95" t="s">
        <v>2937</v>
      </c>
      <c r="I90" s="93">
        <v>10</v>
      </c>
      <c r="K90" s="93">
        <v>22384.05</v>
      </c>
    </row>
    <row r="91" spans="3:11" x14ac:dyDescent="0.2">
      <c r="C91" s="97" t="s">
        <v>2936</v>
      </c>
      <c r="D91" s="96">
        <v>44295</v>
      </c>
      <c r="E91" s="95" t="s">
        <v>2935</v>
      </c>
      <c r="I91" s="93">
        <v>3.84</v>
      </c>
      <c r="K91" s="93">
        <v>22387.89</v>
      </c>
    </row>
    <row r="92" spans="3:11" x14ac:dyDescent="0.2">
      <c r="C92" s="97" t="s">
        <v>2934</v>
      </c>
      <c r="D92" s="96">
        <v>44295</v>
      </c>
      <c r="E92" s="95" t="s">
        <v>2933</v>
      </c>
      <c r="I92" s="93">
        <v>1</v>
      </c>
      <c r="K92" s="93">
        <v>22388.89</v>
      </c>
    </row>
    <row r="93" spans="3:11" x14ac:dyDescent="0.2">
      <c r="C93" s="97" t="s">
        <v>2932</v>
      </c>
      <c r="D93" s="96">
        <v>44295</v>
      </c>
      <c r="E93" s="95" t="s">
        <v>2931</v>
      </c>
      <c r="I93" s="93">
        <v>11.18</v>
      </c>
      <c r="K93" s="93">
        <v>22400.07</v>
      </c>
    </row>
    <row r="94" spans="3:11" x14ac:dyDescent="0.2">
      <c r="C94" s="97" t="s">
        <v>2930</v>
      </c>
      <c r="D94" s="96">
        <v>44295</v>
      </c>
      <c r="E94" s="95" t="s">
        <v>2929</v>
      </c>
      <c r="I94" s="93">
        <v>17.100000000000001</v>
      </c>
      <c r="K94" s="93">
        <v>22417.17</v>
      </c>
    </row>
    <row r="95" spans="3:11" x14ac:dyDescent="0.2">
      <c r="C95" s="97" t="s">
        <v>2928</v>
      </c>
      <c r="D95" s="96">
        <v>44295</v>
      </c>
      <c r="E95" s="95" t="s">
        <v>2927</v>
      </c>
      <c r="I95" s="93">
        <v>1.68</v>
      </c>
      <c r="K95" s="93">
        <v>22418.85</v>
      </c>
    </row>
    <row r="96" spans="3:11" x14ac:dyDescent="0.2">
      <c r="C96" s="97" t="s">
        <v>2926</v>
      </c>
      <c r="D96" s="96">
        <v>44295</v>
      </c>
      <c r="E96" s="95" t="s">
        <v>2925</v>
      </c>
      <c r="I96" s="93">
        <v>2.41</v>
      </c>
      <c r="K96" s="93">
        <v>22421.26</v>
      </c>
    </row>
    <row r="97" spans="3:11" x14ac:dyDescent="0.2">
      <c r="C97" s="97" t="s">
        <v>2924</v>
      </c>
      <c r="D97" s="96">
        <v>44295</v>
      </c>
      <c r="E97" s="95" t="s">
        <v>2923</v>
      </c>
      <c r="I97" s="93">
        <v>5.04</v>
      </c>
      <c r="K97" s="93">
        <v>22426.3</v>
      </c>
    </row>
    <row r="98" spans="3:11" x14ac:dyDescent="0.2">
      <c r="C98" s="97" t="s">
        <v>2922</v>
      </c>
      <c r="D98" s="96">
        <v>44295</v>
      </c>
      <c r="E98" s="95" t="s">
        <v>2921</v>
      </c>
      <c r="I98" s="93">
        <v>1.23</v>
      </c>
      <c r="K98" s="93">
        <v>22427.53</v>
      </c>
    </row>
    <row r="99" spans="3:11" x14ac:dyDescent="0.2">
      <c r="C99" s="97" t="s">
        <v>2920</v>
      </c>
      <c r="D99" s="96">
        <v>44295</v>
      </c>
      <c r="E99" s="95" t="s">
        <v>2919</v>
      </c>
      <c r="I99" s="93">
        <v>3.06</v>
      </c>
      <c r="K99" s="93">
        <v>22430.59</v>
      </c>
    </row>
    <row r="100" spans="3:11" x14ac:dyDescent="0.2">
      <c r="C100" s="97" t="s">
        <v>2918</v>
      </c>
      <c r="D100" s="96">
        <v>44295</v>
      </c>
      <c r="E100" s="95" t="s">
        <v>2917</v>
      </c>
      <c r="I100" s="93">
        <v>3.45</v>
      </c>
      <c r="K100" s="93">
        <v>22434.04</v>
      </c>
    </row>
    <row r="101" spans="3:11" x14ac:dyDescent="0.2">
      <c r="C101" s="97" t="s">
        <v>2916</v>
      </c>
      <c r="D101" s="96">
        <v>44295</v>
      </c>
      <c r="E101" s="95" t="s">
        <v>2915</v>
      </c>
      <c r="I101" s="93">
        <v>37.869999999999997</v>
      </c>
      <c r="K101" s="93">
        <v>22471.91</v>
      </c>
    </row>
    <row r="102" spans="3:11" x14ac:dyDescent="0.2">
      <c r="C102" s="97" t="s">
        <v>2914</v>
      </c>
      <c r="D102" s="96">
        <v>44295</v>
      </c>
      <c r="E102" s="95" t="s">
        <v>2913</v>
      </c>
      <c r="I102" s="93">
        <v>0.84</v>
      </c>
      <c r="K102" s="93">
        <v>22472.75</v>
      </c>
    </row>
    <row r="103" spans="3:11" x14ac:dyDescent="0.2">
      <c r="C103" s="97" t="s">
        <v>2912</v>
      </c>
      <c r="D103" s="96">
        <v>44295</v>
      </c>
      <c r="E103" s="95" t="s">
        <v>2911</v>
      </c>
      <c r="I103" s="93">
        <v>22.01</v>
      </c>
      <c r="K103" s="93">
        <v>22494.76</v>
      </c>
    </row>
    <row r="104" spans="3:11" x14ac:dyDescent="0.2">
      <c r="C104" s="97" t="s">
        <v>2910</v>
      </c>
      <c r="D104" s="96">
        <v>44295</v>
      </c>
      <c r="E104" s="95" t="s">
        <v>2909</v>
      </c>
      <c r="I104" s="93">
        <v>4.01</v>
      </c>
      <c r="K104" s="93">
        <v>22498.77</v>
      </c>
    </row>
    <row r="105" spans="3:11" x14ac:dyDescent="0.2">
      <c r="C105" s="97" t="s">
        <v>2908</v>
      </c>
      <c r="D105" s="96">
        <v>44295</v>
      </c>
      <c r="E105" s="95" t="s">
        <v>2907</v>
      </c>
      <c r="I105" s="93">
        <v>1.68</v>
      </c>
      <c r="K105" s="93">
        <v>22500.45</v>
      </c>
    </row>
    <row r="106" spans="3:11" x14ac:dyDescent="0.2">
      <c r="C106" s="97" t="s">
        <v>2906</v>
      </c>
      <c r="D106" s="96">
        <v>44295</v>
      </c>
      <c r="E106" s="95" t="s">
        <v>2905</v>
      </c>
      <c r="I106" s="93">
        <v>8.3800000000000008</v>
      </c>
      <c r="K106" s="93">
        <v>22508.83</v>
      </c>
    </row>
    <row r="107" spans="3:11" x14ac:dyDescent="0.2">
      <c r="C107" s="97" t="s">
        <v>2904</v>
      </c>
      <c r="D107" s="96">
        <v>44295</v>
      </c>
      <c r="E107" s="95" t="s">
        <v>2903</v>
      </c>
      <c r="I107" s="93">
        <v>2.16</v>
      </c>
      <c r="K107" s="93">
        <v>22510.99</v>
      </c>
    </row>
    <row r="108" spans="3:11" x14ac:dyDescent="0.2">
      <c r="C108" s="97" t="s">
        <v>2902</v>
      </c>
      <c r="D108" s="96">
        <v>44295</v>
      </c>
      <c r="E108" s="95" t="s">
        <v>2901</v>
      </c>
      <c r="I108" s="93">
        <v>15.3</v>
      </c>
      <c r="K108" s="93">
        <v>22526.29</v>
      </c>
    </row>
    <row r="109" spans="3:11" x14ac:dyDescent="0.2">
      <c r="C109" s="97" t="s">
        <v>2900</v>
      </c>
      <c r="D109" s="96">
        <v>44295</v>
      </c>
      <c r="E109" s="95" t="s">
        <v>2899</v>
      </c>
      <c r="I109" s="93">
        <v>4.1900000000000004</v>
      </c>
      <c r="K109" s="93">
        <v>22530.48</v>
      </c>
    </row>
    <row r="110" spans="3:11" x14ac:dyDescent="0.2">
      <c r="C110" s="97" t="s">
        <v>2898</v>
      </c>
      <c r="D110" s="96">
        <v>44295</v>
      </c>
      <c r="E110" s="95" t="s">
        <v>2897</v>
      </c>
      <c r="I110" s="93">
        <v>5.35</v>
      </c>
      <c r="K110" s="93">
        <v>22535.83</v>
      </c>
    </row>
    <row r="111" spans="3:11" x14ac:dyDescent="0.2">
      <c r="C111" s="97" t="s">
        <v>2896</v>
      </c>
      <c r="D111" s="96">
        <v>44295</v>
      </c>
      <c r="E111" s="95" t="s">
        <v>2895</v>
      </c>
      <c r="I111" s="93">
        <v>1.7</v>
      </c>
      <c r="K111" s="93">
        <v>22537.53</v>
      </c>
    </row>
    <row r="112" spans="3:11" x14ac:dyDescent="0.2">
      <c r="C112" s="97" t="s">
        <v>2894</v>
      </c>
      <c r="D112" s="96">
        <v>44295</v>
      </c>
      <c r="E112" s="95" t="s">
        <v>2893</v>
      </c>
      <c r="I112" s="93">
        <v>59.95</v>
      </c>
      <c r="K112" s="93">
        <v>22597.48</v>
      </c>
    </row>
    <row r="113" spans="3:11" x14ac:dyDescent="0.2">
      <c r="C113" s="97" t="s">
        <v>2892</v>
      </c>
      <c r="D113" s="96">
        <v>44295</v>
      </c>
      <c r="E113" s="95" t="s">
        <v>2891</v>
      </c>
      <c r="I113" s="93">
        <v>6.94</v>
      </c>
      <c r="K113" s="93">
        <v>22604.42</v>
      </c>
    </row>
    <row r="114" spans="3:11" x14ac:dyDescent="0.2">
      <c r="C114" s="97" t="s">
        <v>2890</v>
      </c>
      <c r="D114" s="96">
        <v>44295</v>
      </c>
      <c r="E114" s="95" t="s">
        <v>2889</v>
      </c>
      <c r="I114" s="93">
        <v>1.81</v>
      </c>
      <c r="K114" s="93">
        <v>22606.23</v>
      </c>
    </row>
    <row r="115" spans="3:11" x14ac:dyDescent="0.2">
      <c r="C115" s="97" t="s">
        <v>2888</v>
      </c>
      <c r="D115" s="96">
        <v>44295</v>
      </c>
      <c r="E115" s="95" t="s">
        <v>2887</v>
      </c>
      <c r="I115" s="93">
        <v>1.68</v>
      </c>
      <c r="K115" s="93">
        <v>22607.91</v>
      </c>
    </row>
    <row r="116" spans="3:11" x14ac:dyDescent="0.2">
      <c r="C116" s="97" t="s">
        <v>2886</v>
      </c>
      <c r="D116" s="96">
        <v>44295</v>
      </c>
      <c r="E116" s="95" t="s">
        <v>2885</v>
      </c>
      <c r="I116" s="93">
        <v>2.2599999999999998</v>
      </c>
      <c r="K116" s="93">
        <v>22610.17</v>
      </c>
    </row>
    <row r="117" spans="3:11" x14ac:dyDescent="0.2">
      <c r="C117" s="97" t="s">
        <v>2884</v>
      </c>
      <c r="D117" s="96">
        <v>44295</v>
      </c>
      <c r="E117" s="95" t="s">
        <v>2883</v>
      </c>
      <c r="I117" s="93">
        <v>5.79</v>
      </c>
      <c r="K117" s="93">
        <v>22615.96</v>
      </c>
    </row>
    <row r="118" spans="3:11" x14ac:dyDescent="0.2">
      <c r="C118" s="97" t="s">
        <v>2882</v>
      </c>
      <c r="D118" s="96">
        <v>44295</v>
      </c>
      <c r="E118" s="95" t="s">
        <v>2881</v>
      </c>
      <c r="I118" s="93">
        <v>6.01</v>
      </c>
      <c r="K118" s="93">
        <v>22621.97</v>
      </c>
    </row>
    <row r="119" spans="3:11" x14ac:dyDescent="0.2">
      <c r="C119" s="97" t="s">
        <v>2880</v>
      </c>
      <c r="D119" s="96">
        <v>44295</v>
      </c>
      <c r="E119" s="95" t="s">
        <v>2879</v>
      </c>
      <c r="I119" s="93">
        <v>1.68</v>
      </c>
      <c r="K119" s="93">
        <v>22623.65</v>
      </c>
    </row>
    <row r="120" spans="3:11" x14ac:dyDescent="0.2">
      <c r="C120" s="97" t="s">
        <v>2878</v>
      </c>
      <c r="D120" s="96">
        <v>44295</v>
      </c>
      <c r="E120" s="95" t="s">
        <v>2877</v>
      </c>
      <c r="I120" s="93">
        <v>3.65</v>
      </c>
      <c r="K120" s="93">
        <v>22627.3</v>
      </c>
    </row>
    <row r="121" spans="3:11" x14ac:dyDescent="0.2">
      <c r="C121" s="97" t="s">
        <v>2876</v>
      </c>
      <c r="D121" s="96">
        <v>44295</v>
      </c>
      <c r="E121" s="95" t="s">
        <v>2875</v>
      </c>
      <c r="I121" s="93">
        <v>0.83</v>
      </c>
      <c r="K121" s="93">
        <v>22628.13</v>
      </c>
    </row>
    <row r="122" spans="3:11" x14ac:dyDescent="0.2">
      <c r="C122" s="97" t="s">
        <v>2874</v>
      </c>
      <c r="D122" s="96">
        <v>44295</v>
      </c>
      <c r="E122" s="95" t="s">
        <v>2873</v>
      </c>
      <c r="I122" s="93">
        <v>0.92</v>
      </c>
      <c r="K122" s="93">
        <v>22629.05</v>
      </c>
    </row>
    <row r="123" spans="3:11" x14ac:dyDescent="0.2">
      <c r="C123" s="97" t="s">
        <v>2872</v>
      </c>
      <c r="D123" s="96">
        <v>44295</v>
      </c>
      <c r="E123" s="95" t="s">
        <v>2871</v>
      </c>
      <c r="I123" s="93">
        <v>10.86</v>
      </c>
      <c r="K123" s="93">
        <v>22639.91</v>
      </c>
    </row>
    <row r="124" spans="3:11" x14ac:dyDescent="0.2">
      <c r="C124" s="97" t="s">
        <v>2870</v>
      </c>
      <c r="D124" s="96">
        <v>44295</v>
      </c>
      <c r="E124" s="95" t="s">
        <v>2869</v>
      </c>
      <c r="I124" s="93">
        <v>0.47</v>
      </c>
      <c r="K124" s="93">
        <v>22640.38</v>
      </c>
    </row>
    <row r="125" spans="3:11" x14ac:dyDescent="0.2">
      <c r="C125" s="97" t="s">
        <v>2868</v>
      </c>
      <c r="D125" s="96">
        <v>44295</v>
      </c>
      <c r="E125" s="95" t="s">
        <v>2867</v>
      </c>
      <c r="I125" s="93">
        <v>1.03</v>
      </c>
      <c r="K125" s="93">
        <v>22641.41</v>
      </c>
    </row>
    <row r="126" spans="3:11" x14ac:dyDescent="0.2">
      <c r="C126" s="97" t="s">
        <v>2866</v>
      </c>
      <c r="D126" s="96">
        <v>44295</v>
      </c>
      <c r="E126" s="95" t="s">
        <v>2865</v>
      </c>
      <c r="I126" s="93">
        <v>0.22</v>
      </c>
      <c r="K126" s="93">
        <v>22641.63</v>
      </c>
    </row>
    <row r="127" spans="3:11" x14ac:dyDescent="0.2">
      <c r="C127" s="97" t="s">
        <v>2864</v>
      </c>
      <c r="D127" s="96">
        <v>44295</v>
      </c>
      <c r="E127" s="95" t="s">
        <v>2863</v>
      </c>
      <c r="I127" s="93">
        <v>0.06</v>
      </c>
      <c r="K127" s="93">
        <v>22641.69</v>
      </c>
    </row>
    <row r="128" spans="3:11" x14ac:dyDescent="0.2">
      <c r="C128" s="97" t="s">
        <v>2862</v>
      </c>
      <c r="D128" s="96">
        <v>44295</v>
      </c>
      <c r="E128" s="95" t="s">
        <v>2861</v>
      </c>
      <c r="I128" s="93">
        <v>2.99</v>
      </c>
      <c r="K128" s="93">
        <v>22644.68</v>
      </c>
    </row>
    <row r="129" spans="3:11" x14ac:dyDescent="0.2">
      <c r="C129" s="97" t="s">
        <v>2860</v>
      </c>
      <c r="D129" s="96">
        <v>44295</v>
      </c>
      <c r="E129" s="95" t="s">
        <v>2859</v>
      </c>
      <c r="I129" s="93">
        <v>23.07</v>
      </c>
      <c r="K129" s="93">
        <v>22667.75</v>
      </c>
    </row>
    <row r="130" spans="3:11" x14ac:dyDescent="0.2">
      <c r="C130" s="97" t="s">
        <v>2858</v>
      </c>
      <c r="D130" s="96">
        <v>44295</v>
      </c>
      <c r="E130" s="95" t="s">
        <v>2857</v>
      </c>
      <c r="I130" s="93">
        <v>2.4300000000000002</v>
      </c>
      <c r="K130" s="93">
        <v>22670.18</v>
      </c>
    </row>
    <row r="131" spans="3:11" x14ac:dyDescent="0.2">
      <c r="C131" s="97" t="s">
        <v>2856</v>
      </c>
      <c r="D131" s="96">
        <v>44295</v>
      </c>
      <c r="E131" s="95" t="s">
        <v>2855</v>
      </c>
      <c r="I131" s="93">
        <v>0.22</v>
      </c>
      <c r="K131" s="93">
        <v>22670.400000000001</v>
      </c>
    </row>
    <row r="132" spans="3:11" x14ac:dyDescent="0.2">
      <c r="C132" s="97" t="s">
        <v>2854</v>
      </c>
      <c r="D132" s="96">
        <v>44295</v>
      </c>
      <c r="E132" s="95" t="s">
        <v>2853</v>
      </c>
      <c r="I132" s="93">
        <v>2.68</v>
      </c>
      <c r="K132" s="93">
        <v>22673.08</v>
      </c>
    </row>
    <row r="133" spans="3:11" x14ac:dyDescent="0.2">
      <c r="C133" s="97" t="s">
        <v>2852</v>
      </c>
      <c r="D133" s="96">
        <v>44295</v>
      </c>
      <c r="E133" s="95" t="s">
        <v>2851</v>
      </c>
      <c r="I133" s="93">
        <v>8.3800000000000008</v>
      </c>
      <c r="K133" s="93">
        <v>22681.46</v>
      </c>
    </row>
    <row r="134" spans="3:11" x14ac:dyDescent="0.2">
      <c r="C134" s="97" t="s">
        <v>2850</v>
      </c>
      <c r="D134" s="96">
        <v>44295</v>
      </c>
      <c r="E134" s="95" t="s">
        <v>2849</v>
      </c>
      <c r="I134" s="93">
        <v>23.22</v>
      </c>
      <c r="K134" s="93">
        <v>22704.68</v>
      </c>
    </row>
    <row r="135" spans="3:11" x14ac:dyDescent="0.2">
      <c r="C135" s="97" t="s">
        <v>2848</v>
      </c>
      <c r="D135" s="96">
        <v>44295</v>
      </c>
      <c r="E135" s="95" t="s">
        <v>2847</v>
      </c>
      <c r="I135" s="93">
        <v>7.82</v>
      </c>
      <c r="K135" s="93">
        <v>22712.5</v>
      </c>
    </row>
    <row r="136" spans="3:11" x14ac:dyDescent="0.2">
      <c r="C136" s="97" t="s">
        <v>2846</v>
      </c>
      <c r="D136" s="96">
        <v>44295</v>
      </c>
      <c r="E136" s="95" t="s">
        <v>2845</v>
      </c>
      <c r="I136" s="93">
        <v>8.3800000000000008</v>
      </c>
      <c r="K136" s="93">
        <v>22720.880000000001</v>
      </c>
    </row>
    <row r="137" spans="3:11" x14ac:dyDescent="0.2">
      <c r="C137" s="97" t="s">
        <v>2844</v>
      </c>
      <c r="D137" s="96">
        <v>44295</v>
      </c>
      <c r="E137" s="95" t="s">
        <v>2843</v>
      </c>
      <c r="I137" s="93">
        <v>11.13</v>
      </c>
      <c r="K137" s="93">
        <v>22732.01</v>
      </c>
    </row>
    <row r="138" spans="3:11" x14ac:dyDescent="0.2">
      <c r="C138" s="97" t="s">
        <v>2842</v>
      </c>
      <c r="D138" s="96">
        <v>44295</v>
      </c>
      <c r="E138" s="95" t="s">
        <v>2841</v>
      </c>
      <c r="I138" s="93">
        <v>8.3800000000000008</v>
      </c>
      <c r="K138" s="93">
        <v>22740.39</v>
      </c>
    </row>
    <row r="139" spans="3:11" x14ac:dyDescent="0.2">
      <c r="C139" s="97" t="s">
        <v>2840</v>
      </c>
      <c r="D139" s="96">
        <v>44295</v>
      </c>
      <c r="E139" s="95" t="s">
        <v>2839</v>
      </c>
      <c r="I139" s="93">
        <v>8.3800000000000008</v>
      </c>
      <c r="K139" s="93">
        <v>22748.77</v>
      </c>
    </row>
    <row r="140" spans="3:11" x14ac:dyDescent="0.2">
      <c r="C140" s="97" t="s">
        <v>2838</v>
      </c>
      <c r="D140" s="96">
        <v>44295</v>
      </c>
      <c r="E140" s="95" t="s">
        <v>2837</v>
      </c>
      <c r="I140" s="93">
        <v>4.1900000000000004</v>
      </c>
      <c r="K140" s="93">
        <v>22752.959999999999</v>
      </c>
    </row>
    <row r="141" spans="3:11" x14ac:dyDescent="0.2">
      <c r="C141" s="97" t="s">
        <v>2836</v>
      </c>
      <c r="D141" s="96">
        <v>44295</v>
      </c>
      <c r="E141" s="95" t="s">
        <v>2835</v>
      </c>
      <c r="I141" s="93">
        <v>2.95</v>
      </c>
      <c r="K141" s="93">
        <v>22755.91</v>
      </c>
    </row>
    <row r="142" spans="3:11" x14ac:dyDescent="0.2">
      <c r="C142" s="97" t="s">
        <v>2834</v>
      </c>
      <c r="D142" s="96">
        <v>44295</v>
      </c>
      <c r="E142" s="95" t="s">
        <v>2833</v>
      </c>
      <c r="I142" s="93">
        <v>34.42</v>
      </c>
      <c r="K142" s="93">
        <v>22790.33</v>
      </c>
    </row>
    <row r="143" spans="3:11" x14ac:dyDescent="0.2">
      <c r="C143" s="97" t="s">
        <v>2832</v>
      </c>
      <c r="D143" s="96">
        <v>44295</v>
      </c>
      <c r="E143" s="95" t="s">
        <v>2831</v>
      </c>
      <c r="I143" s="93">
        <v>6.37</v>
      </c>
      <c r="K143" s="93">
        <v>22796.7</v>
      </c>
    </row>
    <row r="144" spans="3:11" x14ac:dyDescent="0.2">
      <c r="C144" s="97" t="s">
        <v>2830</v>
      </c>
      <c r="D144" s="96">
        <v>44296</v>
      </c>
      <c r="E144" s="95" t="s">
        <v>2829</v>
      </c>
      <c r="I144" s="93">
        <v>4.53</v>
      </c>
      <c r="K144" s="93">
        <v>22801.23</v>
      </c>
    </row>
    <row r="145" spans="3:11" x14ac:dyDescent="0.2">
      <c r="C145" s="97" t="s">
        <v>2828</v>
      </c>
      <c r="D145" s="96">
        <v>44296</v>
      </c>
      <c r="E145" s="95" t="s">
        <v>2827</v>
      </c>
      <c r="I145" s="93">
        <v>1.68</v>
      </c>
      <c r="K145" s="93">
        <v>22802.91</v>
      </c>
    </row>
    <row r="146" spans="3:11" x14ac:dyDescent="0.2">
      <c r="C146" s="97" t="s">
        <v>2826</v>
      </c>
      <c r="D146" s="96">
        <v>44298</v>
      </c>
      <c r="E146" s="95" t="s">
        <v>2825</v>
      </c>
      <c r="I146" s="93">
        <v>121.45</v>
      </c>
      <c r="K146" s="93">
        <v>22924.36</v>
      </c>
    </row>
    <row r="147" spans="3:11" x14ac:dyDescent="0.2">
      <c r="C147" s="97" t="s">
        <v>2824</v>
      </c>
      <c r="D147" s="96">
        <v>44298</v>
      </c>
      <c r="E147" s="95" t="s">
        <v>2823</v>
      </c>
      <c r="I147" s="93">
        <v>2.83</v>
      </c>
      <c r="K147" s="93">
        <v>22927.19</v>
      </c>
    </row>
    <row r="148" spans="3:11" x14ac:dyDescent="0.2">
      <c r="C148" s="97" t="s">
        <v>2822</v>
      </c>
      <c r="D148" s="96">
        <v>44298</v>
      </c>
      <c r="E148" s="95" t="s">
        <v>2821</v>
      </c>
      <c r="I148" s="93">
        <v>3.11</v>
      </c>
      <c r="K148" s="93">
        <v>22930.3</v>
      </c>
    </row>
    <row r="149" spans="3:11" x14ac:dyDescent="0.2">
      <c r="C149" s="97" t="s">
        <v>2820</v>
      </c>
      <c r="D149" s="96">
        <v>44298</v>
      </c>
      <c r="E149" s="95" t="s">
        <v>2819</v>
      </c>
      <c r="I149" s="93">
        <v>3.51</v>
      </c>
      <c r="K149" s="93">
        <v>22933.81</v>
      </c>
    </row>
    <row r="150" spans="3:11" x14ac:dyDescent="0.2">
      <c r="C150" s="97" t="s">
        <v>2818</v>
      </c>
      <c r="D150" s="96">
        <v>44298</v>
      </c>
      <c r="E150" s="95" t="s">
        <v>2817</v>
      </c>
      <c r="I150" s="93">
        <v>2.2000000000000002</v>
      </c>
      <c r="K150" s="93">
        <v>22936.01</v>
      </c>
    </row>
    <row r="151" spans="3:11" x14ac:dyDescent="0.2">
      <c r="C151" s="97" t="s">
        <v>2816</v>
      </c>
      <c r="D151" s="96">
        <v>44298</v>
      </c>
      <c r="E151" s="95" t="s">
        <v>2815</v>
      </c>
      <c r="I151" s="93">
        <v>23.89</v>
      </c>
      <c r="K151" s="93">
        <v>22959.9</v>
      </c>
    </row>
    <row r="152" spans="3:11" x14ac:dyDescent="0.2">
      <c r="C152" s="97" t="s">
        <v>2814</v>
      </c>
      <c r="D152" s="96">
        <v>44298</v>
      </c>
      <c r="E152" s="95" t="s">
        <v>2813</v>
      </c>
      <c r="I152" s="93">
        <v>3.93</v>
      </c>
      <c r="K152" s="93">
        <v>22963.83</v>
      </c>
    </row>
    <row r="153" spans="3:11" x14ac:dyDescent="0.2">
      <c r="C153" s="97" t="s">
        <v>2812</v>
      </c>
      <c r="D153" s="96">
        <v>44298</v>
      </c>
      <c r="E153" s="95" t="s">
        <v>2811</v>
      </c>
      <c r="I153" s="93">
        <v>12.3</v>
      </c>
      <c r="K153" s="93">
        <v>22976.13</v>
      </c>
    </row>
    <row r="154" spans="3:11" x14ac:dyDescent="0.2">
      <c r="C154" s="97" t="s">
        <v>2810</v>
      </c>
      <c r="D154" s="96">
        <v>44298</v>
      </c>
      <c r="E154" s="95" t="s">
        <v>2809</v>
      </c>
      <c r="I154" s="93">
        <v>2.61</v>
      </c>
      <c r="K154" s="93">
        <v>22978.74</v>
      </c>
    </row>
    <row r="155" spans="3:11" x14ac:dyDescent="0.2">
      <c r="C155" s="97" t="s">
        <v>2808</v>
      </c>
      <c r="D155" s="96">
        <v>44298</v>
      </c>
      <c r="E155" s="95" t="s">
        <v>2807</v>
      </c>
      <c r="I155" s="93">
        <v>5.17</v>
      </c>
      <c r="K155" s="93">
        <v>22983.91</v>
      </c>
    </row>
    <row r="156" spans="3:11" x14ac:dyDescent="0.2">
      <c r="C156" s="97" t="s">
        <v>2806</v>
      </c>
      <c r="D156" s="96">
        <v>44298</v>
      </c>
      <c r="E156" s="95" t="s">
        <v>2805</v>
      </c>
      <c r="I156" s="93">
        <v>3.38</v>
      </c>
      <c r="K156" s="93">
        <v>22987.29</v>
      </c>
    </row>
    <row r="157" spans="3:11" x14ac:dyDescent="0.2">
      <c r="C157" s="97" t="s">
        <v>2804</v>
      </c>
      <c r="D157" s="96">
        <v>44299</v>
      </c>
      <c r="E157" s="95" t="s">
        <v>2803</v>
      </c>
      <c r="I157" s="93">
        <v>0.47</v>
      </c>
      <c r="K157" s="93">
        <v>22987.759999999998</v>
      </c>
    </row>
    <row r="158" spans="3:11" x14ac:dyDescent="0.2">
      <c r="C158" s="97" t="s">
        <v>2802</v>
      </c>
      <c r="D158" s="96">
        <v>44299</v>
      </c>
      <c r="E158" s="95" t="s">
        <v>2801</v>
      </c>
      <c r="I158" s="93">
        <v>11</v>
      </c>
      <c r="K158" s="93">
        <v>22998.76</v>
      </c>
    </row>
    <row r="159" spans="3:11" x14ac:dyDescent="0.2">
      <c r="C159" s="97" t="s">
        <v>2800</v>
      </c>
      <c r="D159" s="96">
        <v>44299</v>
      </c>
      <c r="E159" s="95" t="s">
        <v>2799</v>
      </c>
      <c r="I159" s="93">
        <v>1.68</v>
      </c>
      <c r="K159" s="93">
        <v>23000.44</v>
      </c>
    </row>
    <row r="160" spans="3:11" x14ac:dyDescent="0.2">
      <c r="C160" s="97" t="s">
        <v>2798</v>
      </c>
      <c r="D160" s="96">
        <v>44299</v>
      </c>
      <c r="E160" s="95" t="s">
        <v>2797</v>
      </c>
      <c r="I160" s="93">
        <v>5.04</v>
      </c>
      <c r="K160" s="93">
        <v>23005.48</v>
      </c>
    </row>
    <row r="161" spans="3:11" x14ac:dyDescent="0.2">
      <c r="C161" s="97" t="s">
        <v>2796</v>
      </c>
      <c r="D161" s="96">
        <v>44299</v>
      </c>
      <c r="E161" s="95" t="s">
        <v>2795</v>
      </c>
      <c r="I161" s="93">
        <v>8.31</v>
      </c>
      <c r="K161" s="93">
        <v>23013.79</v>
      </c>
    </row>
    <row r="162" spans="3:11" x14ac:dyDescent="0.2">
      <c r="C162" s="97" t="s">
        <v>2794</v>
      </c>
      <c r="D162" s="96">
        <v>44299</v>
      </c>
      <c r="E162" s="95" t="s">
        <v>2793</v>
      </c>
      <c r="I162" s="93">
        <v>3.36</v>
      </c>
      <c r="K162" s="93">
        <v>23017.15</v>
      </c>
    </row>
    <row r="163" spans="3:11" x14ac:dyDescent="0.2">
      <c r="C163" s="97" t="s">
        <v>2792</v>
      </c>
      <c r="D163" s="96">
        <v>44299</v>
      </c>
      <c r="E163" s="95" t="s">
        <v>2791</v>
      </c>
      <c r="I163" s="93">
        <v>4.41</v>
      </c>
      <c r="K163" s="93">
        <v>23021.56</v>
      </c>
    </row>
    <row r="164" spans="3:11" x14ac:dyDescent="0.2">
      <c r="C164" s="97" t="s">
        <v>2790</v>
      </c>
      <c r="D164" s="96">
        <v>44300</v>
      </c>
      <c r="E164" s="95" t="s">
        <v>2789</v>
      </c>
      <c r="I164" s="93">
        <v>13.82</v>
      </c>
      <c r="K164" s="93">
        <v>23035.38</v>
      </c>
    </row>
    <row r="165" spans="3:11" x14ac:dyDescent="0.2">
      <c r="C165" s="97" t="s">
        <v>2788</v>
      </c>
      <c r="D165" s="96">
        <v>44300</v>
      </c>
      <c r="E165" s="95" t="s">
        <v>2787</v>
      </c>
      <c r="I165" s="93">
        <v>27.4</v>
      </c>
      <c r="K165" s="93">
        <v>23062.78</v>
      </c>
    </row>
    <row r="166" spans="3:11" x14ac:dyDescent="0.2">
      <c r="C166" s="97" t="s">
        <v>2786</v>
      </c>
      <c r="D166" s="96">
        <v>44300</v>
      </c>
      <c r="E166" s="95" t="s">
        <v>2785</v>
      </c>
      <c r="I166" s="93">
        <v>8.3800000000000008</v>
      </c>
      <c r="K166" s="93">
        <v>23071.16</v>
      </c>
    </row>
    <row r="167" spans="3:11" x14ac:dyDescent="0.2">
      <c r="C167" s="97" t="s">
        <v>2784</v>
      </c>
      <c r="D167" s="96">
        <v>44300</v>
      </c>
      <c r="E167" s="95" t="s">
        <v>2783</v>
      </c>
      <c r="I167" s="93">
        <v>2.99</v>
      </c>
      <c r="K167" s="93">
        <v>23074.15</v>
      </c>
    </row>
    <row r="168" spans="3:11" x14ac:dyDescent="0.2">
      <c r="C168" s="97" t="s">
        <v>2782</v>
      </c>
      <c r="D168" s="96">
        <v>44300</v>
      </c>
      <c r="E168" s="95" t="s">
        <v>2781</v>
      </c>
      <c r="I168" s="93">
        <v>5.04</v>
      </c>
      <c r="K168" s="93">
        <v>23079.19</v>
      </c>
    </row>
    <row r="169" spans="3:11" x14ac:dyDescent="0.2">
      <c r="C169" s="97" t="s">
        <v>2780</v>
      </c>
      <c r="D169" s="96">
        <v>44300</v>
      </c>
      <c r="E169" s="95" t="s">
        <v>2779</v>
      </c>
      <c r="I169" s="93">
        <v>3.39</v>
      </c>
      <c r="K169" s="93">
        <v>23082.58</v>
      </c>
    </row>
    <row r="170" spans="3:11" x14ac:dyDescent="0.2">
      <c r="C170" s="97" t="s">
        <v>2778</v>
      </c>
      <c r="D170" s="96">
        <v>44300</v>
      </c>
      <c r="E170" s="95" t="s">
        <v>2777</v>
      </c>
      <c r="I170" s="93">
        <v>7.82</v>
      </c>
      <c r="K170" s="93">
        <v>23090.400000000001</v>
      </c>
    </row>
    <row r="171" spans="3:11" x14ac:dyDescent="0.2">
      <c r="C171" s="97" t="s">
        <v>2776</v>
      </c>
      <c r="D171" s="96">
        <v>44301</v>
      </c>
      <c r="E171" s="95" t="s">
        <v>2775</v>
      </c>
      <c r="I171" s="93">
        <v>5.78</v>
      </c>
      <c r="K171" s="93">
        <v>23096.18</v>
      </c>
    </row>
    <row r="172" spans="3:11" x14ac:dyDescent="0.2">
      <c r="C172" s="97" t="s">
        <v>2774</v>
      </c>
      <c r="D172" s="96">
        <v>44301</v>
      </c>
      <c r="E172" s="95" t="s">
        <v>2773</v>
      </c>
      <c r="I172" s="93">
        <v>13.27</v>
      </c>
      <c r="K172" s="93">
        <v>23109.45</v>
      </c>
    </row>
    <row r="173" spans="3:11" x14ac:dyDescent="0.2">
      <c r="C173" s="97" t="s">
        <v>2772</v>
      </c>
      <c r="D173" s="96">
        <v>44301</v>
      </c>
      <c r="E173" s="95" t="s">
        <v>2771</v>
      </c>
      <c r="I173" s="93">
        <v>1.52</v>
      </c>
      <c r="K173" s="93">
        <v>23110.97</v>
      </c>
    </row>
    <row r="174" spans="3:11" x14ac:dyDescent="0.2">
      <c r="C174" s="97" t="s">
        <v>2770</v>
      </c>
      <c r="D174" s="96">
        <v>44301</v>
      </c>
      <c r="E174" s="95" t="s">
        <v>2769</v>
      </c>
      <c r="I174" s="93">
        <v>1.9</v>
      </c>
      <c r="K174" s="93">
        <v>23112.87</v>
      </c>
    </row>
    <row r="175" spans="3:11" x14ac:dyDescent="0.2">
      <c r="C175" s="97" t="s">
        <v>2768</v>
      </c>
      <c r="D175" s="96">
        <v>44301</v>
      </c>
      <c r="E175" s="95" t="s">
        <v>2767</v>
      </c>
      <c r="I175" s="93">
        <v>3.47</v>
      </c>
      <c r="K175" s="93">
        <v>23116.34</v>
      </c>
    </row>
    <row r="176" spans="3:11" x14ac:dyDescent="0.2">
      <c r="C176" s="97" t="s">
        <v>2766</v>
      </c>
      <c r="D176" s="96">
        <v>44301</v>
      </c>
      <c r="E176" s="95" t="s">
        <v>2765</v>
      </c>
      <c r="I176" s="93">
        <v>5.04</v>
      </c>
      <c r="K176" s="93">
        <v>23121.38</v>
      </c>
    </row>
    <row r="177" spans="3:11" x14ac:dyDescent="0.2">
      <c r="C177" s="97" t="s">
        <v>2764</v>
      </c>
      <c r="D177" s="96">
        <v>44301</v>
      </c>
      <c r="E177" s="95" t="s">
        <v>2763</v>
      </c>
      <c r="I177" s="93">
        <v>1.68</v>
      </c>
      <c r="K177" s="93">
        <v>23123.06</v>
      </c>
    </row>
    <row r="178" spans="3:11" x14ac:dyDescent="0.2">
      <c r="C178" s="97" t="s">
        <v>2762</v>
      </c>
      <c r="D178" s="96">
        <v>44301</v>
      </c>
      <c r="E178" s="95" t="s">
        <v>2761</v>
      </c>
      <c r="I178" s="93">
        <v>7.27</v>
      </c>
      <c r="K178" s="93">
        <v>23130.33</v>
      </c>
    </row>
    <row r="179" spans="3:11" x14ac:dyDescent="0.2">
      <c r="C179" s="97" t="s">
        <v>2760</v>
      </c>
      <c r="D179" s="96">
        <v>44301</v>
      </c>
      <c r="E179" s="95" t="s">
        <v>2759</v>
      </c>
      <c r="I179" s="93">
        <v>4.87</v>
      </c>
      <c r="K179" s="93">
        <v>23135.200000000001</v>
      </c>
    </row>
    <row r="180" spans="3:11" x14ac:dyDescent="0.2">
      <c r="C180" s="97" t="s">
        <v>2758</v>
      </c>
      <c r="D180" s="96">
        <v>44301</v>
      </c>
      <c r="E180" s="95" t="s">
        <v>2757</v>
      </c>
      <c r="I180" s="93">
        <v>21.52</v>
      </c>
      <c r="K180" s="93">
        <v>23156.720000000001</v>
      </c>
    </row>
    <row r="181" spans="3:11" x14ac:dyDescent="0.2">
      <c r="C181" s="97" t="s">
        <v>2756</v>
      </c>
      <c r="D181" s="96">
        <v>44302</v>
      </c>
      <c r="E181" s="95" t="s">
        <v>2755</v>
      </c>
      <c r="I181" s="93">
        <v>8.3800000000000008</v>
      </c>
      <c r="K181" s="93">
        <v>23165.1</v>
      </c>
    </row>
    <row r="182" spans="3:11" x14ac:dyDescent="0.2">
      <c r="C182" s="97" t="s">
        <v>2754</v>
      </c>
      <c r="D182" s="96">
        <v>44302</v>
      </c>
      <c r="E182" s="95" t="s">
        <v>2753</v>
      </c>
      <c r="I182" s="93">
        <v>9.4700000000000006</v>
      </c>
      <c r="K182" s="93">
        <v>23174.57</v>
      </c>
    </row>
    <row r="183" spans="3:11" x14ac:dyDescent="0.2">
      <c r="C183" s="97" t="s">
        <v>2752</v>
      </c>
      <c r="D183" s="96">
        <v>44302</v>
      </c>
      <c r="E183" s="95" t="s">
        <v>2751</v>
      </c>
      <c r="I183" s="93">
        <v>8.3800000000000008</v>
      </c>
      <c r="K183" s="93">
        <v>23182.95</v>
      </c>
    </row>
    <row r="184" spans="3:11" x14ac:dyDescent="0.2">
      <c r="C184" s="97" t="s">
        <v>2750</v>
      </c>
      <c r="D184" s="96">
        <v>44302</v>
      </c>
      <c r="E184" s="95" t="s">
        <v>2749</v>
      </c>
      <c r="I184" s="93">
        <v>7.68</v>
      </c>
      <c r="K184" s="93">
        <v>23190.63</v>
      </c>
    </row>
    <row r="185" spans="3:11" x14ac:dyDescent="0.2">
      <c r="C185" s="97" t="s">
        <v>2748</v>
      </c>
      <c r="D185" s="96">
        <v>44302</v>
      </c>
      <c r="E185" s="95" t="s">
        <v>2747</v>
      </c>
      <c r="I185" s="93">
        <v>5.57</v>
      </c>
      <c r="K185" s="93">
        <v>23196.2</v>
      </c>
    </row>
    <row r="186" spans="3:11" x14ac:dyDescent="0.2">
      <c r="C186" s="97" t="s">
        <v>2746</v>
      </c>
      <c r="D186" s="96">
        <v>44302</v>
      </c>
      <c r="E186" s="95" t="s">
        <v>2745</v>
      </c>
      <c r="I186" s="93">
        <v>23.66</v>
      </c>
      <c r="K186" s="93">
        <v>23219.86</v>
      </c>
    </row>
    <row r="187" spans="3:11" x14ac:dyDescent="0.2">
      <c r="C187" s="97" t="s">
        <v>2744</v>
      </c>
      <c r="D187" s="96">
        <v>44302</v>
      </c>
      <c r="E187" s="95" t="s">
        <v>2743</v>
      </c>
      <c r="I187" s="93">
        <v>8.3800000000000008</v>
      </c>
      <c r="K187" s="93">
        <v>23228.240000000002</v>
      </c>
    </row>
    <row r="188" spans="3:11" x14ac:dyDescent="0.2">
      <c r="C188" s="97" t="s">
        <v>2742</v>
      </c>
      <c r="D188" s="96">
        <v>44302</v>
      </c>
      <c r="E188" s="95" t="s">
        <v>2741</v>
      </c>
      <c r="I188" s="93">
        <v>5.04</v>
      </c>
      <c r="K188" s="93">
        <v>23233.279999999999</v>
      </c>
    </row>
    <row r="189" spans="3:11" x14ac:dyDescent="0.2">
      <c r="C189" s="97" t="s">
        <v>2740</v>
      </c>
      <c r="D189" s="96">
        <v>44302</v>
      </c>
      <c r="E189" s="95" t="s">
        <v>2739</v>
      </c>
      <c r="I189" s="93">
        <v>3.17</v>
      </c>
      <c r="K189" s="93">
        <v>23236.45</v>
      </c>
    </row>
    <row r="190" spans="3:11" x14ac:dyDescent="0.2">
      <c r="C190" s="97" t="s">
        <v>2738</v>
      </c>
      <c r="D190" s="96">
        <v>44302</v>
      </c>
      <c r="E190" s="95" t="s">
        <v>2737</v>
      </c>
      <c r="I190" s="93">
        <v>55.31</v>
      </c>
      <c r="K190" s="93">
        <v>23291.759999999998</v>
      </c>
    </row>
    <row r="191" spans="3:11" x14ac:dyDescent="0.2">
      <c r="C191" s="97" t="s">
        <v>2736</v>
      </c>
      <c r="D191" s="96">
        <v>44303</v>
      </c>
      <c r="E191" s="95" t="s">
        <v>2735</v>
      </c>
      <c r="I191" s="93">
        <v>3.51</v>
      </c>
      <c r="K191" s="93">
        <v>23295.27</v>
      </c>
    </row>
    <row r="192" spans="3:11" x14ac:dyDescent="0.2">
      <c r="C192" s="97" t="s">
        <v>2734</v>
      </c>
      <c r="D192" s="96">
        <v>44303</v>
      </c>
      <c r="E192" s="95" t="s">
        <v>2733</v>
      </c>
      <c r="I192" s="93">
        <v>2.41</v>
      </c>
      <c r="K192" s="93">
        <v>23297.68</v>
      </c>
    </row>
    <row r="193" spans="3:11" x14ac:dyDescent="0.2">
      <c r="C193" s="97" t="s">
        <v>2732</v>
      </c>
      <c r="D193" s="96">
        <v>44303</v>
      </c>
      <c r="E193" s="95" t="s">
        <v>2731</v>
      </c>
      <c r="I193" s="93">
        <v>8.3800000000000008</v>
      </c>
      <c r="K193" s="93">
        <v>23306.06</v>
      </c>
    </row>
    <row r="194" spans="3:11" x14ac:dyDescent="0.2">
      <c r="C194" s="97" t="s">
        <v>2730</v>
      </c>
      <c r="D194" s="96">
        <v>44303</v>
      </c>
      <c r="E194" s="95" t="s">
        <v>2729</v>
      </c>
      <c r="I194" s="93">
        <v>3.36</v>
      </c>
      <c r="K194" s="93">
        <v>23309.42</v>
      </c>
    </row>
    <row r="195" spans="3:11" x14ac:dyDescent="0.2">
      <c r="C195" s="97" t="s">
        <v>2728</v>
      </c>
      <c r="D195" s="96">
        <v>44303</v>
      </c>
      <c r="E195" s="95" t="s">
        <v>2727</v>
      </c>
      <c r="I195" s="93">
        <v>7.53</v>
      </c>
      <c r="K195" s="93">
        <v>23316.95</v>
      </c>
    </row>
    <row r="196" spans="3:11" x14ac:dyDescent="0.2">
      <c r="C196" s="97" t="s">
        <v>2726</v>
      </c>
      <c r="D196" s="96">
        <v>44304</v>
      </c>
      <c r="E196" s="95" t="s">
        <v>2725</v>
      </c>
      <c r="I196" s="93">
        <v>5.04</v>
      </c>
      <c r="K196" s="93">
        <v>23321.99</v>
      </c>
    </row>
    <row r="197" spans="3:11" x14ac:dyDescent="0.2">
      <c r="C197" s="97" t="s">
        <v>2724</v>
      </c>
      <c r="D197" s="96">
        <v>44305</v>
      </c>
      <c r="E197" s="95" t="s">
        <v>2723</v>
      </c>
      <c r="I197" s="93">
        <v>10</v>
      </c>
      <c r="K197" s="93">
        <v>23331.99</v>
      </c>
    </row>
    <row r="198" spans="3:11" x14ac:dyDescent="0.2">
      <c r="C198" s="97" t="s">
        <v>2722</v>
      </c>
      <c r="D198" s="96">
        <v>44305</v>
      </c>
      <c r="E198" s="95" t="s">
        <v>2721</v>
      </c>
      <c r="I198" s="93">
        <v>5.39</v>
      </c>
      <c r="K198" s="93">
        <v>23337.38</v>
      </c>
    </row>
    <row r="199" spans="3:11" x14ac:dyDescent="0.2">
      <c r="C199" s="97" t="s">
        <v>2720</v>
      </c>
      <c r="D199" s="96">
        <v>44305</v>
      </c>
      <c r="E199" s="95" t="s">
        <v>2719</v>
      </c>
      <c r="I199" s="93">
        <v>69.14</v>
      </c>
      <c r="K199" s="93">
        <v>23406.52</v>
      </c>
    </row>
    <row r="200" spans="3:11" x14ac:dyDescent="0.2">
      <c r="C200" s="97" t="s">
        <v>2718</v>
      </c>
      <c r="D200" s="96">
        <v>44305</v>
      </c>
      <c r="E200" s="95" t="s">
        <v>2717</v>
      </c>
      <c r="I200" s="93">
        <v>2.5099999999999998</v>
      </c>
      <c r="K200" s="93">
        <v>23409.03</v>
      </c>
    </row>
    <row r="201" spans="3:11" x14ac:dyDescent="0.2">
      <c r="C201" s="97" t="s">
        <v>2716</v>
      </c>
      <c r="D201" s="96">
        <v>44305</v>
      </c>
      <c r="E201" s="95" t="s">
        <v>2715</v>
      </c>
      <c r="I201" s="93">
        <v>3.7</v>
      </c>
      <c r="K201" s="93">
        <v>23412.73</v>
      </c>
    </row>
    <row r="202" spans="3:11" x14ac:dyDescent="0.2">
      <c r="C202" s="97" t="s">
        <v>2714</v>
      </c>
      <c r="D202" s="96">
        <v>44305</v>
      </c>
      <c r="E202" s="95" t="s">
        <v>2713</v>
      </c>
      <c r="I202" s="93">
        <v>3.33</v>
      </c>
      <c r="K202" s="93">
        <v>23416.06</v>
      </c>
    </row>
    <row r="203" spans="3:11" x14ac:dyDescent="0.2">
      <c r="C203" s="97" t="s">
        <v>2712</v>
      </c>
      <c r="D203" s="96">
        <v>44305</v>
      </c>
      <c r="E203" s="95" t="s">
        <v>2711</v>
      </c>
      <c r="I203" s="93">
        <v>1.22</v>
      </c>
      <c r="K203" s="93">
        <v>23417.279999999999</v>
      </c>
    </row>
    <row r="204" spans="3:11" x14ac:dyDescent="0.2">
      <c r="C204" s="97" t="s">
        <v>2710</v>
      </c>
      <c r="D204" s="96">
        <v>44305</v>
      </c>
      <c r="E204" s="95" t="s">
        <v>2709</v>
      </c>
      <c r="I204" s="93">
        <v>1.68</v>
      </c>
      <c r="K204" s="93">
        <v>23418.959999999999</v>
      </c>
    </row>
    <row r="205" spans="3:11" x14ac:dyDescent="0.2">
      <c r="C205" s="97" t="s">
        <v>2708</v>
      </c>
      <c r="D205" s="96">
        <v>44305</v>
      </c>
      <c r="E205" s="95" t="s">
        <v>2707</v>
      </c>
      <c r="I205" s="93">
        <v>2.0499999999999998</v>
      </c>
      <c r="K205" s="93">
        <v>23421.01</v>
      </c>
    </row>
    <row r="206" spans="3:11" x14ac:dyDescent="0.2">
      <c r="C206" s="97" t="s">
        <v>2706</v>
      </c>
      <c r="D206" s="96">
        <v>44306</v>
      </c>
      <c r="E206" s="95" t="s">
        <v>2705</v>
      </c>
      <c r="I206" s="93">
        <v>2.57</v>
      </c>
      <c r="K206" s="93">
        <v>23423.58</v>
      </c>
    </row>
    <row r="207" spans="3:11" x14ac:dyDescent="0.2">
      <c r="C207" s="97" t="s">
        <v>2704</v>
      </c>
      <c r="D207" s="96">
        <v>44306</v>
      </c>
      <c r="E207" s="95" t="s">
        <v>2703</v>
      </c>
      <c r="I207" s="93">
        <v>58.12</v>
      </c>
      <c r="K207" s="93">
        <v>23481.7</v>
      </c>
    </row>
    <row r="208" spans="3:11" x14ac:dyDescent="0.2">
      <c r="C208" s="97" t="s">
        <v>2702</v>
      </c>
      <c r="D208" s="96">
        <v>44306</v>
      </c>
      <c r="E208" s="95" t="s">
        <v>2701</v>
      </c>
      <c r="I208" s="93">
        <v>16.760000000000002</v>
      </c>
      <c r="K208" s="93">
        <v>23498.46</v>
      </c>
    </row>
    <row r="209" spans="3:11" x14ac:dyDescent="0.2">
      <c r="C209" s="97" t="s">
        <v>2700</v>
      </c>
      <c r="D209" s="96">
        <v>44306</v>
      </c>
      <c r="E209" s="95" t="s">
        <v>2699</v>
      </c>
      <c r="I209" s="93">
        <v>306.2</v>
      </c>
      <c r="K209" s="93">
        <v>23804.66</v>
      </c>
    </row>
    <row r="210" spans="3:11" x14ac:dyDescent="0.2">
      <c r="C210" s="97" t="s">
        <v>2698</v>
      </c>
      <c r="D210" s="96">
        <v>44306</v>
      </c>
      <c r="E210" s="95" t="s">
        <v>2697</v>
      </c>
      <c r="I210" s="93">
        <v>4.7699999999999996</v>
      </c>
      <c r="K210" s="93">
        <v>23809.43</v>
      </c>
    </row>
    <row r="211" spans="3:11" x14ac:dyDescent="0.2">
      <c r="C211" s="97" t="s">
        <v>2696</v>
      </c>
      <c r="D211" s="96">
        <v>44306</v>
      </c>
      <c r="E211" s="95" t="s">
        <v>2695</v>
      </c>
      <c r="I211" s="93">
        <v>3.89</v>
      </c>
      <c r="K211" s="93">
        <v>23813.32</v>
      </c>
    </row>
    <row r="212" spans="3:11" x14ac:dyDescent="0.2">
      <c r="C212" s="97" t="s">
        <v>2694</v>
      </c>
      <c r="D212" s="96">
        <v>44306</v>
      </c>
      <c r="E212" s="95" t="s">
        <v>2693</v>
      </c>
      <c r="I212" s="93">
        <v>0.13</v>
      </c>
      <c r="K212" s="93">
        <v>23813.45</v>
      </c>
    </row>
    <row r="213" spans="3:11" x14ac:dyDescent="0.2">
      <c r="C213" s="97" t="s">
        <v>2692</v>
      </c>
      <c r="D213" s="96">
        <v>44306</v>
      </c>
      <c r="E213" s="95" t="s">
        <v>2691</v>
      </c>
      <c r="I213" s="93">
        <v>1.68</v>
      </c>
      <c r="K213" s="93">
        <v>23815.13</v>
      </c>
    </row>
    <row r="214" spans="3:11" x14ac:dyDescent="0.2">
      <c r="C214" s="97" t="s">
        <v>2690</v>
      </c>
      <c r="D214" s="96">
        <v>44306</v>
      </c>
      <c r="E214" s="95" t="s">
        <v>2689</v>
      </c>
      <c r="I214" s="93">
        <v>5.62</v>
      </c>
      <c r="K214" s="93">
        <v>23820.75</v>
      </c>
    </row>
    <row r="215" spans="3:11" x14ac:dyDescent="0.2">
      <c r="C215" s="97" t="s">
        <v>2688</v>
      </c>
      <c r="D215" s="96">
        <v>44307</v>
      </c>
      <c r="E215" s="95" t="s">
        <v>2687</v>
      </c>
      <c r="I215" s="93">
        <v>1.68</v>
      </c>
      <c r="K215" s="93">
        <v>23822.43</v>
      </c>
    </row>
    <row r="216" spans="3:11" x14ac:dyDescent="0.2">
      <c r="C216" s="97" t="s">
        <v>2686</v>
      </c>
      <c r="D216" s="96">
        <v>44307</v>
      </c>
      <c r="E216" s="95" t="s">
        <v>2685</v>
      </c>
      <c r="I216" s="93">
        <v>2.54</v>
      </c>
      <c r="K216" s="93">
        <v>23824.97</v>
      </c>
    </row>
    <row r="217" spans="3:11" x14ac:dyDescent="0.2">
      <c r="C217" s="97" t="s">
        <v>2684</v>
      </c>
      <c r="D217" s="96">
        <v>44307</v>
      </c>
      <c r="E217" s="95" t="s">
        <v>2683</v>
      </c>
      <c r="I217" s="93">
        <v>3.58</v>
      </c>
      <c r="K217" s="93">
        <v>23828.55</v>
      </c>
    </row>
    <row r="218" spans="3:11" x14ac:dyDescent="0.2">
      <c r="C218" s="97" t="s">
        <v>2682</v>
      </c>
      <c r="D218" s="96">
        <v>44307</v>
      </c>
      <c r="E218" s="95" t="s">
        <v>2681</v>
      </c>
      <c r="I218" s="93">
        <v>4.1900000000000004</v>
      </c>
      <c r="K218" s="93">
        <v>23832.74</v>
      </c>
    </row>
    <row r="219" spans="3:11" x14ac:dyDescent="0.2">
      <c r="C219" s="97" t="s">
        <v>2680</v>
      </c>
      <c r="D219" s="96">
        <v>44307</v>
      </c>
      <c r="E219" s="95" t="s">
        <v>2679</v>
      </c>
      <c r="I219" s="93">
        <v>5.43</v>
      </c>
      <c r="K219" s="93">
        <v>23838.17</v>
      </c>
    </row>
    <row r="220" spans="3:11" x14ac:dyDescent="0.2">
      <c r="C220" s="97" t="s">
        <v>2678</v>
      </c>
      <c r="D220" s="96">
        <v>44308</v>
      </c>
      <c r="E220" s="95" t="s">
        <v>2677</v>
      </c>
      <c r="I220" s="93">
        <v>13.17</v>
      </c>
      <c r="K220" s="93">
        <v>23851.34</v>
      </c>
    </row>
    <row r="221" spans="3:11" x14ac:dyDescent="0.2">
      <c r="C221" s="97" t="s">
        <v>2676</v>
      </c>
      <c r="D221" s="96">
        <v>44308</v>
      </c>
      <c r="E221" s="95" t="s">
        <v>2675</v>
      </c>
      <c r="I221" s="93">
        <v>0.6</v>
      </c>
      <c r="K221" s="93">
        <v>23851.94</v>
      </c>
    </row>
    <row r="222" spans="3:11" x14ac:dyDescent="0.2">
      <c r="C222" s="97" t="s">
        <v>2674</v>
      </c>
      <c r="D222" s="96">
        <v>44308</v>
      </c>
      <c r="E222" s="95" t="s">
        <v>2673</v>
      </c>
      <c r="I222" s="93">
        <v>1.9</v>
      </c>
      <c r="K222" s="93">
        <v>23853.84</v>
      </c>
    </row>
    <row r="223" spans="3:11" x14ac:dyDescent="0.2">
      <c r="C223" s="97" t="s">
        <v>2672</v>
      </c>
      <c r="D223" s="96">
        <v>44308</v>
      </c>
      <c r="E223" s="95" t="s">
        <v>2671</v>
      </c>
      <c r="I223" s="93">
        <v>2.25</v>
      </c>
      <c r="K223" s="93">
        <v>23856.09</v>
      </c>
    </row>
    <row r="224" spans="3:11" x14ac:dyDescent="0.2">
      <c r="C224" s="97" t="s">
        <v>2670</v>
      </c>
      <c r="D224" s="96">
        <v>44308</v>
      </c>
      <c r="E224" s="95" t="s">
        <v>2669</v>
      </c>
      <c r="I224" s="93">
        <v>20</v>
      </c>
      <c r="K224" s="93">
        <v>23876.09</v>
      </c>
    </row>
    <row r="225" spans="3:11" x14ac:dyDescent="0.2">
      <c r="C225" s="97" t="s">
        <v>2668</v>
      </c>
      <c r="D225" s="96">
        <v>44308</v>
      </c>
      <c r="E225" s="95" t="s">
        <v>2667</v>
      </c>
      <c r="I225" s="93">
        <v>1.75</v>
      </c>
      <c r="K225" s="93">
        <v>23877.84</v>
      </c>
    </row>
    <row r="226" spans="3:11" x14ac:dyDescent="0.2">
      <c r="C226" s="97" t="s">
        <v>2666</v>
      </c>
      <c r="D226" s="96">
        <v>44309</v>
      </c>
      <c r="E226" s="95" t="s">
        <v>2665</v>
      </c>
      <c r="I226" s="93">
        <v>14.59</v>
      </c>
      <c r="K226" s="93">
        <v>23892.43</v>
      </c>
    </row>
    <row r="227" spans="3:11" x14ac:dyDescent="0.2">
      <c r="C227" s="97" t="s">
        <v>2664</v>
      </c>
      <c r="D227" s="96">
        <v>44309</v>
      </c>
      <c r="E227" s="95" t="s">
        <v>2663</v>
      </c>
      <c r="I227" s="93">
        <v>12.18</v>
      </c>
      <c r="K227" s="93">
        <v>23904.61</v>
      </c>
    </row>
    <row r="228" spans="3:11" x14ac:dyDescent="0.2">
      <c r="C228" s="97" t="s">
        <v>2662</v>
      </c>
      <c r="D228" s="96">
        <v>44309</v>
      </c>
      <c r="E228" s="95" t="s">
        <v>2661</v>
      </c>
      <c r="I228" s="93">
        <v>10.1</v>
      </c>
      <c r="K228" s="93">
        <v>23914.71</v>
      </c>
    </row>
    <row r="229" spans="3:11" x14ac:dyDescent="0.2">
      <c r="C229" s="97" t="s">
        <v>2660</v>
      </c>
      <c r="D229" s="96">
        <v>44309</v>
      </c>
      <c r="E229" s="95" t="s">
        <v>2659</v>
      </c>
      <c r="I229" s="93">
        <v>8.3800000000000008</v>
      </c>
      <c r="K229" s="93">
        <v>23923.09</v>
      </c>
    </row>
    <row r="230" spans="3:11" x14ac:dyDescent="0.2">
      <c r="C230" s="97" t="s">
        <v>2658</v>
      </c>
      <c r="D230" s="96">
        <v>44309</v>
      </c>
      <c r="E230" s="95" t="s">
        <v>2657</v>
      </c>
      <c r="I230" s="93">
        <v>6.54</v>
      </c>
      <c r="K230" s="93">
        <v>23929.63</v>
      </c>
    </row>
    <row r="231" spans="3:11" x14ac:dyDescent="0.2">
      <c r="C231" s="97" t="s">
        <v>2656</v>
      </c>
      <c r="D231" s="96">
        <v>44309</v>
      </c>
      <c r="E231" s="95" t="s">
        <v>2655</v>
      </c>
      <c r="I231" s="93">
        <v>1.68</v>
      </c>
      <c r="K231" s="93">
        <v>23931.31</v>
      </c>
    </row>
    <row r="232" spans="3:11" x14ac:dyDescent="0.2">
      <c r="C232" s="97" t="s">
        <v>2654</v>
      </c>
      <c r="D232" s="96">
        <v>44309</v>
      </c>
      <c r="E232" s="95" t="s">
        <v>2653</v>
      </c>
      <c r="I232" s="93">
        <v>15.64</v>
      </c>
      <c r="K232" s="93">
        <v>23946.95</v>
      </c>
    </row>
    <row r="233" spans="3:11" x14ac:dyDescent="0.2">
      <c r="C233" s="97" t="s">
        <v>2652</v>
      </c>
      <c r="D233" s="96">
        <v>44309</v>
      </c>
      <c r="E233" s="95" t="s">
        <v>2651</v>
      </c>
      <c r="I233" s="93">
        <v>3.83</v>
      </c>
      <c r="K233" s="93">
        <v>23950.78</v>
      </c>
    </row>
    <row r="234" spans="3:11" x14ac:dyDescent="0.2">
      <c r="C234" s="97" t="s">
        <v>2650</v>
      </c>
      <c r="D234" s="96">
        <v>44309</v>
      </c>
      <c r="E234" s="95" t="s">
        <v>2649</v>
      </c>
      <c r="I234" s="93">
        <v>5</v>
      </c>
      <c r="K234" s="93">
        <v>23955.78</v>
      </c>
    </row>
    <row r="235" spans="3:11" x14ac:dyDescent="0.2">
      <c r="C235" s="97" t="s">
        <v>2648</v>
      </c>
      <c r="D235" s="96">
        <v>44309</v>
      </c>
      <c r="E235" s="95" t="s">
        <v>2647</v>
      </c>
      <c r="I235" s="93">
        <v>1.7</v>
      </c>
      <c r="K235" s="93">
        <v>23957.48</v>
      </c>
    </row>
    <row r="236" spans="3:11" x14ac:dyDescent="0.2">
      <c r="C236" s="97" t="s">
        <v>2646</v>
      </c>
      <c r="D236" s="96">
        <v>44310</v>
      </c>
      <c r="E236" s="95" t="s">
        <v>2645</v>
      </c>
      <c r="I236" s="93">
        <v>2.83</v>
      </c>
      <c r="K236" s="93">
        <v>23960.31</v>
      </c>
    </row>
    <row r="237" spans="3:11" x14ac:dyDescent="0.2">
      <c r="C237" s="97" t="s">
        <v>2644</v>
      </c>
      <c r="D237" s="96">
        <v>44310</v>
      </c>
      <c r="E237" s="95" t="s">
        <v>2643</v>
      </c>
      <c r="I237" s="93">
        <v>2.41</v>
      </c>
      <c r="K237" s="93">
        <v>23962.720000000001</v>
      </c>
    </row>
    <row r="238" spans="3:11" x14ac:dyDescent="0.2">
      <c r="C238" s="97" t="s">
        <v>2642</v>
      </c>
      <c r="D238" s="96">
        <v>44310</v>
      </c>
      <c r="E238" s="95" t="s">
        <v>2641</v>
      </c>
      <c r="I238" s="93">
        <v>1.68</v>
      </c>
      <c r="K238" s="93">
        <v>23964.400000000001</v>
      </c>
    </row>
    <row r="239" spans="3:11" x14ac:dyDescent="0.2">
      <c r="C239" s="97" t="s">
        <v>2640</v>
      </c>
      <c r="D239" s="96">
        <v>44310</v>
      </c>
      <c r="E239" s="95" t="s">
        <v>2639</v>
      </c>
      <c r="I239" s="93">
        <v>2.13</v>
      </c>
      <c r="K239" s="93">
        <v>23966.53</v>
      </c>
    </row>
    <row r="240" spans="3:11" x14ac:dyDescent="0.2">
      <c r="C240" s="97" t="s">
        <v>2638</v>
      </c>
      <c r="D240" s="96">
        <v>44310</v>
      </c>
      <c r="E240" s="95" t="s">
        <v>2637</v>
      </c>
      <c r="I240" s="93">
        <v>2.31</v>
      </c>
      <c r="K240" s="93">
        <v>23968.84</v>
      </c>
    </row>
    <row r="241" spans="3:11" x14ac:dyDescent="0.2">
      <c r="C241" s="97" t="s">
        <v>2636</v>
      </c>
      <c r="D241" s="96">
        <v>44310</v>
      </c>
      <c r="E241" s="95" t="s">
        <v>2635</v>
      </c>
      <c r="I241" s="93">
        <v>1.51</v>
      </c>
      <c r="K241" s="93">
        <v>23970.35</v>
      </c>
    </row>
    <row r="242" spans="3:11" x14ac:dyDescent="0.2">
      <c r="C242" s="97" t="s">
        <v>2634</v>
      </c>
      <c r="D242" s="96">
        <v>44310</v>
      </c>
      <c r="E242" s="95" t="s">
        <v>2633</v>
      </c>
      <c r="I242" s="93">
        <v>23.82</v>
      </c>
      <c r="K242" s="93">
        <v>23994.17</v>
      </c>
    </row>
    <row r="243" spans="3:11" x14ac:dyDescent="0.2">
      <c r="C243" s="97" t="s">
        <v>2632</v>
      </c>
      <c r="D243" s="96">
        <v>44310</v>
      </c>
      <c r="E243" s="95" t="s">
        <v>2631</v>
      </c>
      <c r="I243" s="93">
        <v>1.68</v>
      </c>
      <c r="K243" s="93">
        <v>23995.85</v>
      </c>
    </row>
    <row r="244" spans="3:11" x14ac:dyDescent="0.2">
      <c r="C244" s="97" t="s">
        <v>2630</v>
      </c>
      <c r="D244" s="96">
        <v>44311</v>
      </c>
      <c r="E244" s="95" t="s">
        <v>2629</v>
      </c>
      <c r="I244" s="93">
        <v>1.77</v>
      </c>
      <c r="K244" s="93">
        <v>23997.62</v>
      </c>
    </row>
    <row r="245" spans="3:11" x14ac:dyDescent="0.2">
      <c r="C245" s="97" t="s">
        <v>2628</v>
      </c>
      <c r="D245" s="96">
        <v>44311</v>
      </c>
      <c r="E245" s="95" t="s">
        <v>2627</v>
      </c>
      <c r="I245" s="93">
        <v>6.05</v>
      </c>
      <c r="K245" s="93">
        <v>24003.67</v>
      </c>
    </row>
    <row r="246" spans="3:11" x14ac:dyDescent="0.2">
      <c r="C246" s="97" t="s">
        <v>2626</v>
      </c>
      <c r="D246" s="96">
        <v>44311</v>
      </c>
      <c r="E246" s="95" t="s">
        <v>2625</v>
      </c>
      <c r="I246" s="93">
        <v>3.32</v>
      </c>
      <c r="K246" s="93">
        <v>24006.99</v>
      </c>
    </row>
    <row r="247" spans="3:11" x14ac:dyDescent="0.2">
      <c r="C247" s="97" t="s">
        <v>2624</v>
      </c>
      <c r="D247" s="96">
        <v>44311</v>
      </c>
      <c r="E247" s="95" t="s">
        <v>2623</v>
      </c>
      <c r="I247" s="93">
        <v>2.13</v>
      </c>
      <c r="K247" s="93">
        <v>24009.119999999999</v>
      </c>
    </row>
    <row r="248" spans="3:11" x14ac:dyDescent="0.2">
      <c r="C248" s="97" t="s">
        <v>2622</v>
      </c>
      <c r="D248" s="96">
        <v>44311</v>
      </c>
      <c r="E248" s="95" t="s">
        <v>2621</v>
      </c>
      <c r="I248" s="93">
        <v>5.52</v>
      </c>
      <c r="K248" s="93">
        <v>24014.639999999999</v>
      </c>
    </row>
    <row r="249" spans="3:11" x14ac:dyDescent="0.2">
      <c r="C249" s="97" t="s">
        <v>2620</v>
      </c>
      <c r="D249" s="96">
        <v>44311</v>
      </c>
      <c r="E249" s="95" t="s">
        <v>2619</v>
      </c>
      <c r="I249" s="93">
        <v>4.66</v>
      </c>
      <c r="K249" s="93">
        <v>24019.3</v>
      </c>
    </row>
    <row r="250" spans="3:11" x14ac:dyDescent="0.2">
      <c r="C250" s="97" t="s">
        <v>2618</v>
      </c>
      <c r="D250" s="96">
        <v>44311</v>
      </c>
      <c r="E250" s="95" t="s">
        <v>2617</v>
      </c>
      <c r="I250" s="93">
        <v>0.41</v>
      </c>
      <c r="K250" s="93">
        <v>24019.71</v>
      </c>
    </row>
    <row r="251" spans="3:11" x14ac:dyDescent="0.2">
      <c r="C251" s="97" t="s">
        <v>2616</v>
      </c>
      <c r="D251" s="96">
        <v>44312</v>
      </c>
      <c r="E251" s="95" t="s">
        <v>2615</v>
      </c>
      <c r="I251" s="93">
        <v>1.68</v>
      </c>
      <c r="K251" s="93">
        <v>24021.39</v>
      </c>
    </row>
    <row r="252" spans="3:11" x14ac:dyDescent="0.2">
      <c r="C252" s="97" t="s">
        <v>2614</v>
      </c>
      <c r="D252" s="96">
        <v>44312</v>
      </c>
      <c r="E252" s="95" t="s">
        <v>2613</v>
      </c>
      <c r="I252" s="93">
        <v>1.21</v>
      </c>
      <c r="K252" s="93">
        <v>24022.6</v>
      </c>
    </row>
    <row r="253" spans="3:11" x14ac:dyDescent="0.2">
      <c r="C253" s="97" t="s">
        <v>2612</v>
      </c>
      <c r="D253" s="96">
        <v>44312</v>
      </c>
      <c r="E253" s="95" t="s">
        <v>2611</v>
      </c>
      <c r="I253" s="93">
        <v>3.98</v>
      </c>
      <c r="K253" s="93">
        <v>24026.58</v>
      </c>
    </row>
    <row r="254" spans="3:11" x14ac:dyDescent="0.2">
      <c r="C254" s="97" t="s">
        <v>2610</v>
      </c>
      <c r="D254" s="96">
        <v>44312</v>
      </c>
      <c r="E254" s="95" t="s">
        <v>2609</v>
      </c>
      <c r="I254" s="93">
        <v>8.3800000000000008</v>
      </c>
      <c r="K254" s="93">
        <v>24034.959999999999</v>
      </c>
    </row>
    <row r="255" spans="3:11" x14ac:dyDescent="0.2">
      <c r="C255" s="97" t="s">
        <v>2608</v>
      </c>
      <c r="D255" s="96">
        <v>44312</v>
      </c>
      <c r="E255" s="95" t="s">
        <v>2607</v>
      </c>
      <c r="I255" s="93">
        <v>4.82</v>
      </c>
      <c r="K255" s="93">
        <v>24039.78</v>
      </c>
    </row>
    <row r="256" spans="3:11" x14ac:dyDescent="0.2">
      <c r="C256" s="97" t="s">
        <v>2606</v>
      </c>
      <c r="D256" s="96">
        <v>44312</v>
      </c>
      <c r="E256" s="95" t="s">
        <v>2605</v>
      </c>
      <c r="I256" s="93">
        <v>3.86</v>
      </c>
      <c r="K256" s="93">
        <v>24043.64</v>
      </c>
    </row>
    <row r="257" spans="3:11" x14ac:dyDescent="0.2">
      <c r="C257" s="97" t="s">
        <v>2604</v>
      </c>
      <c r="D257" s="96">
        <v>44312</v>
      </c>
      <c r="E257" s="95" t="s">
        <v>2603</v>
      </c>
      <c r="I257" s="93">
        <v>2.16</v>
      </c>
      <c r="K257" s="93">
        <v>24045.8</v>
      </c>
    </row>
    <row r="258" spans="3:11" x14ac:dyDescent="0.2">
      <c r="C258" s="97" t="s">
        <v>2602</v>
      </c>
      <c r="D258" s="96">
        <v>44312</v>
      </c>
      <c r="E258" s="95" t="s">
        <v>2601</v>
      </c>
      <c r="I258" s="93">
        <v>6.94</v>
      </c>
      <c r="K258" s="93">
        <v>24052.74</v>
      </c>
    </row>
    <row r="259" spans="3:11" x14ac:dyDescent="0.2">
      <c r="C259" s="97" t="s">
        <v>2600</v>
      </c>
      <c r="D259" s="96">
        <v>44312</v>
      </c>
      <c r="E259" s="95" t="s">
        <v>2599</v>
      </c>
      <c r="I259" s="93">
        <v>8.3800000000000008</v>
      </c>
      <c r="K259" s="93">
        <v>24061.119999999999</v>
      </c>
    </row>
    <row r="260" spans="3:11" x14ac:dyDescent="0.2">
      <c r="C260" s="97" t="s">
        <v>2598</v>
      </c>
      <c r="D260" s="96">
        <v>44312</v>
      </c>
      <c r="E260" s="95" t="s">
        <v>2597</v>
      </c>
      <c r="I260" s="93">
        <v>0.96</v>
      </c>
      <c r="K260" s="93">
        <v>24062.080000000002</v>
      </c>
    </row>
    <row r="261" spans="3:11" x14ac:dyDescent="0.2">
      <c r="C261" s="97" t="s">
        <v>2596</v>
      </c>
      <c r="D261" s="96">
        <v>44312</v>
      </c>
      <c r="E261" s="95" t="s">
        <v>2595</v>
      </c>
      <c r="I261" s="93">
        <v>2.63</v>
      </c>
      <c r="K261" s="93">
        <v>24064.71</v>
      </c>
    </row>
    <row r="262" spans="3:11" x14ac:dyDescent="0.2">
      <c r="C262" s="97" t="s">
        <v>2594</v>
      </c>
      <c r="D262" s="96">
        <v>44312</v>
      </c>
      <c r="E262" s="95" t="s">
        <v>2593</v>
      </c>
      <c r="I262" s="93">
        <v>48.09</v>
      </c>
      <c r="K262" s="93">
        <v>24112.799999999999</v>
      </c>
    </row>
    <row r="263" spans="3:11" x14ac:dyDescent="0.2">
      <c r="C263" s="97" t="s">
        <v>2592</v>
      </c>
      <c r="D263" s="96">
        <v>44312</v>
      </c>
      <c r="E263" s="95" t="s">
        <v>2591</v>
      </c>
      <c r="I263" s="93">
        <v>15.3</v>
      </c>
      <c r="K263" s="93">
        <v>24128.1</v>
      </c>
    </row>
    <row r="264" spans="3:11" x14ac:dyDescent="0.2">
      <c r="C264" s="97" t="s">
        <v>2590</v>
      </c>
      <c r="D264" s="96">
        <v>44312</v>
      </c>
      <c r="E264" s="95" t="s">
        <v>2589</v>
      </c>
      <c r="I264" s="93">
        <v>15.3</v>
      </c>
      <c r="K264" s="93">
        <v>24143.4</v>
      </c>
    </row>
    <row r="265" spans="3:11" x14ac:dyDescent="0.2">
      <c r="C265" s="97" t="s">
        <v>2588</v>
      </c>
      <c r="D265" s="96">
        <v>44312</v>
      </c>
      <c r="E265" s="95" t="s">
        <v>2587</v>
      </c>
      <c r="I265" s="93">
        <v>1.68</v>
      </c>
      <c r="K265" s="93">
        <v>24145.08</v>
      </c>
    </row>
    <row r="266" spans="3:11" x14ac:dyDescent="0.2">
      <c r="C266" s="97" t="s">
        <v>2586</v>
      </c>
      <c r="D266" s="96">
        <v>44312</v>
      </c>
      <c r="E266" s="95" t="s">
        <v>2585</v>
      </c>
      <c r="I266" s="93">
        <v>4.6900000000000004</v>
      </c>
      <c r="K266" s="93">
        <v>24149.77</v>
      </c>
    </row>
    <row r="267" spans="3:11" x14ac:dyDescent="0.2">
      <c r="C267" s="97" t="s">
        <v>2584</v>
      </c>
      <c r="D267" s="96">
        <v>44312</v>
      </c>
      <c r="E267" s="95" t="s">
        <v>2583</v>
      </c>
      <c r="I267" s="93">
        <v>4.13</v>
      </c>
      <c r="K267" s="93">
        <v>24153.9</v>
      </c>
    </row>
    <row r="268" spans="3:11" x14ac:dyDescent="0.2">
      <c r="C268" s="97" t="s">
        <v>2582</v>
      </c>
      <c r="D268" s="96">
        <v>44312</v>
      </c>
      <c r="E268" s="95" t="s">
        <v>2581</v>
      </c>
      <c r="I268" s="93">
        <v>1.68</v>
      </c>
      <c r="K268" s="93">
        <v>24155.58</v>
      </c>
    </row>
    <row r="269" spans="3:11" x14ac:dyDescent="0.2">
      <c r="C269" s="97" t="s">
        <v>2580</v>
      </c>
      <c r="D269" s="96">
        <v>44312</v>
      </c>
      <c r="E269" s="95" t="s">
        <v>2579</v>
      </c>
      <c r="I269" s="93">
        <v>9.56</v>
      </c>
      <c r="K269" s="93">
        <v>24165.14</v>
      </c>
    </row>
    <row r="270" spans="3:11" x14ac:dyDescent="0.2">
      <c r="C270" s="97" t="s">
        <v>2578</v>
      </c>
      <c r="D270" s="96">
        <v>44312</v>
      </c>
      <c r="E270" s="95" t="s">
        <v>2577</v>
      </c>
      <c r="I270" s="93">
        <v>8.3800000000000008</v>
      </c>
      <c r="K270" s="93">
        <v>24173.52</v>
      </c>
    </row>
    <row r="271" spans="3:11" x14ac:dyDescent="0.2">
      <c r="C271" s="97" t="s">
        <v>2576</v>
      </c>
      <c r="D271" s="96">
        <v>44312</v>
      </c>
      <c r="E271" s="95" t="s">
        <v>2575</v>
      </c>
      <c r="I271" s="93">
        <v>2.02</v>
      </c>
      <c r="K271" s="93">
        <v>24175.54</v>
      </c>
    </row>
    <row r="272" spans="3:11" x14ac:dyDescent="0.2">
      <c r="C272" s="97" t="s">
        <v>2574</v>
      </c>
      <c r="D272" s="96">
        <v>44312</v>
      </c>
      <c r="E272" s="95" t="s">
        <v>2573</v>
      </c>
      <c r="I272" s="93">
        <v>3.2</v>
      </c>
      <c r="K272" s="93">
        <v>24178.74</v>
      </c>
    </row>
    <row r="273" spans="3:11" x14ac:dyDescent="0.2">
      <c r="C273" s="97" t="s">
        <v>2572</v>
      </c>
      <c r="D273" s="96">
        <v>44312</v>
      </c>
      <c r="E273" s="95" t="s">
        <v>2571</v>
      </c>
      <c r="I273" s="93">
        <v>7.82</v>
      </c>
      <c r="K273" s="93">
        <v>24186.560000000001</v>
      </c>
    </row>
    <row r="274" spans="3:11" x14ac:dyDescent="0.2">
      <c r="C274" s="97" t="s">
        <v>2570</v>
      </c>
      <c r="D274" s="96">
        <v>44312</v>
      </c>
      <c r="E274" s="95" t="s">
        <v>2569</v>
      </c>
      <c r="I274" s="93">
        <v>16.760000000000002</v>
      </c>
      <c r="K274" s="93">
        <v>24203.32</v>
      </c>
    </row>
    <row r="275" spans="3:11" x14ac:dyDescent="0.2">
      <c r="C275" s="97" t="s">
        <v>2568</v>
      </c>
      <c r="D275" s="96">
        <v>44313</v>
      </c>
      <c r="E275" s="95" t="s">
        <v>2567</v>
      </c>
      <c r="I275" s="93">
        <v>8.3800000000000008</v>
      </c>
      <c r="K275" s="93">
        <v>24211.7</v>
      </c>
    </row>
    <row r="276" spans="3:11" x14ac:dyDescent="0.2">
      <c r="C276" s="97" t="s">
        <v>2566</v>
      </c>
      <c r="D276" s="96">
        <v>44313</v>
      </c>
      <c r="E276" s="95" t="s">
        <v>2565</v>
      </c>
      <c r="I276" s="93">
        <v>2.04</v>
      </c>
      <c r="K276" s="93">
        <v>24213.74</v>
      </c>
    </row>
    <row r="277" spans="3:11" x14ac:dyDescent="0.2">
      <c r="C277" s="97" t="s">
        <v>2564</v>
      </c>
      <c r="D277" s="96">
        <v>44313</v>
      </c>
      <c r="E277" s="95" t="s">
        <v>2563</v>
      </c>
      <c r="I277" s="93">
        <v>20.68</v>
      </c>
      <c r="K277" s="93">
        <v>24234.42</v>
      </c>
    </row>
    <row r="278" spans="3:11" x14ac:dyDescent="0.2">
      <c r="C278" s="97" t="s">
        <v>2562</v>
      </c>
      <c r="D278" s="96">
        <v>44313</v>
      </c>
      <c r="E278" s="95" t="s">
        <v>2561</v>
      </c>
      <c r="I278" s="93">
        <v>2.0299999999999998</v>
      </c>
      <c r="K278" s="93">
        <v>24236.45</v>
      </c>
    </row>
    <row r="279" spans="3:11" x14ac:dyDescent="0.2">
      <c r="C279" s="97" t="s">
        <v>2560</v>
      </c>
      <c r="D279" s="96">
        <v>44313</v>
      </c>
      <c r="E279" s="95" t="s">
        <v>2559</v>
      </c>
      <c r="I279" s="93">
        <v>12.17</v>
      </c>
      <c r="K279" s="93">
        <v>24248.62</v>
      </c>
    </row>
    <row r="280" spans="3:11" x14ac:dyDescent="0.2">
      <c r="C280" s="97" t="s">
        <v>2558</v>
      </c>
      <c r="D280" s="96">
        <v>44313</v>
      </c>
      <c r="E280" s="95" t="s">
        <v>2557</v>
      </c>
      <c r="I280" s="93">
        <v>1.68</v>
      </c>
      <c r="K280" s="93">
        <v>24250.3</v>
      </c>
    </row>
    <row r="281" spans="3:11" x14ac:dyDescent="0.2">
      <c r="C281" s="97" t="s">
        <v>2556</v>
      </c>
      <c r="D281" s="96">
        <v>44313</v>
      </c>
      <c r="E281" s="95" t="s">
        <v>2555</v>
      </c>
      <c r="I281" s="93">
        <v>15.75</v>
      </c>
      <c r="K281" s="93">
        <v>24266.05</v>
      </c>
    </row>
    <row r="282" spans="3:11" x14ac:dyDescent="0.2">
      <c r="C282" s="97" t="s">
        <v>2554</v>
      </c>
      <c r="D282" s="96">
        <v>44313</v>
      </c>
      <c r="E282" s="95" t="s">
        <v>2553</v>
      </c>
      <c r="I282" s="93">
        <v>2.02</v>
      </c>
      <c r="K282" s="93">
        <v>24268.07</v>
      </c>
    </row>
    <row r="283" spans="3:11" x14ac:dyDescent="0.2">
      <c r="C283" s="97" t="s">
        <v>2552</v>
      </c>
      <c r="D283" s="96">
        <v>44313</v>
      </c>
      <c r="E283" s="95" t="s">
        <v>2551</v>
      </c>
      <c r="I283" s="93">
        <v>8.3800000000000008</v>
      </c>
      <c r="K283" s="93">
        <v>24276.45</v>
      </c>
    </row>
    <row r="284" spans="3:11" x14ac:dyDescent="0.2">
      <c r="C284" s="97" t="s">
        <v>2550</v>
      </c>
      <c r="D284" s="96">
        <v>44313</v>
      </c>
      <c r="E284" s="95" t="s">
        <v>2549</v>
      </c>
      <c r="I284" s="93">
        <v>13.79</v>
      </c>
      <c r="K284" s="93">
        <v>24290.240000000002</v>
      </c>
    </row>
    <row r="285" spans="3:11" x14ac:dyDescent="0.2">
      <c r="C285" s="97" t="s">
        <v>2548</v>
      </c>
      <c r="D285" s="96">
        <v>44313</v>
      </c>
      <c r="E285" s="95" t="s">
        <v>2547</v>
      </c>
      <c r="I285" s="93">
        <v>3.71</v>
      </c>
      <c r="K285" s="93">
        <v>24293.95</v>
      </c>
    </row>
    <row r="286" spans="3:11" x14ac:dyDescent="0.2">
      <c r="C286" s="97" t="s">
        <v>2546</v>
      </c>
      <c r="D286" s="96">
        <v>44313</v>
      </c>
      <c r="E286" s="95" t="s">
        <v>2545</v>
      </c>
      <c r="I286" s="93">
        <v>8.3800000000000008</v>
      </c>
      <c r="K286" s="93">
        <v>24302.33</v>
      </c>
    </row>
    <row r="287" spans="3:11" x14ac:dyDescent="0.2">
      <c r="C287" s="97" t="s">
        <v>2544</v>
      </c>
      <c r="D287" s="96">
        <v>44313</v>
      </c>
      <c r="E287" s="95" t="s">
        <v>2543</v>
      </c>
      <c r="I287" s="93">
        <v>17.12</v>
      </c>
      <c r="K287" s="93">
        <v>24319.45</v>
      </c>
    </row>
    <row r="288" spans="3:11" x14ac:dyDescent="0.2">
      <c r="C288" s="97" t="s">
        <v>2542</v>
      </c>
      <c r="D288" s="96">
        <v>44314</v>
      </c>
      <c r="E288" s="95" t="s">
        <v>2541</v>
      </c>
      <c r="I288" s="93">
        <v>1.9</v>
      </c>
      <c r="K288" s="93">
        <v>24321.35</v>
      </c>
    </row>
    <row r="289" spans="3:11" x14ac:dyDescent="0.2">
      <c r="C289" s="97" t="s">
        <v>2540</v>
      </c>
      <c r="D289" s="96">
        <v>44314</v>
      </c>
      <c r="E289" s="95" t="s">
        <v>2539</v>
      </c>
      <c r="I289" s="93">
        <v>6.71</v>
      </c>
      <c r="K289" s="93">
        <v>24328.06</v>
      </c>
    </row>
    <row r="290" spans="3:11" x14ac:dyDescent="0.2">
      <c r="C290" s="97" t="s">
        <v>2538</v>
      </c>
      <c r="D290" s="96">
        <v>44314</v>
      </c>
      <c r="E290" s="95" t="s">
        <v>2537</v>
      </c>
      <c r="I290" s="93">
        <v>4.7300000000000004</v>
      </c>
      <c r="K290" s="93">
        <v>24332.79</v>
      </c>
    </row>
    <row r="291" spans="3:11" x14ac:dyDescent="0.2">
      <c r="C291" s="97" t="s">
        <v>2536</v>
      </c>
      <c r="D291" s="96">
        <v>44314</v>
      </c>
      <c r="E291" s="95" t="s">
        <v>2535</v>
      </c>
      <c r="I291" s="93">
        <v>1.92</v>
      </c>
      <c r="K291" s="93">
        <v>24334.71</v>
      </c>
    </row>
    <row r="292" spans="3:11" x14ac:dyDescent="0.2">
      <c r="C292" s="97" t="s">
        <v>2534</v>
      </c>
      <c r="D292" s="96">
        <v>44314</v>
      </c>
      <c r="E292" s="95" t="s">
        <v>2533</v>
      </c>
      <c r="I292" s="93">
        <v>8.3800000000000008</v>
      </c>
      <c r="K292" s="93">
        <v>24343.09</v>
      </c>
    </row>
    <row r="293" spans="3:11" x14ac:dyDescent="0.2">
      <c r="C293" s="97" t="s">
        <v>2532</v>
      </c>
      <c r="D293" s="96">
        <v>44314</v>
      </c>
      <c r="E293" s="95" t="s">
        <v>2531</v>
      </c>
      <c r="I293" s="93">
        <v>3.51</v>
      </c>
      <c r="K293" s="93">
        <v>24346.6</v>
      </c>
    </row>
    <row r="294" spans="3:11" x14ac:dyDescent="0.2">
      <c r="C294" s="97" t="s">
        <v>2530</v>
      </c>
      <c r="D294" s="96">
        <v>44314</v>
      </c>
      <c r="E294" s="95" t="s">
        <v>2529</v>
      </c>
      <c r="I294" s="93">
        <v>1.8</v>
      </c>
      <c r="K294" s="93">
        <v>24348.400000000001</v>
      </c>
    </row>
    <row r="295" spans="3:11" x14ac:dyDescent="0.2">
      <c r="C295" s="97" t="s">
        <v>2528</v>
      </c>
      <c r="D295" s="96">
        <v>44314</v>
      </c>
      <c r="E295" s="95" t="s">
        <v>2527</v>
      </c>
      <c r="I295" s="93">
        <v>2.4300000000000002</v>
      </c>
      <c r="K295" s="93">
        <v>24350.83</v>
      </c>
    </row>
    <row r="296" spans="3:11" x14ac:dyDescent="0.2">
      <c r="C296" s="97" t="s">
        <v>2526</v>
      </c>
      <c r="D296" s="96">
        <v>44314</v>
      </c>
      <c r="E296" s="95" t="s">
        <v>2525</v>
      </c>
      <c r="I296" s="93">
        <v>2.0699999999999998</v>
      </c>
      <c r="K296" s="93">
        <v>24352.9</v>
      </c>
    </row>
    <row r="297" spans="3:11" x14ac:dyDescent="0.2">
      <c r="C297" s="97" t="s">
        <v>2524</v>
      </c>
      <c r="D297" s="96">
        <v>44315</v>
      </c>
      <c r="E297" s="95" t="s">
        <v>2523</v>
      </c>
      <c r="I297" s="93">
        <v>5.25</v>
      </c>
      <c r="K297" s="93">
        <v>24358.15</v>
      </c>
    </row>
    <row r="298" spans="3:11" x14ac:dyDescent="0.2">
      <c r="C298" s="97" t="s">
        <v>2522</v>
      </c>
      <c r="D298" s="96">
        <v>44315</v>
      </c>
      <c r="E298" s="95" t="s">
        <v>2521</v>
      </c>
      <c r="I298" s="93">
        <v>6.72</v>
      </c>
      <c r="K298" s="93">
        <v>24364.87</v>
      </c>
    </row>
    <row r="299" spans="3:11" x14ac:dyDescent="0.2">
      <c r="C299" s="97" t="s">
        <v>2520</v>
      </c>
      <c r="D299" s="96">
        <v>44315</v>
      </c>
      <c r="E299" s="95" t="s">
        <v>2519</v>
      </c>
      <c r="I299" s="93">
        <v>1.68</v>
      </c>
      <c r="K299" s="93">
        <v>24366.55</v>
      </c>
    </row>
    <row r="300" spans="3:11" x14ac:dyDescent="0.2">
      <c r="C300" s="97" t="s">
        <v>2518</v>
      </c>
      <c r="D300" s="96">
        <v>44315</v>
      </c>
      <c r="E300" s="95" t="s">
        <v>2517</v>
      </c>
      <c r="I300" s="93">
        <v>5.77</v>
      </c>
      <c r="K300" s="93">
        <v>24372.32</v>
      </c>
    </row>
    <row r="301" spans="3:11" x14ac:dyDescent="0.2">
      <c r="C301" s="97" t="s">
        <v>2516</v>
      </c>
      <c r="D301" s="96">
        <v>44315</v>
      </c>
      <c r="E301" s="95" t="s">
        <v>2515</v>
      </c>
      <c r="I301" s="93">
        <v>1.77</v>
      </c>
      <c r="K301" s="93">
        <v>24374.09</v>
      </c>
    </row>
    <row r="302" spans="3:11" x14ac:dyDescent="0.2">
      <c r="C302" s="97" t="s">
        <v>2514</v>
      </c>
      <c r="D302" s="96">
        <v>44315</v>
      </c>
      <c r="E302" s="95" t="s">
        <v>2513</v>
      </c>
      <c r="I302" s="93">
        <v>8.3800000000000008</v>
      </c>
      <c r="K302" s="93">
        <v>24382.47</v>
      </c>
    </row>
    <row r="303" spans="3:11" x14ac:dyDescent="0.2">
      <c r="C303" s="97" t="s">
        <v>102</v>
      </c>
      <c r="D303" s="96">
        <v>44315</v>
      </c>
      <c r="E303" s="95" t="s">
        <v>101</v>
      </c>
      <c r="I303" s="93">
        <v>1.98</v>
      </c>
      <c r="K303" s="93">
        <v>24384.45</v>
      </c>
    </row>
    <row r="304" spans="3:11" x14ac:dyDescent="0.2">
      <c r="C304" s="97" t="s">
        <v>2512</v>
      </c>
      <c r="D304" s="96">
        <v>44315</v>
      </c>
      <c r="E304" s="95" t="s">
        <v>2511</v>
      </c>
      <c r="I304" s="93">
        <v>7.17</v>
      </c>
      <c r="K304" s="93">
        <v>24391.62</v>
      </c>
    </row>
    <row r="305" spans="3:11" x14ac:dyDescent="0.2">
      <c r="C305" s="97" t="s">
        <v>104</v>
      </c>
      <c r="D305" s="96">
        <v>44316</v>
      </c>
      <c r="E305" s="95" t="s">
        <v>103</v>
      </c>
      <c r="I305" s="93">
        <v>1.68</v>
      </c>
      <c r="K305" s="93">
        <v>24393.3</v>
      </c>
    </row>
    <row r="306" spans="3:11" x14ac:dyDescent="0.2">
      <c r="C306" s="97" t="s">
        <v>106</v>
      </c>
      <c r="D306" s="96">
        <v>44316</v>
      </c>
      <c r="E306" s="95" t="s">
        <v>105</v>
      </c>
      <c r="I306" s="93">
        <v>5.45</v>
      </c>
      <c r="K306" s="93">
        <v>24398.75</v>
      </c>
    </row>
    <row r="307" spans="3:11" x14ac:dyDescent="0.2">
      <c r="C307" s="97" t="s">
        <v>108</v>
      </c>
      <c r="D307" s="96">
        <v>44316</v>
      </c>
      <c r="E307" s="95" t="s">
        <v>107</v>
      </c>
      <c r="I307" s="93">
        <v>8.3800000000000008</v>
      </c>
      <c r="K307" s="93">
        <v>24407.13</v>
      </c>
    </row>
    <row r="308" spans="3:11" x14ac:dyDescent="0.2">
      <c r="C308" s="97" t="s">
        <v>110</v>
      </c>
      <c r="D308" s="96">
        <v>44316</v>
      </c>
      <c r="E308" s="95" t="s">
        <v>109</v>
      </c>
      <c r="I308" s="93">
        <v>8.2100000000000009</v>
      </c>
      <c r="K308" s="93">
        <v>24415.34</v>
      </c>
    </row>
    <row r="309" spans="3:11" x14ac:dyDescent="0.2">
      <c r="C309" s="97" t="s">
        <v>112</v>
      </c>
      <c r="D309" s="96">
        <v>44316</v>
      </c>
      <c r="E309" s="95" t="s">
        <v>111</v>
      </c>
      <c r="I309" s="93">
        <v>1.68</v>
      </c>
      <c r="K309" s="93">
        <v>24417.02</v>
      </c>
    </row>
    <row r="310" spans="3:11" x14ac:dyDescent="0.2">
      <c r="C310" s="97" t="s">
        <v>114</v>
      </c>
      <c r="D310" s="96">
        <v>44316</v>
      </c>
      <c r="E310" s="95" t="s">
        <v>113</v>
      </c>
      <c r="I310" s="93">
        <v>2</v>
      </c>
      <c r="K310" s="93">
        <v>24419.02</v>
      </c>
    </row>
    <row r="311" spans="3:11" x14ac:dyDescent="0.2">
      <c r="C311" s="97" t="s">
        <v>116</v>
      </c>
      <c r="D311" s="96">
        <v>44316</v>
      </c>
      <c r="E311" s="95" t="s">
        <v>115</v>
      </c>
      <c r="I311" s="93">
        <v>8.3800000000000008</v>
      </c>
      <c r="K311" s="93">
        <v>24427.4</v>
      </c>
    </row>
    <row r="312" spans="3:11" x14ac:dyDescent="0.2">
      <c r="C312" s="97" t="s">
        <v>118</v>
      </c>
      <c r="D312" s="96">
        <v>44316</v>
      </c>
      <c r="E312" s="95" t="s">
        <v>117</v>
      </c>
      <c r="I312" s="93">
        <v>1.81</v>
      </c>
      <c r="K312" s="93">
        <v>24429.21</v>
      </c>
    </row>
    <row r="313" spans="3:11" x14ac:dyDescent="0.2">
      <c r="C313" s="97" t="s">
        <v>120</v>
      </c>
      <c r="D313" s="96">
        <v>44316</v>
      </c>
      <c r="E313" s="95" t="s">
        <v>119</v>
      </c>
      <c r="I313" s="93">
        <v>4.26</v>
      </c>
      <c r="K313" s="93">
        <v>24433.47</v>
      </c>
    </row>
    <row r="314" spans="3:11" x14ac:dyDescent="0.2">
      <c r="C314" s="97" t="s">
        <v>122</v>
      </c>
      <c r="D314" s="96">
        <v>44316</v>
      </c>
      <c r="E314" s="95" t="s">
        <v>121</v>
      </c>
      <c r="I314" s="93">
        <v>4.21</v>
      </c>
      <c r="K314" s="93">
        <v>24437.68</v>
      </c>
    </row>
    <row r="315" spans="3:11" x14ac:dyDescent="0.2">
      <c r="C315" s="97" t="s">
        <v>224</v>
      </c>
      <c r="D315" s="96">
        <v>44316</v>
      </c>
      <c r="E315" s="95" t="s">
        <v>2510</v>
      </c>
      <c r="J315" s="94">
        <v>127.31</v>
      </c>
      <c r="K315" s="93">
        <v>24310.37</v>
      </c>
    </row>
    <row r="316" spans="3:11" x14ac:dyDescent="0.2">
      <c r="C316" s="120" t="s">
        <v>222</v>
      </c>
      <c r="D316" s="91">
        <v>21793.45</v>
      </c>
      <c r="E316" s="120" t="s">
        <v>221</v>
      </c>
      <c r="F316" s="91">
        <v>2644.23</v>
      </c>
      <c r="G316" s="120" t="s">
        <v>220</v>
      </c>
      <c r="H316" s="91">
        <v>127.31</v>
      </c>
      <c r="J316" s="120" t="s">
        <v>219</v>
      </c>
      <c r="K316" s="91">
        <v>24310.37</v>
      </c>
    </row>
    <row r="319" spans="3:11" x14ac:dyDescent="0.2">
      <c r="E319" s="90" t="s">
        <v>218</v>
      </c>
      <c r="K319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A865-385C-4CA4-8651-FCB0AA866F9A}">
  <sheetPr>
    <pageSetUpPr fitToPage="1"/>
  </sheetPr>
  <dimension ref="A2:L261"/>
  <sheetViews>
    <sheetView workbookViewId="0">
      <selection activeCell="J7" sqref="J7"/>
    </sheetView>
  </sheetViews>
  <sheetFormatPr baseColWidth="10" defaultRowHeight="15" x14ac:dyDescent="0.25"/>
  <cols>
    <col min="1" max="1" width="11.42578125" style="123"/>
    <col min="2" max="2" width="41.2851562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2" spans="1:12" x14ac:dyDescent="0.25">
      <c r="A2" s="136" t="s">
        <v>3268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4" spans="1:12" x14ac:dyDescent="0.25">
      <c r="A4" s="128" t="s">
        <v>3267</v>
      </c>
      <c r="B4" s="128" t="str">
        <f t="shared" ref="B4:B15" si="0">MID(A4,20,39)</f>
        <v xml:space="preserve">ACUNA MARQUEZ PATRICIA ROSARIO         </v>
      </c>
      <c r="C4" s="128" t="str">
        <f t="shared" ref="C4:C16" si="1">MID(A4,12,8)</f>
        <v>43908270</v>
      </c>
      <c r="D4" s="128" t="str">
        <f t="shared" ref="D4:D16" si="2">MID(A4,125,4)</f>
        <v>0002</v>
      </c>
      <c r="E4" s="128" t="str">
        <f t="shared" ref="E4:E16" si="3">MID(A4,129,2)</f>
        <v>46</v>
      </c>
      <c r="F4" s="131">
        <v>2.46</v>
      </c>
      <c r="G4" s="128" t="str">
        <f t="shared" ref="G4:G16" si="4">MID(A4,131,4)</f>
        <v>2021</v>
      </c>
      <c r="H4" s="128" t="str">
        <f t="shared" ref="H4:H16" si="5">MID(A4,135,2)</f>
        <v>04</v>
      </c>
      <c r="I4" s="128" t="str">
        <f t="shared" ref="I4:I16" si="6">MID(A4,137,2)</f>
        <v>01</v>
      </c>
      <c r="J4" s="128" t="str">
        <f t="shared" ref="J4:J16" si="7">CONCATENATE(G4,"-",H4,"-",I4)</f>
        <v>2021-04-01</v>
      </c>
      <c r="K4" s="128" t="str">
        <f t="shared" ref="K4:K16" si="8">MID(A4,163,3)</f>
        <v>BMP</v>
      </c>
      <c r="L4" s="128">
        <v>4425</v>
      </c>
    </row>
    <row r="5" spans="1:12" x14ac:dyDescent="0.25">
      <c r="A5" s="128" t="s">
        <v>3266</v>
      </c>
      <c r="B5" s="128" t="str">
        <f t="shared" si="0"/>
        <v xml:space="preserve">ARREDONDO GUZMAN BORIS ERNESTO         </v>
      </c>
      <c r="C5" s="128" t="str">
        <f t="shared" si="1"/>
        <v>23923175</v>
      </c>
      <c r="D5" s="128" t="str">
        <f t="shared" si="2"/>
        <v>0002</v>
      </c>
      <c r="E5" s="128" t="str">
        <f t="shared" si="3"/>
        <v>68</v>
      </c>
      <c r="F5" s="131">
        <v>2.68</v>
      </c>
      <c r="G5" s="128" t="str">
        <f t="shared" si="4"/>
        <v>2021</v>
      </c>
      <c r="H5" s="128" t="str">
        <f t="shared" si="5"/>
        <v>04</v>
      </c>
      <c r="I5" s="128" t="str">
        <f t="shared" si="6"/>
        <v>01</v>
      </c>
      <c r="J5" s="128" t="str">
        <f t="shared" si="7"/>
        <v>2021-04-01</v>
      </c>
      <c r="K5" s="128" t="str">
        <f t="shared" si="8"/>
        <v>BMP</v>
      </c>
      <c r="L5" s="128">
        <v>4438</v>
      </c>
    </row>
    <row r="6" spans="1:12" x14ac:dyDescent="0.25">
      <c r="A6" s="128" t="s">
        <v>3265</v>
      </c>
      <c r="B6" s="128" t="str">
        <f t="shared" si="0"/>
        <v xml:space="preserve">JESSICA RUIZ ANDRADE                   </v>
      </c>
      <c r="C6" s="128" t="str">
        <f t="shared" si="1"/>
        <v>43908888</v>
      </c>
      <c r="D6" s="128" t="str">
        <f t="shared" si="2"/>
        <v>0000</v>
      </c>
      <c r="E6" s="128" t="str">
        <f t="shared" si="3"/>
        <v>81</v>
      </c>
      <c r="F6" s="131">
        <v>0.81</v>
      </c>
      <c r="G6" s="128" t="str">
        <f t="shared" si="4"/>
        <v>2021</v>
      </c>
      <c r="H6" s="128" t="str">
        <f t="shared" si="5"/>
        <v>04</v>
      </c>
      <c r="I6" s="128" t="str">
        <f t="shared" si="6"/>
        <v>01</v>
      </c>
      <c r="J6" s="128" t="str">
        <f t="shared" si="7"/>
        <v>2021-04-01</v>
      </c>
      <c r="K6" s="128" t="str">
        <f t="shared" si="8"/>
        <v>BMP</v>
      </c>
      <c r="L6" s="128">
        <v>4426</v>
      </c>
    </row>
    <row r="7" spans="1:12" x14ac:dyDescent="0.25">
      <c r="A7" s="128" t="s">
        <v>3264</v>
      </c>
      <c r="B7" s="128" t="str">
        <f t="shared" si="0"/>
        <v xml:space="preserve">WILLS ESPINOSA NICOLA ELISA            </v>
      </c>
      <c r="C7" s="128" t="str">
        <f t="shared" si="1"/>
        <v>43907931</v>
      </c>
      <c r="D7" s="128" t="str">
        <f t="shared" si="2"/>
        <v>0002</v>
      </c>
      <c r="E7" s="128" t="str">
        <f t="shared" si="3"/>
        <v>54</v>
      </c>
      <c r="F7" s="131">
        <v>2.54</v>
      </c>
      <c r="G7" s="128" t="str">
        <f t="shared" si="4"/>
        <v>2021</v>
      </c>
      <c r="H7" s="128" t="str">
        <f t="shared" si="5"/>
        <v>04</v>
      </c>
      <c r="I7" s="128" t="str">
        <f t="shared" si="6"/>
        <v>01</v>
      </c>
      <c r="J7" s="128" t="str">
        <f t="shared" si="7"/>
        <v>2021-04-01</v>
      </c>
      <c r="K7" s="128" t="str">
        <f t="shared" si="8"/>
        <v>BMP</v>
      </c>
      <c r="L7" s="128">
        <v>4427</v>
      </c>
    </row>
    <row r="8" spans="1:12" x14ac:dyDescent="0.25">
      <c r="A8" s="128" t="s">
        <v>3263</v>
      </c>
      <c r="B8" s="128" t="str">
        <f t="shared" si="0"/>
        <v xml:space="preserve">MONICA TORO                            </v>
      </c>
      <c r="C8" s="128" t="str">
        <f t="shared" si="1"/>
        <v>43902609</v>
      </c>
      <c r="D8" s="128" t="str">
        <f t="shared" si="2"/>
        <v>0001</v>
      </c>
      <c r="E8" s="128" t="str">
        <f t="shared" si="3"/>
        <v>68</v>
      </c>
      <c r="F8" s="131">
        <v>1.68</v>
      </c>
      <c r="G8" s="128" t="str">
        <f t="shared" si="4"/>
        <v>2021</v>
      </c>
      <c r="H8" s="128" t="str">
        <f t="shared" si="5"/>
        <v>04</v>
      </c>
      <c r="I8" s="128" t="str">
        <f t="shared" si="6"/>
        <v>01</v>
      </c>
      <c r="J8" s="128" t="str">
        <f t="shared" si="7"/>
        <v>2021-04-01</v>
      </c>
      <c r="K8" s="128" t="str">
        <f t="shared" si="8"/>
        <v>DPR</v>
      </c>
      <c r="L8" s="128">
        <v>4428</v>
      </c>
    </row>
    <row r="9" spans="1:12" x14ac:dyDescent="0.25">
      <c r="A9" s="128" t="s">
        <v>3262</v>
      </c>
      <c r="B9" s="128" t="str">
        <f t="shared" si="0"/>
        <v xml:space="preserve">HERRERA ORTEGA JOHNNY ANDRES           </v>
      </c>
      <c r="C9" s="128" t="str">
        <f t="shared" si="1"/>
        <v>43908135</v>
      </c>
      <c r="D9" s="128" t="str">
        <f t="shared" si="2"/>
        <v>0005</v>
      </c>
      <c r="E9" s="128" t="str">
        <f t="shared" si="3"/>
        <v>14</v>
      </c>
      <c r="F9" s="131">
        <v>5.14</v>
      </c>
      <c r="G9" s="128" t="str">
        <f t="shared" si="4"/>
        <v>2021</v>
      </c>
      <c r="H9" s="128" t="str">
        <f t="shared" si="5"/>
        <v>04</v>
      </c>
      <c r="I9" s="128" t="str">
        <f t="shared" si="6"/>
        <v>01</v>
      </c>
      <c r="J9" s="128" t="str">
        <f t="shared" si="7"/>
        <v>2021-04-01</v>
      </c>
      <c r="K9" s="128" t="str">
        <f t="shared" si="8"/>
        <v>BMP</v>
      </c>
      <c r="L9" s="128">
        <v>4429</v>
      </c>
    </row>
    <row r="10" spans="1:12" x14ac:dyDescent="0.25">
      <c r="A10" s="128" t="s">
        <v>3261</v>
      </c>
      <c r="B10" s="128" t="str">
        <f t="shared" si="0"/>
        <v xml:space="preserve">TORRES HERNANDEZ HECTOR BOLIVA         </v>
      </c>
      <c r="C10" s="128" t="str">
        <f t="shared" si="1"/>
        <v>43900513</v>
      </c>
      <c r="D10" s="128" t="str">
        <f t="shared" si="2"/>
        <v>0005</v>
      </c>
      <c r="E10" s="128" t="str">
        <f t="shared" si="3"/>
        <v>22</v>
      </c>
      <c r="F10" s="131">
        <v>5.22</v>
      </c>
      <c r="G10" s="128" t="str">
        <f t="shared" si="4"/>
        <v>2021</v>
      </c>
      <c r="H10" s="128" t="str">
        <f t="shared" si="5"/>
        <v>04</v>
      </c>
      <c r="I10" s="128" t="str">
        <f t="shared" si="6"/>
        <v>01</v>
      </c>
      <c r="J10" s="128" t="str">
        <f t="shared" si="7"/>
        <v>2021-04-01</v>
      </c>
      <c r="K10" s="128" t="str">
        <f t="shared" si="8"/>
        <v>BMP</v>
      </c>
      <c r="L10" s="128">
        <v>4430</v>
      </c>
    </row>
    <row r="11" spans="1:12" x14ac:dyDescent="0.25">
      <c r="A11" s="128" t="s">
        <v>3260</v>
      </c>
      <c r="B11" s="128" t="str">
        <f t="shared" si="0"/>
        <v xml:space="preserve">MOROCHO AGURTO VIVIANA MANUELA         </v>
      </c>
      <c r="C11" s="128" t="str">
        <f t="shared" si="1"/>
        <v>43907455</v>
      </c>
      <c r="D11" s="128" t="str">
        <f t="shared" si="2"/>
        <v>0004</v>
      </c>
      <c r="E11" s="128" t="str">
        <f t="shared" si="3"/>
        <v>75</v>
      </c>
      <c r="F11" s="131">
        <v>4.75</v>
      </c>
      <c r="G11" s="128" t="str">
        <f t="shared" si="4"/>
        <v>2021</v>
      </c>
      <c r="H11" s="128" t="str">
        <f t="shared" si="5"/>
        <v>04</v>
      </c>
      <c r="I11" s="128" t="str">
        <f t="shared" si="6"/>
        <v>01</v>
      </c>
      <c r="J11" s="128" t="str">
        <f t="shared" si="7"/>
        <v>2021-04-01</v>
      </c>
      <c r="K11" s="128" t="str">
        <f t="shared" si="8"/>
        <v>BMP</v>
      </c>
      <c r="L11" s="128">
        <v>4431</v>
      </c>
    </row>
    <row r="12" spans="1:12" x14ac:dyDescent="0.25">
      <c r="A12" s="128" t="s">
        <v>3259</v>
      </c>
      <c r="B12" s="128" t="str">
        <f t="shared" si="0"/>
        <v xml:space="preserve">MACIAS ALCIVAR DAVID ESAU              </v>
      </c>
      <c r="C12" s="128" t="str">
        <f t="shared" si="1"/>
        <v>43901532</v>
      </c>
      <c r="D12" s="128" t="str">
        <f t="shared" si="2"/>
        <v>0002</v>
      </c>
      <c r="E12" s="128" t="str">
        <f t="shared" si="3"/>
        <v>03</v>
      </c>
      <c r="F12" s="131">
        <v>2.0299999999999998</v>
      </c>
      <c r="G12" s="128" t="str">
        <f t="shared" si="4"/>
        <v>2021</v>
      </c>
      <c r="H12" s="128" t="str">
        <f t="shared" si="5"/>
        <v>04</v>
      </c>
      <c r="I12" s="128" t="str">
        <f t="shared" si="6"/>
        <v>01</v>
      </c>
      <c r="J12" s="128" t="str">
        <f t="shared" si="7"/>
        <v>2021-04-01</v>
      </c>
      <c r="K12" s="128" t="str">
        <f t="shared" si="8"/>
        <v>BVP</v>
      </c>
      <c r="L12" s="128">
        <v>4432</v>
      </c>
    </row>
    <row r="13" spans="1:12" x14ac:dyDescent="0.25">
      <c r="A13" s="128" t="s">
        <v>3258</v>
      </c>
      <c r="B13" s="128" t="str">
        <f t="shared" si="0"/>
        <v xml:space="preserve">ALCIVAR PIN NORMA PEPITA               </v>
      </c>
      <c r="C13" s="128" t="str">
        <f t="shared" si="1"/>
        <v>43903260</v>
      </c>
      <c r="D13" s="128" t="str">
        <f t="shared" si="2"/>
        <v>0000</v>
      </c>
      <c r="E13" s="128" t="str">
        <f t="shared" si="3"/>
        <v>90</v>
      </c>
      <c r="F13" s="131">
        <v>0.9</v>
      </c>
      <c r="G13" s="128" t="str">
        <f t="shared" si="4"/>
        <v>2021</v>
      </c>
      <c r="H13" s="128" t="str">
        <f t="shared" si="5"/>
        <v>04</v>
      </c>
      <c r="I13" s="128" t="str">
        <f t="shared" si="6"/>
        <v>01</v>
      </c>
      <c r="J13" s="128" t="str">
        <f t="shared" si="7"/>
        <v>2021-04-01</v>
      </c>
      <c r="K13" s="128" t="str">
        <f t="shared" si="8"/>
        <v>BVP</v>
      </c>
      <c r="L13" s="128">
        <v>4433</v>
      </c>
    </row>
    <row r="14" spans="1:12" x14ac:dyDescent="0.25">
      <c r="A14" s="128" t="s">
        <v>3257</v>
      </c>
      <c r="B14" s="128" t="str">
        <f t="shared" si="0"/>
        <v xml:space="preserve">MIGUEL BLAS  CADENA BOLANOS            </v>
      </c>
      <c r="C14" s="128" t="str">
        <f t="shared" si="1"/>
        <v>43920506</v>
      </c>
      <c r="D14" s="128" t="str">
        <f t="shared" si="2"/>
        <v>0004</v>
      </c>
      <c r="E14" s="128" t="str">
        <f t="shared" si="3"/>
        <v>13</v>
      </c>
      <c r="F14" s="131">
        <v>4.13</v>
      </c>
      <c r="G14" s="128" t="str">
        <f t="shared" si="4"/>
        <v>2021</v>
      </c>
      <c r="H14" s="128" t="str">
        <f t="shared" si="5"/>
        <v>04</v>
      </c>
      <c r="I14" s="128" t="str">
        <f t="shared" si="6"/>
        <v>01</v>
      </c>
      <c r="J14" s="128" t="str">
        <f t="shared" si="7"/>
        <v>2021-04-01</v>
      </c>
      <c r="K14" s="128" t="str">
        <f t="shared" si="8"/>
        <v>BVP</v>
      </c>
      <c r="L14" s="128">
        <v>4434</v>
      </c>
    </row>
    <row r="15" spans="1:12" x14ac:dyDescent="0.25">
      <c r="A15" s="128" t="s">
        <v>3256</v>
      </c>
      <c r="B15" s="128" t="str">
        <f t="shared" si="0"/>
        <v xml:space="preserve">GUILLERMO IGNACIO JORGE BAQUER         </v>
      </c>
      <c r="C15" s="128" t="str">
        <f t="shared" si="1"/>
        <v>43907257</v>
      </c>
      <c r="D15" s="128" t="str">
        <f t="shared" si="2"/>
        <v>0000</v>
      </c>
      <c r="E15" s="128" t="str">
        <f t="shared" si="3"/>
        <v>31</v>
      </c>
      <c r="F15" s="131">
        <v>0.31</v>
      </c>
      <c r="G15" s="128" t="str">
        <f t="shared" si="4"/>
        <v>2021</v>
      </c>
      <c r="H15" s="128" t="str">
        <f t="shared" si="5"/>
        <v>04</v>
      </c>
      <c r="I15" s="128" t="str">
        <f t="shared" si="6"/>
        <v>01</v>
      </c>
      <c r="J15" s="128" t="str">
        <f t="shared" si="7"/>
        <v>2021-04-01</v>
      </c>
      <c r="K15" s="128" t="str">
        <f t="shared" si="8"/>
        <v>VEN</v>
      </c>
      <c r="L15" s="128">
        <v>4435</v>
      </c>
    </row>
    <row r="16" spans="1:12" x14ac:dyDescent="0.25">
      <c r="A16" s="128"/>
      <c r="B16" s="130">
        <v>1</v>
      </c>
      <c r="C16" s="130" t="str">
        <f t="shared" si="1"/>
        <v/>
      </c>
      <c r="D16" s="130" t="str">
        <f t="shared" si="2"/>
        <v/>
      </c>
      <c r="E16" s="130" t="str">
        <f t="shared" si="3"/>
        <v/>
      </c>
      <c r="F16" s="135">
        <f>SUM(F4:F15)</f>
        <v>32.650000000000006</v>
      </c>
      <c r="G16" s="128" t="str">
        <f t="shared" si="4"/>
        <v/>
      </c>
      <c r="H16" s="128" t="str">
        <f t="shared" si="5"/>
        <v/>
      </c>
      <c r="I16" s="128" t="str">
        <f t="shared" si="6"/>
        <v/>
      </c>
      <c r="J16" s="128" t="str">
        <f t="shared" si="7"/>
        <v>--</v>
      </c>
      <c r="K16" s="128" t="str">
        <f t="shared" si="8"/>
        <v/>
      </c>
      <c r="L16" s="128"/>
    </row>
    <row r="17" spans="1:12" x14ac:dyDescent="0.25">
      <c r="B17" s="127"/>
      <c r="C17" s="127"/>
      <c r="D17" s="127"/>
      <c r="E17" s="127"/>
      <c r="F17" s="134"/>
    </row>
    <row r="18" spans="1:12" x14ac:dyDescent="0.25">
      <c r="A18" s="128" t="s">
        <v>3255</v>
      </c>
      <c r="B18" s="128" t="str">
        <f t="shared" ref="B18:B25" si="9">MID(A18,20,39)</f>
        <v xml:space="preserve">JOSE ANDRES POMBO JURADO               </v>
      </c>
      <c r="C18" s="128" t="str">
        <f t="shared" ref="C18:C26" si="10">MID(A18,12,8)</f>
        <v>43903455</v>
      </c>
      <c r="D18" s="128" t="str">
        <f t="shared" ref="D18:D26" si="11">MID(A18,125,4)</f>
        <v>0001</v>
      </c>
      <c r="E18" s="128" t="str">
        <f t="shared" ref="E18:E26" si="12">MID(A18,129,2)</f>
        <v>68</v>
      </c>
      <c r="F18" s="131">
        <v>1.68</v>
      </c>
      <c r="G18" s="128" t="str">
        <f t="shared" ref="G18:G26" si="13">MID(A18,131,4)</f>
        <v>2021</v>
      </c>
      <c r="H18" s="128" t="str">
        <f t="shared" ref="H18:H26" si="14">MID(A18,135,2)</f>
        <v>04</v>
      </c>
      <c r="I18" s="128" t="str">
        <f t="shared" ref="I18:I26" si="15">MID(A18,137,2)</f>
        <v>02</v>
      </c>
      <c r="J18" s="128" t="str">
        <f t="shared" ref="J18:J26" si="16">CONCATENATE(G18,"-",H18,"-",I18)</f>
        <v>2021-04-02</v>
      </c>
      <c r="K18" s="128" t="str">
        <f t="shared" ref="K18:K26" si="17">MID(A18,163,3)</f>
        <v>BMP</v>
      </c>
      <c r="L18" s="128">
        <v>4563</v>
      </c>
    </row>
    <row r="19" spans="1:12" x14ac:dyDescent="0.25">
      <c r="A19" s="128" t="s">
        <v>3254</v>
      </c>
      <c r="B19" s="128" t="str">
        <f t="shared" si="9"/>
        <v xml:space="preserve">PABLO JAVIER BAQUE LOZANO              </v>
      </c>
      <c r="C19" s="128" t="str">
        <f t="shared" si="10"/>
        <v>43902215</v>
      </c>
      <c r="D19" s="128" t="str">
        <f t="shared" si="11"/>
        <v>0002</v>
      </c>
      <c r="E19" s="128" t="str">
        <f t="shared" si="12"/>
        <v>15</v>
      </c>
      <c r="F19" s="131">
        <v>2.15</v>
      </c>
      <c r="G19" s="128" t="str">
        <f t="shared" si="13"/>
        <v>2021</v>
      </c>
      <c r="H19" s="128" t="str">
        <f t="shared" si="14"/>
        <v>04</v>
      </c>
      <c r="I19" s="128" t="str">
        <f t="shared" si="15"/>
        <v>03</v>
      </c>
      <c r="J19" s="128" t="str">
        <f t="shared" si="16"/>
        <v>2021-04-03</v>
      </c>
      <c r="K19" s="128" t="str">
        <f t="shared" si="17"/>
        <v>BMP</v>
      </c>
      <c r="L19" s="128">
        <v>4564</v>
      </c>
    </row>
    <row r="20" spans="1:12" x14ac:dyDescent="0.25">
      <c r="A20" s="128" t="s">
        <v>3253</v>
      </c>
      <c r="B20" s="128" t="str">
        <f t="shared" si="9"/>
        <v xml:space="preserve">POLIT ALMEIDA CARLOS ALBERTO           </v>
      </c>
      <c r="C20" s="128" t="str">
        <f t="shared" si="10"/>
        <v>43900354</v>
      </c>
      <c r="D20" s="128" t="str">
        <f t="shared" si="11"/>
        <v>0008</v>
      </c>
      <c r="E20" s="128" t="str">
        <f t="shared" si="12"/>
        <v>87</v>
      </c>
      <c r="F20" s="131">
        <v>8.8699999999999992</v>
      </c>
      <c r="G20" s="128" t="str">
        <f t="shared" si="13"/>
        <v>2021</v>
      </c>
      <c r="H20" s="128" t="str">
        <f t="shared" si="14"/>
        <v>04</v>
      </c>
      <c r="I20" s="128" t="str">
        <f t="shared" si="15"/>
        <v>01</v>
      </c>
      <c r="J20" s="128" t="str">
        <f t="shared" si="16"/>
        <v>2021-04-01</v>
      </c>
      <c r="K20" s="128" t="str">
        <f t="shared" si="17"/>
        <v>BMP</v>
      </c>
      <c r="L20" s="128">
        <v>4565</v>
      </c>
    </row>
    <row r="21" spans="1:12" x14ac:dyDescent="0.25">
      <c r="A21" s="128" t="s">
        <v>3252</v>
      </c>
      <c r="B21" s="128" t="str">
        <f t="shared" si="9"/>
        <v xml:space="preserve">TIXILIMA CARANQUI MARIO ROBERT         </v>
      </c>
      <c r="C21" s="128" t="str">
        <f t="shared" si="10"/>
        <v>23923202</v>
      </c>
      <c r="D21" s="128" t="str">
        <f t="shared" si="11"/>
        <v>0002</v>
      </c>
      <c r="E21" s="128" t="str">
        <f t="shared" si="12"/>
        <v>60</v>
      </c>
      <c r="F21" s="131">
        <v>2.6</v>
      </c>
      <c r="G21" s="128" t="str">
        <f t="shared" si="13"/>
        <v>2021</v>
      </c>
      <c r="H21" s="128" t="str">
        <f t="shared" si="14"/>
        <v>04</v>
      </c>
      <c r="I21" s="128" t="str">
        <f t="shared" si="15"/>
        <v>01</v>
      </c>
      <c r="J21" s="128" t="str">
        <f t="shared" si="16"/>
        <v>2021-04-01</v>
      </c>
      <c r="K21" s="128" t="str">
        <f t="shared" si="17"/>
        <v>BVP</v>
      </c>
      <c r="L21" s="128">
        <v>4570</v>
      </c>
    </row>
    <row r="22" spans="1:12" x14ac:dyDescent="0.25">
      <c r="A22" s="128" t="s">
        <v>3251</v>
      </c>
      <c r="B22" s="128" t="str">
        <f t="shared" si="9"/>
        <v xml:space="preserve">DAVID GONZALO BENAVIDES LOPEZ          </v>
      </c>
      <c r="C22" s="128" t="str">
        <f t="shared" si="10"/>
        <v>43908812</v>
      </c>
      <c r="D22" s="128" t="str">
        <f t="shared" si="11"/>
        <v>0001</v>
      </c>
      <c r="E22" s="128" t="str">
        <f t="shared" si="12"/>
        <v>68</v>
      </c>
      <c r="F22" s="131">
        <v>1.68</v>
      </c>
      <c r="G22" s="128" t="str">
        <f t="shared" si="13"/>
        <v>2021</v>
      </c>
      <c r="H22" s="128" t="str">
        <f t="shared" si="14"/>
        <v>04</v>
      </c>
      <c r="I22" s="128" t="str">
        <f t="shared" si="15"/>
        <v>02</v>
      </c>
      <c r="J22" s="128" t="str">
        <f t="shared" si="16"/>
        <v>2021-04-02</v>
      </c>
      <c r="K22" s="128" t="str">
        <f t="shared" si="17"/>
        <v>BMP</v>
      </c>
      <c r="L22" s="128">
        <v>4566</v>
      </c>
    </row>
    <row r="23" spans="1:12" x14ac:dyDescent="0.25">
      <c r="A23" s="128" t="s">
        <v>3250</v>
      </c>
      <c r="B23" s="128" t="str">
        <f t="shared" si="9"/>
        <v xml:space="preserve">GEOVANNY JAVIER LEON CHONILLO          </v>
      </c>
      <c r="C23" s="128" t="str">
        <f t="shared" si="10"/>
        <v>43908897</v>
      </c>
      <c r="D23" s="128" t="str">
        <f t="shared" si="11"/>
        <v>0001</v>
      </c>
      <c r="E23" s="128" t="str">
        <f t="shared" si="12"/>
        <v>68</v>
      </c>
      <c r="F23" s="131">
        <v>1.68</v>
      </c>
      <c r="G23" s="128" t="str">
        <f t="shared" si="13"/>
        <v>2021</v>
      </c>
      <c r="H23" s="128" t="str">
        <f t="shared" si="14"/>
        <v>04</v>
      </c>
      <c r="I23" s="128" t="str">
        <f t="shared" si="15"/>
        <v>02</v>
      </c>
      <c r="J23" s="128" t="str">
        <f t="shared" si="16"/>
        <v>2021-04-02</v>
      </c>
      <c r="K23" s="128" t="str">
        <f t="shared" si="17"/>
        <v>BVP</v>
      </c>
      <c r="L23" s="128">
        <v>4567</v>
      </c>
    </row>
    <row r="24" spans="1:12" x14ac:dyDescent="0.25">
      <c r="A24" s="128" t="s">
        <v>3249</v>
      </c>
      <c r="B24" s="128" t="str">
        <f t="shared" si="9"/>
        <v xml:space="preserve">BARRERA GALLEGOS MIGUEL LEONAR         </v>
      </c>
      <c r="C24" s="128" t="str">
        <f t="shared" si="10"/>
        <v>43930230</v>
      </c>
      <c r="D24" s="128" t="str">
        <f t="shared" si="11"/>
        <v>0001</v>
      </c>
      <c r="E24" s="128" t="str">
        <f t="shared" si="12"/>
        <v>68</v>
      </c>
      <c r="F24" s="131">
        <v>1.68</v>
      </c>
      <c r="G24" s="128" t="str">
        <f t="shared" si="13"/>
        <v>2021</v>
      </c>
      <c r="H24" s="128" t="str">
        <f t="shared" si="14"/>
        <v>04</v>
      </c>
      <c r="I24" s="128" t="str">
        <f t="shared" si="15"/>
        <v>02</v>
      </c>
      <c r="J24" s="128" t="str">
        <f t="shared" si="16"/>
        <v>2021-04-02</v>
      </c>
      <c r="K24" s="128" t="str">
        <f t="shared" si="17"/>
        <v>BMP</v>
      </c>
      <c r="L24" s="128">
        <v>4568</v>
      </c>
    </row>
    <row r="25" spans="1:12" x14ac:dyDescent="0.25">
      <c r="A25" s="128" t="s">
        <v>3248</v>
      </c>
      <c r="B25" s="128" t="str">
        <f t="shared" si="9"/>
        <v xml:space="preserve">ORLANDO BOLIVAR RAMOS CRUZ             </v>
      </c>
      <c r="C25" s="128" t="str">
        <f t="shared" si="10"/>
        <v>43960253</v>
      </c>
      <c r="D25" s="128" t="str">
        <f t="shared" si="11"/>
        <v>0007</v>
      </c>
      <c r="E25" s="128" t="str">
        <f t="shared" si="12"/>
        <v>82</v>
      </c>
      <c r="F25" s="131">
        <v>7.82</v>
      </c>
      <c r="G25" s="128" t="str">
        <f t="shared" si="13"/>
        <v>2021</v>
      </c>
      <c r="H25" s="128" t="str">
        <f t="shared" si="14"/>
        <v>04</v>
      </c>
      <c r="I25" s="128" t="str">
        <f t="shared" si="15"/>
        <v>02</v>
      </c>
      <c r="J25" s="128" t="str">
        <f t="shared" si="16"/>
        <v>2021-04-02</v>
      </c>
      <c r="K25" s="128" t="str">
        <f t="shared" si="17"/>
        <v>BMP</v>
      </c>
      <c r="L25" s="128">
        <v>4569</v>
      </c>
    </row>
    <row r="26" spans="1:12" x14ac:dyDescent="0.25">
      <c r="A26" s="128"/>
      <c r="B26" s="130">
        <v>2</v>
      </c>
      <c r="C26" s="128" t="str">
        <f t="shared" si="10"/>
        <v/>
      </c>
      <c r="D26" s="128" t="str">
        <f t="shared" si="11"/>
        <v/>
      </c>
      <c r="E26" s="128" t="str">
        <f t="shared" si="12"/>
        <v/>
      </c>
      <c r="F26" s="129">
        <v>28.16</v>
      </c>
      <c r="G26" s="128" t="str">
        <f t="shared" si="13"/>
        <v/>
      </c>
      <c r="H26" s="128" t="str">
        <f t="shared" si="14"/>
        <v/>
      </c>
      <c r="I26" s="128" t="str">
        <f t="shared" si="15"/>
        <v/>
      </c>
      <c r="J26" s="128" t="str">
        <f t="shared" si="16"/>
        <v>--</v>
      </c>
      <c r="K26" s="128" t="str">
        <f t="shared" si="17"/>
        <v/>
      </c>
      <c r="L26" s="128"/>
    </row>
    <row r="27" spans="1:12" x14ac:dyDescent="0.25">
      <c r="B27" s="127"/>
      <c r="F27" s="126"/>
    </row>
    <row r="28" spans="1:12" x14ac:dyDescent="0.25">
      <c r="A28" s="128" t="s">
        <v>3247</v>
      </c>
      <c r="B28" s="128" t="str">
        <f t="shared" ref="B28:B41" si="18">MID(A28,20,39)</f>
        <v xml:space="preserve">JURADO QUINTERO ANDRES                 </v>
      </c>
      <c r="C28" s="128" t="str">
        <f t="shared" ref="C28:C42" si="19">MID(A28,12,8)</f>
        <v>43930319</v>
      </c>
      <c r="D28" s="128" t="str">
        <f t="shared" ref="D28:D42" si="20">MID(A28,125,4)</f>
        <v>0001</v>
      </c>
      <c r="E28" s="128" t="str">
        <f t="shared" ref="E28:E42" si="21">MID(A28,129,2)</f>
        <v>68</v>
      </c>
      <c r="F28" s="131">
        <v>1.68</v>
      </c>
      <c r="G28" s="128" t="str">
        <f t="shared" ref="G28:G42" si="22">MID(A28,131,4)</f>
        <v>2021</v>
      </c>
      <c r="H28" s="128" t="str">
        <f t="shared" ref="H28:H42" si="23">MID(A28,135,2)</f>
        <v>04</v>
      </c>
      <c r="I28" s="128" t="str">
        <f t="shared" ref="I28:I42" si="24">MID(A28,137,2)</f>
        <v>05</v>
      </c>
      <c r="J28" s="128" t="str">
        <f t="shared" ref="J28:J42" si="25">CONCATENATE(G28,"-",H28,"-",I28)</f>
        <v>2021-04-05</v>
      </c>
      <c r="K28" s="128" t="str">
        <f t="shared" ref="K28:K42" si="26">MID(A28,163,3)</f>
        <v>BMP</v>
      </c>
      <c r="L28" s="128">
        <v>4667</v>
      </c>
    </row>
    <row r="29" spans="1:12" x14ac:dyDescent="0.25">
      <c r="A29" s="128" t="s">
        <v>3246</v>
      </c>
      <c r="B29" s="128" t="str">
        <f t="shared" si="18"/>
        <v xml:space="preserve">BACA PATINO RAFAEL                     </v>
      </c>
      <c r="C29" s="128" t="str">
        <f t="shared" si="19"/>
        <v>43930248</v>
      </c>
      <c r="D29" s="128" t="str">
        <f t="shared" si="20"/>
        <v>0001</v>
      </c>
      <c r="E29" s="128" t="str">
        <f t="shared" si="21"/>
        <v>68</v>
      </c>
      <c r="F29" s="131">
        <v>1.68</v>
      </c>
      <c r="G29" s="128" t="str">
        <f t="shared" si="22"/>
        <v>2021</v>
      </c>
      <c r="H29" s="128" t="str">
        <f t="shared" si="23"/>
        <v>04</v>
      </c>
      <c r="I29" s="128" t="str">
        <f t="shared" si="24"/>
        <v>05</v>
      </c>
      <c r="J29" s="128" t="str">
        <f t="shared" si="25"/>
        <v>2021-04-05</v>
      </c>
      <c r="K29" s="128" t="str">
        <f t="shared" si="26"/>
        <v>BMP</v>
      </c>
      <c r="L29" s="128">
        <v>4668</v>
      </c>
    </row>
    <row r="30" spans="1:12" x14ac:dyDescent="0.25">
      <c r="A30" s="128" t="s">
        <v>3245</v>
      </c>
      <c r="B30" s="128" t="str">
        <f t="shared" si="18"/>
        <v xml:space="preserve">PONCE VICTORES MARICELA YOLAND         </v>
      </c>
      <c r="C30" s="128" t="str">
        <f t="shared" si="19"/>
        <v>43907398</v>
      </c>
      <c r="D30" s="128" t="str">
        <f t="shared" si="20"/>
        <v>0001</v>
      </c>
      <c r="E30" s="128" t="str">
        <f t="shared" si="21"/>
        <v>96</v>
      </c>
      <c r="F30" s="131">
        <v>1.96</v>
      </c>
      <c r="G30" s="128" t="str">
        <f t="shared" si="22"/>
        <v>2021</v>
      </c>
      <c r="H30" s="128" t="str">
        <f t="shared" si="23"/>
        <v>04</v>
      </c>
      <c r="I30" s="128" t="str">
        <f t="shared" si="24"/>
        <v>06</v>
      </c>
      <c r="J30" s="128" t="str">
        <f t="shared" si="25"/>
        <v>2021-04-06</v>
      </c>
      <c r="K30" s="128" t="str">
        <f t="shared" si="26"/>
        <v>BMP</v>
      </c>
      <c r="L30" s="128">
        <v>4669</v>
      </c>
    </row>
    <row r="31" spans="1:12" x14ac:dyDescent="0.25">
      <c r="A31" s="128" t="s">
        <v>3244</v>
      </c>
      <c r="B31" s="128" t="str">
        <f t="shared" si="18"/>
        <v xml:space="preserve">VARGAS HERRERA LUIS DANIEL             </v>
      </c>
      <c r="C31" s="128" t="str">
        <f t="shared" si="19"/>
        <v>43902956</v>
      </c>
      <c r="D31" s="128" t="str">
        <f t="shared" si="20"/>
        <v>0003</v>
      </c>
      <c r="E31" s="128" t="str">
        <f t="shared" si="21"/>
        <v>96</v>
      </c>
      <c r="F31" s="131">
        <v>3.96</v>
      </c>
      <c r="G31" s="128" t="str">
        <f t="shared" si="22"/>
        <v>2021</v>
      </c>
      <c r="H31" s="128" t="str">
        <f t="shared" si="23"/>
        <v>04</v>
      </c>
      <c r="I31" s="128" t="str">
        <f t="shared" si="24"/>
        <v>06</v>
      </c>
      <c r="J31" s="128" t="str">
        <f t="shared" si="25"/>
        <v>2021-04-06</v>
      </c>
      <c r="K31" s="128" t="str">
        <f t="shared" si="26"/>
        <v>DPR</v>
      </c>
      <c r="L31" s="128">
        <v>4670</v>
      </c>
    </row>
    <row r="32" spans="1:12" x14ac:dyDescent="0.25">
      <c r="A32" s="128" t="s">
        <v>3243</v>
      </c>
      <c r="B32" s="128" t="str">
        <f t="shared" si="18"/>
        <v xml:space="preserve">VARGAS HERRERA LUIS DANIEL             </v>
      </c>
      <c r="C32" s="128" t="str">
        <f t="shared" si="19"/>
        <v>43907507</v>
      </c>
      <c r="D32" s="128" t="str">
        <f t="shared" si="20"/>
        <v>0001</v>
      </c>
      <c r="E32" s="128" t="str">
        <f t="shared" si="21"/>
        <v>68</v>
      </c>
      <c r="F32" s="131">
        <v>1.68</v>
      </c>
      <c r="G32" s="128" t="str">
        <f t="shared" si="22"/>
        <v>2021</v>
      </c>
      <c r="H32" s="128" t="str">
        <f t="shared" si="23"/>
        <v>04</v>
      </c>
      <c r="I32" s="128" t="str">
        <f t="shared" si="24"/>
        <v>06</v>
      </c>
      <c r="J32" s="128" t="str">
        <f t="shared" si="25"/>
        <v>2021-04-06</v>
      </c>
      <c r="K32" s="128" t="str">
        <f t="shared" si="26"/>
        <v>DPR</v>
      </c>
      <c r="L32" s="128">
        <v>4671</v>
      </c>
    </row>
    <row r="33" spans="1:12" x14ac:dyDescent="0.25">
      <c r="A33" s="128" t="s">
        <v>3242</v>
      </c>
      <c r="B33" s="128" t="str">
        <f t="shared" si="18"/>
        <v xml:space="preserve">LUIS ALFONSO OLANO MACHANO             </v>
      </c>
      <c r="C33" s="128" t="str">
        <f t="shared" si="19"/>
        <v>43908696</v>
      </c>
      <c r="D33" s="128" t="str">
        <f t="shared" si="20"/>
        <v>0005</v>
      </c>
      <c r="E33" s="128" t="str">
        <f t="shared" si="21"/>
        <v>04</v>
      </c>
      <c r="F33" s="131">
        <v>5.04</v>
      </c>
      <c r="G33" s="128" t="str">
        <f t="shared" si="22"/>
        <v>2021</v>
      </c>
      <c r="H33" s="128" t="str">
        <f t="shared" si="23"/>
        <v>04</v>
      </c>
      <c r="I33" s="128" t="str">
        <f t="shared" si="24"/>
        <v>06</v>
      </c>
      <c r="J33" s="128" t="str">
        <f t="shared" si="25"/>
        <v>2021-04-06</v>
      </c>
      <c r="K33" s="128" t="str">
        <f t="shared" si="26"/>
        <v>DPR</v>
      </c>
      <c r="L33" s="128">
        <v>4680</v>
      </c>
    </row>
    <row r="34" spans="1:12" x14ac:dyDescent="0.25">
      <c r="A34" s="128" t="s">
        <v>3241</v>
      </c>
      <c r="B34" s="128" t="str">
        <f t="shared" si="18"/>
        <v xml:space="preserve">VERA JORDAN MARITZA GRACIELA           </v>
      </c>
      <c r="C34" s="128" t="str">
        <f t="shared" si="19"/>
        <v>43900234</v>
      </c>
      <c r="D34" s="128" t="str">
        <f t="shared" si="20"/>
        <v>0010</v>
      </c>
      <c r="E34" s="128" t="str">
        <f t="shared" si="21"/>
        <v>79</v>
      </c>
      <c r="F34" s="131">
        <v>10.79</v>
      </c>
      <c r="G34" s="128" t="str">
        <f t="shared" si="22"/>
        <v>2021</v>
      </c>
      <c r="H34" s="128" t="str">
        <f t="shared" si="23"/>
        <v>04</v>
      </c>
      <c r="I34" s="128" t="str">
        <f t="shared" si="24"/>
        <v>06</v>
      </c>
      <c r="J34" s="128" t="str">
        <f t="shared" si="25"/>
        <v>2021-04-06</v>
      </c>
      <c r="K34" s="128" t="str">
        <f t="shared" si="26"/>
        <v>BVP</v>
      </c>
      <c r="L34" s="128">
        <v>4672</v>
      </c>
    </row>
    <row r="35" spans="1:12" x14ac:dyDescent="0.25">
      <c r="A35" s="128" t="s">
        <v>3240</v>
      </c>
      <c r="B35" s="128" t="str">
        <f t="shared" si="18"/>
        <v xml:space="preserve">VELEZ OSORIO JHON EDILKER              </v>
      </c>
      <c r="C35" s="128" t="str">
        <f t="shared" si="19"/>
        <v>43907212</v>
      </c>
      <c r="D35" s="128" t="str">
        <f t="shared" si="20"/>
        <v>0001</v>
      </c>
      <c r="E35" s="128" t="str">
        <f t="shared" si="21"/>
        <v>74</v>
      </c>
      <c r="F35" s="131">
        <v>1.74</v>
      </c>
      <c r="G35" s="128" t="str">
        <f t="shared" si="22"/>
        <v>2021</v>
      </c>
      <c r="H35" s="128" t="str">
        <f t="shared" si="23"/>
        <v>04</v>
      </c>
      <c r="I35" s="128" t="str">
        <f t="shared" si="24"/>
        <v>06</v>
      </c>
      <c r="J35" s="128" t="str">
        <f t="shared" si="25"/>
        <v>2021-04-06</v>
      </c>
      <c r="K35" s="128" t="str">
        <f t="shared" si="26"/>
        <v>BVP</v>
      </c>
      <c r="L35" s="128">
        <v>4673</v>
      </c>
    </row>
    <row r="36" spans="1:12" x14ac:dyDescent="0.25">
      <c r="A36" s="128" t="s">
        <v>3239</v>
      </c>
      <c r="B36" s="128" t="str">
        <f t="shared" si="18"/>
        <v xml:space="preserve">ZARLENGA RAMIREZ MONICA GISELA         </v>
      </c>
      <c r="C36" s="128" t="str">
        <f t="shared" si="19"/>
        <v>43900414</v>
      </c>
      <c r="D36" s="128" t="str">
        <f t="shared" si="20"/>
        <v>0025</v>
      </c>
      <c r="E36" s="128" t="str">
        <f t="shared" si="21"/>
        <v>21</v>
      </c>
      <c r="F36" s="131">
        <v>25.21</v>
      </c>
      <c r="G36" s="128" t="str">
        <f t="shared" si="22"/>
        <v>2021</v>
      </c>
      <c r="H36" s="128" t="str">
        <f t="shared" si="23"/>
        <v>04</v>
      </c>
      <c r="I36" s="128" t="str">
        <f t="shared" si="24"/>
        <v>06</v>
      </c>
      <c r="J36" s="128" t="str">
        <f t="shared" si="25"/>
        <v>2021-04-06</v>
      </c>
      <c r="K36" s="128" t="str">
        <f t="shared" si="26"/>
        <v>VEN</v>
      </c>
      <c r="L36" s="128">
        <v>4674</v>
      </c>
    </row>
    <row r="37" spans="1:12" x14ac:dyDescent="0.25">
      <c r="A37" s="128" t="s">
        <v>3238</v>
      </c>
      <c r="B37" s="128" t="str">
        <f t="shared" si="18"/>
        <v xml:space="preserve">REYES DESIDERIO ZOILA MARILIN          </v>
      </c>
      <c r="C37" s="128" t="str">
        <f t="shared" si="19"/>
        <v>43908110</v>
      </c>
      <c r="D37" s="128" t="str">
        <f t="shared" si="20"/>
        <v>0001</v>
      </c>
      <c r="E37" s="128" t="str">
        <f t="shared" si="21"/>
        <v>68</v>
      </c>
      <c r="F37" s="131">
        <v>1.68</v>
      </c>
      <c r="G37" s="128" t="str">
        <f t="shared" si="22"/>
        <v>2021</v>
      </c>
      <c r="H37" s="128" t="str">
        <f t="shared" si="23"/>
        <v>04</v>
      </c>
      <c r="I37" s="128" t="str">
        <f t="shared" si="24"/>
        <v>06</v>
      </c>
      <c r="J37" s="128" t="str">
        <f t="shared" si="25"/>
        <v>2021-04-06</v>
      </c>
      <c r="K37" s="128" t="str">
        <f t="shared" si="26"/>
        <v>BVI</v>
      </c>
      <c r="L37" s="128">
        <v>4675</v>
      </c>
    </row>
    <row r="38" spans="1:12" x14ac:dyDescent="0.25">
      <c r="A38" s="128" t="s">
        <v>3237</v>
      </c>
      <c r="B38" s="128" t="str">
        <f t="shared" si="18"/>
        <v xml:space="preserve">LAURA SOFIA VILLACIS QUEVEDO           </v>
      </c>
      <c r="C38" s="128" t="str">
        <f t="shared" si="19"/>
        <v>43920364</v>
      </c>
      <c r="D38" s="128" t="str">
        <f t="shared" si="20"/>
        <v>0035</v>
      </c>
      <c r="E38" s="128" t="str">
        <f t="shared" si="21"/>
        <v>80</v>
      </c>
      <c r="F38" s="131">
        <v>35.799999999999997</v>
      </c>
      <c r="G38" s="128" t="str">
        <f t="shared" si="22"/>
        <v>2021</v>
      </c>
      <c r="H38" s="128" t="str">
        <f t="shared" si="23"/>
        <v>04</v>
      </c>
      <c r="I38" s="128" t="str">
        <f t="shared" si="24"/>
        <v>06</v>
      </c>
      <c r="J38" s="128" t="str">
        <f t="shared" si="25"/>
        <v>2021-04-06</v>
      </c>
      <c r="K38" s="128" t="str">
        <f t="shared" si="26"/>
        <v>BMP</v>
      </c>
      <c r="L38" s="128">
        <v>4676</v>
      </c>
    </row>
    <row r="39" spans="1:12" x14ac:dyDescent="0.25">
      <c r="A39" s="128" t="s">
        <v>3236</v>
      </c>
      <c r="B39" s="128" t="str">
        <f t="shared" si="18"/>
        <v xml:space="preserve">INDUSTRIA COLOMBO ECUATORIANA          </v>
      </c>
      <c r="C39" s="128" t="str">
        <f t="shared" si="19"/>
        <v>43900747</v>
      </c>
      <c r="D39" s="128" t="str">
        <f t="shared" si="20"/>
        <v>0034</v>
      </c>
      <c r="E39" s="128" t="str">
        <f t="shared" si="21"/>
        <v>31</v>
      </c>
      <c r="F39" s="131">
        <v>34.31</v>
      </c>
      <c r="G39" s="128" t="str">
        <f t="shared" si="22"/>
        <v>2021</v>
      </c>
      <c r="H39" s="128" t="str">
        <f t="shared" si="23"/>
        <v>04</v>
      </c>
      <c r="I39" s="128" t="str">
        <f t="shared" si="24"/>
        <v>06</v>
      </c>
      <c r="J39" s="128" t="str">
        <f t="shared" si="25"/>
        <v>2021-04-06</v>
      </c>
      <c r="K39" s="128" t="str">
        <f t="shared" si="26"/>
        <v>BVI</v>
      </c>
      <c r="L39" s="128">
        <v>4677</v>
      </c>
    </row>
    <row r="40" spans="1:12" x14ac:dyDescent="0.25">
      <c r="A40" s="128" t="s">
        <v>3235</v>
      </c>
      <c r="B40" s="128" t="str">
        <f t="shared" si="18"/>
        <v xml:space="preserve">ARAUJO FIGUEROA WASHINGTON SAL         </v>
      </c>
      <c r="C40" s="128" t="str">
        <f t="shared" si="19"/>
        <v>43908140</v>
      </c>
      <c r="D40" s="128" t="str">
        <f t="shared" si="20"/>
        <v>0002</v>
      </c>
      <c r="E40" s="128" t="str">
        <f t="shared" si="21"/>
        <v>59</v>
      </c>
      <c r="F40" s="131">
        <v>2.59</v>
      </c>
      <c r="G40" s="128" t="str">
        <f t="shared" si="22"/>
        <v>2021</v>
      </c>
      <c r="H40" s="128" t="str">
        <f t="shared" si="23"/>
        <v>04</v>
      </c>
      <c r="I40" s="128" t="str">
        <f t="shared" si="24"/>
        <v>06</v>
      </c>
      <c r="J40" s="128" t="str">
        <f t="shared" si="25"/>
        <v>2021-04-06</v>
      </c>
      <c r="K40" s="128" t="str">
        <f t="shared" si="26"/>
        <v>BVP</v>
      </c>
      <c r="L40" s="128">
        <v>4678</v>
      </c>
    </row>
    <row r="41" spans="1:12" x14ac:dyDescent="0.25">
      <c r="A41" s="128" t="s">
        <v>3234</v>
      </c>
      <c r="B41" s="128" t="str">
        <f t="shared" si="18"/>
        <v xml:space="preserve">ABARCA PACHAY GEOVANNY ANDRES          </v>
      </c>
      <c r="C41" s="128" t="str">
        <f t="shared" si="19"/>
        <v>43901591</v>
      </c>
      <c r="D41" s="128" t="str">
        <f t="shared" si="20"/>
        <v>0004</v>
      </c>
      <c r="E41" s="128" t="str">
        <f t="shared" si="21"/>
        <v>84</v>
      </c>
      <c r="F41" s="131">
        <v>4.84</v>
      </c>
      <c r="G41" s="128" t="str">
        <f t="shared" si="22"/>
        <v>2021</v>
      </c>
      <c r="H41" s="128" t="str">
        <f t="shared" si="23"/>
        <v>04</v>
      </c>
      <c r="I41" s="128" t="str">
        <f t="shared" si="24"/>
        <v>06</v>
      </c>
      <c r="J41" s="128" t="str">
        <f t="shared" si="25"/>
        <v>2021-04-06</v>
      </c>
      <c r="K41" s="128" t="str">
        <f t="shared" si="26"/>
        <v>BMP</v>
      </c>
      <c r="L41" s="128">
        <v>4679</v>
      </c>
    </row>
    <row r="42" spans="1:12" x14ac:dyDescent="0.25">
      <c r="A42" s="128"/>
      <c r="B42" s="130">
        <v>3</v>
      </c>
      <c r="C42" s="132" t="str">
        <f t="shared" si="19"/>
        <v/>
      </c>
      <c r="D42" s="132" t="str">
        <f t="shared" si="20"/>
        <v/>
      </c>
      <c r="E42" s="132" t="str">
        <f t="shared" si="21"/>
        <v/>
      </c>
      <c r="F42" s="129">
        <v>132.96</v>
      </c>
      <c r="G42" s="128" t="str">
        <f t="shared" si="22"/>
        <v/>
      </c>
      <c r="H42" s="128" t="str">
        <f t="shared" si="23"/>
        <v/>
      </c>
      <c r="I42" s="128" t="str">
        <f t="shared" si="24"/>
        <v/>
      </c>
      <c r="J42" s="128" t="str">
        <f t="shared" si="25"/>
        <v>--</v>
      </c>
      <c r="K42" s="128" t="str">
        <f t="shared" si="26"/>
        <v/>
      </c>
      <c r="L42" s="128"/>
    </row>
    <row r="43" spans="1:12" x14ac:dyDescent="0.25">
      <c r="B43" s="127"/>
      <c r="C43" s="133"/>
      <c r="D43" s="133"/>
      <c r="E43" s="133"/>
      <c r="F43" s="126"/>
    </row>
    <row r="44" spans="1:12" x14ac:dyDescent="0.25">
      <c r="A44" s="128" t="s">
        <v>3233</v>
      </c>
      <c r="B44" s="128" t="str">
        <f t="shared" ref="B44:B53" si="27">MID(A44,20,39)</f>
        <v xml:space="preserve">DANNY FRANKLIN AGUILLON AGUILL         </v>
      </c>
      <c r="C44" s="128" t="str">
        <f t="shared" ref="C44:C54" si="28">MID(A44,12,8)</f>
        <v>43907747</v>
      </c>
      <c r="D44" s="128" t="str">
        <f t="shared" ref="D44:D54" si="29">MID(A44,125,4)</f>
        <v>0031</v>
      </c>
      <c r="E44" s="128" t="str">
        <f t="shared" ref="E44:E54" si="30">MID(A44,129,2)</f>
        <v>35</v>
      </c>
      <c r="F44" s="131">
        <v>31.35</v>
      </c>
      <c r="G44" s="128" t="str">
        <f t="shared" ref="G44:G54" si="31">MID(A44,131,4)</f>
        <v>2021</v>
      </c>
      <c r="H44" s="128" t="str">
        <f t="shared" ref="H44:H54" si="32">MID(A44,135,2)</f>
        <v>04</v>
      </c>
      <c r="I44" s="128" t="str">
        <f t="shared" ref="I44:I54" si="33">MID(A44,137,2)</f>
        <v>06</v>
      </c>
      <c r="J44" s="128" t="str">
        <f t="shared" ref="J44:J54" si="34">CONCATENATE(G44,"-",H44,"-",I44)</f>
        <v>2021-04-06</v>
      </c>
      <c r="K44" s="128" t="str">
        <f t="shared" ref="K44:K54" si="35">MID(A44,163,3)</f>
        <v>BMP</v>
      </c>
      <c r="L44" s="128">
        <v>4963</v>
      </c>
    </row>
    <row r="45" spans="1:12" x14ac:dyDescent="0.25">
      <c r="A45" s="128" t="s">
        <v>3232</v>
      </c>
      <c r="B45" s="128" t="str">
        <f t="shared" si="27"/>
        <v xml:space="preserve">RODRIGUEZ BODERO ANA SHIRLEY           </v>
      </c>
      <c r="C45" s="128" t="str">
        <f t="shared" si="28"/>
        <v>43901409</v>
      </c>
      <c r="D45" s="128" t="str">
        <f t="shared" si="29"/>
        <v>0004</v>
      </c>
      <c r="E45" s="128" t="str">
        <f t="shared" si="30"/>
        <v>73</v>
      </c>
      <c r="F45" s="131">
        <v>4.7300000000000004</v>
      </c>
      <c r="G45" s="128" t="str">
        <f t="shared" si="31"/>
        <v>2021</v>
      </c>
      <c r="H45" s="128" t="str">
        <f t="shared" si="32"/>
        <v>04</v>
      </c>
      <c r="I45" s="128" t="str">
        <f t="shared" si="33"/>
        <v>06</v>
      </c>
      <c r="J45" s="128" t="str">
        <f t="shared" si="34"/>
        <v>2021-04-06</v>
      </c>
      <c r="K45" s="128" t="str">
        <f t="shared" si="35"/>
        <v>BVP</v>
      </c>
      <c r="L45" s="128">
        <v>4964</v>
      </c>
    </row>
    <row r="46" spans="1:12" x14ac:dyDescent="0.25">
      <c r="A46" s="128" t="s">
        <v>3231</v>
      </c>
      <c r="B46" s="128" t="str">
        <f t="shared" si="27"/>
        <v xml:space="preserve">SANCHEZ EGAS LIZETH MARITZA            </v>
      </c>
      <c r="C46" s="128" t="str">
        <f t="shared" si="28"/>
        <v>43900258</v>
      </c>
      <c r="D46" s="128" t="str">
        <f t="shared" si="29"/>
        <v>0006</v>
      </c>
      <c r="E46" s="128" t="str">
        <f t="shared" si="30"/>
        <v>01</v>
      </c>
      <c r="F46" s="131">
        <v>6.01</v>
      </c>
      <c r="G46" s="128" t="str">
        <f t="shared" si="31"/>
        <v>2021</v>
      </c>
      <c r="H46" s="128" t="str">
        <f t="shared" si="32"/>
        <v>04</v>
      </c>
      <c r="I46" s="128" t="str">
        <f t="shared" si="33"/>
        <v>07</v>
      </c>
      <c r="J46" s="128" t="str">
        <f t="shared" si="34"/>
        <v>2021-04-07</v>
      </c>
      <c r="K46" s="128" t="str">
        <f t="shared" si="35"/>
        <v>BMP</v>
      </c>
      <c r="L46" s="128">
        <v>4965</v>
      </c>
    </row>
    <row r="47" spans="1:12" x14ac:dyDescent="0.25">
      <c r="A47" s="128" t="s">
        <v>3230</v>
      </c>
      <c r="B47" s="128" t="str">
        <f t="shared" si="27"/>
        <v xml:space="preserve">RESTREPO MALDONADO MARIA EUGEN         </v>
      </c>
      <c r="C47" s="128" t="str">
        <f t="shared" si="28"/>
        <v>43907948</v>
      </c>
      <c r="D47" s="128" t="str">
        <f t="shared" si="29"/>
        <v>0001</v>
      </c>
      <c r="E47" s="128" t="str">
        <f t="shared" si="30"/>
        <v>68</v>
      </c>
      <c r="F47" s="131">
        <v>1.68</v>
      </c>
      <c r="G47" s="128" t="str">
        <f t="shared" si="31"/>
        <v>2021</v>
      </c>
      <c r="H47" s="128" t="str">
        <f t="shared" si="32"/>
        <v>04</v>
      </c>
      <c r="I47" s="128" t="str">
        <f t="shared" si="33"/>
        <v>07</v>
      </c>
      <c r="J47" s="128" t="str">
        <f t="shared" si="34"/>
        <v>2021-04-07</v>
      </c>
      <c r="K47" s="128" t="str">
        <f t="shared" si="35"/>
        <v>BMP</v>
      </c>
      <c r="L47" s="128">
        <v>4966</v>
      </c>
    </row>
    <row r="48" spans="1:12" x14ac:dyDescent="0.25">
      <c r="A48" s="128" t="s">
        <v>3229</v>
      </c>
      <c r="B48" s="128" t="str">
        <f t="shared" si="27"/>
        <v xml:space="preserve">MUENTES VELEZ MARIANA DE JESUS         </v>
      </c>
      <c r="C48" s="128" t="str">
        <f t="shared" si="28"/>
        <v>43904774</v>
      </c>
      <c r="D48" s="128" t="str">
        <f t="shared" si="29"/>
        <v>0012</v>
      </c>
      <c r="E48" s="128" t="str">
        <f t="shared" si="30"/>
        <v>30</v>
      </c>
      <c r="F48" s="131">
        <v>12.3</v>
      </c>
      <c r="G48" s="128" t="str">
        <f t="shared" si="31"/>
        <v>2021</v>
      </c>
      <c r="H48" s="128" t="str">
        <f t="shared" si="32"/>
        <v>04</v>
      </c>
      <c r="I48" s="128" t="str">
        <f t="shared" si="33"/>
        <v>07</v>
      </c>
      <c r="J48" s="128" t="str">
        <f t="shared" si="34"/>
        <v>2021-04-07</v>
      </c>
      <c r="K48" s="128" t="str">
        <f t="shared" si="35"/>
        <v>BVP</v>
      </c>
      <c r="L48" s="128">
        <v>4967</v>
      </c>
    </row>
    <row r="49" spans="1:12" x14ac:dyDescent="0.25">
      <c r="A49" s="128" t="s">
        <v>3228</v>
      </c>
      <c r="B49" s="128" t="str">
        <f t="shared" si="27"/>
        <v xml:space="preserve">VELASCO ECHEVERRIA IVAN RAMIRO         </v>
      </c>
      <c r="C49" s="128" t="str">
        <f t="shared" si="28"/>
        <v>23923223</v>
      </c>
      <c r="D49" s="128" t="str">
        <f t="shared" si="29"/>
        <v>0001</v>
      </c>
      <c r="E49" s="128" t="str">
        <f t="shared" si="30"/>
        <v>92</v>
      </c>
      <c r="F49" s="131">
        <v>1.92</v>
      </c>
      <c r="G49" s="128" t="str">
        <f t="shared" si="31"/>
        <v>2021</v>
      </c>
      <c r="H49" s="128" t="str">
        <f t="shared" si="32"/>
        <v>04</v>
      </c>
      <c r="I49" s="128" t="str">
        <f t="shared" si="33"/>
        <v>07</v>
      </c>
      <c r="J49" s="128" t="str">
        <f t="shared" si="34"/>
        <v>2021-04-07</v>
      </c>
      <c r="K49" s="128" t="str">
        <f t="shared" si="35"/>
        <v>BVP</v>
      </c>
      <c r="L49" s="128">
        <v>4972</v>
      </c>
    </row>
    <row r="50" spans="1:12" x14ac:dyDescent="0.25">
      <c r="A50" s="128" t="s">
        <v>3227</v>
      </c>
      <c r="B50" s="128" t="str">
        <f t="shared" si="27"/>
        <v xml:space="preserve">PINO MAULME ENRIQUE GABRIEL            </v>
      </c>
      <c r="C50" s="128" t="str">
        <f t="shared" si="28"/>
        <v>43930044</v>
      </c>
      <c r="D50" s="128" t="str">
        <f t="shared" si="29"/>
        <v>0001</v>
      </c>
      <c r="E50" s="128" t="str">
        <f t="shared" si="30"/>
        <v>58</v>
      </c>
      <c r="F50" s="131">
        <v>1.58</v>
      </c>
      <c r="G50" s="128" t="str">
        <f t="shared" si="31"/>
        <v>2021</v>
      </c>
      <c r="H50" s="128" t="str">
        <f t="shared" si="32"/>
        <v>04</v>
      </c>
      <c r="I50" s="128" t="str">
        <f t="shared" si="33"/>
        <v>07</v>
      </c>
      <c r="J50" s="128" t="str">
        <f t="shared" si="34"/>
        <v>2021-04-07</v>
      </c>
      <c r="K50" s="128" t="str">
        <f t="shared" si="35"/>
        <v>BVP</v>
      </c>
      <c r="L50" s="128">
        <v>4968</v>
      </c>
    </row>
    <row r="51" spans="1:12" x14ac:dyDescent="0.25">
      <c r="A51" s="128" t="s">
        <v>3226</v>
      </c>
      <c r="B51" s="128" t="str">
        <f t="shared" si="27"/>
        <v xml:space="preserve">INTERBANANAEXPORT SA                   </v>
      </c>
      <c r="C51" s="128" t="str">
        <f t="shared" si="28"/>
        <v>43908203</v>
      </c>
      <c r="D51" s="128" t="str">
        <f t="shared" si="29"/>
        <v>0001</v>
      </c>
      <c r="E51" s="128" t="str">
        <f t="shared" si="30"/>
        <v>94</v>
      </c>
      <c r="F51" s="131">
        <v>1.94</v>
      </c>
      <c r="G51" s="128" t="str">
        <f t="shared" si="31"/>
        <v>2021</v>
      </c>
      <c r="H51" s="128" t="str">
        <f t="shared" si="32"/>
        <v>04</v>
      </c>
      <c r="I51" s="128" t="str">
        <f t="shared" si="33"/>
        <v>07</v>
      </c>
      <c r="J51" s="128" t="str">
        <f t="shared" si="34"/>
        <v>2021-04-07</v>
      </c>
      <c r="K51" s="128" t="str">
        <f t="shared" si="35"/>
        <v>BVP</v>
      </c>
      <c r="L51" s="128">
        <v>4969</v>
      </c>
    </row>
    <row r="52" spans="1:12" x14ac:dyDescent="0.25">
      <c r="A52" s="128" t="s">
        <v>3225</v>
      </c>
      <c r="B52" s="128" t="str">
        <f t="shared" si="27"/>
        <v xml:space="preserve">PHILCO BAQUE JORGE FERNANDO            </v>
      </c>
      <c r="C52" s="128" t="str">
        <f t="shared" si="28"/>
        <v>43908191</v>
      </c>
      <c r="D52" s="128" t="str">
        <f t="shared" si="29"/>
        <v>0002</v>
      </c>
      <c r="E52" s="128" t="str">
        <f t="shared" si="30"/>
        <v>67</v>
      </c>
      <c r="F52" s="131">
        <v>2.67</v>
      </c>
      <c r="G52" s="128" t="str">
        <f t="shared" si="31"/>
        <v>2021</v>
      </c>
      <c r="H52" s="128" t="str">
        <f t="shared" si="32"/>
        <v>04</v>
      </c>
      <c r="I52" s="128" t="str">
        <f t="shared" si="33"/>
        <v>07</v>
      </c>
      <c r="J52" s="128" t="str">
        <f t="shared" si="34"/>
        <v>2021-04-07</v>
      </c>
      <c r="K52" s="128" t="str">
        <f t="shared" si="35"/>
        <v>BVP</v>
      </c>
      <c r="L52" s="128">
        <v>4970</v>
      </c>
    </row>
    <row r="53" spans="1:12" x14ac:dyDescent="0.25">
      <c r="A53" s="128" t="s">
        <v>3224</v>
      </c>
      <c r="B53" s="128" t="str">
        <f t="shared" si="27"/>
        <v xml:space="preserve">ALVARADO VERA YADIRA FRANCISCA         </v>
      </c>
      <c r="C53" s="128" t="str">
        <f t="shared" si="28"/>
        <v>43908254</v>
      </c>
      <c r="D53" s="128" t="str">
        <f t="shared" si="29"/>
        <v>0001</v>
      </c>
      <c r="E53" s="128" t="str">
        <f t="shared" si="30"/>
        <v>68</v>
      </c>
      <c r="F53" s="131">
        <v>1.68</v>
      </c>
      <c r="G53" s="128" t="str">
        <f t="shared" si="31"/>
        <v>2021</v>
      </c>
      <c r="H53" s="128" t="str">
        <f t="shared" si="32"/>
        <v>04</v>
      </c>
      <c r="I53" s="128" t="str">
        <f t="shared" si="33"/>
        <v>07</v>
      </c>
      <c r="J53" s="128" t="str">
        <f t="shared" si="34"/>
        <v>2021-04-07</v>
      </c>
      <c r="K53" s="128" t="str">
        <f t="shared" si="35"/>
        <v>BVP</v>
      </c>
      <c r="L53" s="128">
        <v>4971</v>
      </c>
    </row>
    <row r="54" spans="1:12" x14ac:dyDescent="0.25">
      <c r="A54" s="128"/>
      <c r="B54" s="130">
        <v>4</v>
      </c>
      <c r="C54" s="132" t="str">
        <f t="shared" si="28"/>
        <v/>
      </c>
      <c r="D54" s="132" t="str">
        <f t="shared" si="29"/>
        <v/>
      </c>
      <c r="E54" s="132" t="str">
        <f t="shared" si="30"/>
        <v/>
      </c>
      <c r="F54" s="129">
        <v>65.86</v>
      </c>
      <c r="G54" s="128" t="str">
        <f t="shared" si="31"/>
        <v/>
      </c>
      <c r="H54" s="128" t="str">
        <f t="shared" si="32"/>
        <v/>
      </c>
      <c r="I54" s="128" t="str">
        <f t="shared" si="33"/>
        <v/>
      </c>
      <c r="J54" s="128" t="str">
        <f t="shared" si="34"/>
        <v>--</v>
      </c>
      <c r="K54" s="128" t="str">
        <f t="shared" si="35"/>
        <v/>
      </c>
      <c r="L54" s="128"/>
    </row>
    <row r="55" spans="1:12" x14ac:dyDescent="0.25">
      <c r="B55" s="127"/>
      <c r="C55" s="133"/>
      <c r="D55" s="133"/>
      <c r="E55" s="133"/>
      <c r="F55" s="126"/>
    </row>
    <row r="56" spans="1:12" x14ac:dyDescent="0.25">
      <c r="A56" s="128" t="s">
        <v>3223</v>
      </c>
      <c r="B56" s="128" t="str">
        <f t="shared" ref="B56:B63" si="36">MID(A56,20,39)</f>
        <v xml:space="preserve">LUIS FERNANDO MORALES OLVERA           </v>
      </c>
      <c r="C56" s="128" t="str">
        <f t="shared" ref="C56:C64" si="37">MID(A56,12,8)</f>
        <v>43903150</v>
      </c>
      <c r="D56" s="128" t="str">
        <f t="shared" ref="D56:D64" si="38">MID(A56,125,4)</f>
        <v>0003</v>
      </c>
      <c r="E56" s="128" t="str">
        <f t="shared" ref="E56:E64" si="39">MID(A56,129,2)</f>
        <v>56</v>
      </c>
      <c r="F56" s="131">
        <v>3.56</v>
      </c>
      <c r="G56" s="128" t="str">
        <f t="shared" ref="G56:G64" si="40">MID(A56,131,4)</f>
        <v>2021</v>
      </c>
      <c r="H56" s="128" t="str">
        <f t="shared" ref="H56:H64" si="41">MID(A56,135,2)</f>
        <v>04</v>
      </c>
      <c r="I56" s="128" t="str">
        <f t="shared" ref="I56:I64" si="42">MID(A56,137,2)</f>
        <v>07</v>
      </c>
      <c r="J56" s="128" t="str">
        <f t="shared" ref="J56:J64" si="43">CONCATENATE(G56,"-",H56,"-",I56)</f>
        <v>2021-04-07</v>
      </c>
      <c r="K56" s="128" t="str">
        <f t="shared" ref="K56:K64" si="44">MID(A56,163,3)</f>
        <v>BMP</v>
      </c>
      <c r="L56" s="128">
        <v>5024</v>
      </c>
    </row>
    <row r="57" spans="1:12" x14ac:dyDescent="0.25">
      <c r="A57" s="128" t="s">
        <v>3222</v>
      </c>
      <c r="B57" s="128" t="str">
        <f t="shared" si="36"/>
        <v xml:space="preserve">VILLALTA TENECELA MARCIA MARIA         </v>
      </c>
      <c r="C57" s="128" t="str">
        <f t="shared" si="37"/>
        <v>43903575</v>
      </c>
      <c r="D57" s="128" t="str">
        <f t="shared" si="38"/>
        <v>0005</v>
      </c>
      <c r="E57" s="128" t="str">
        <f t="shared" si="39"/>
        <v>98</v>
      </c>
      <c r="F57" s="131">
        <v>5.98</v>
      </c>
      <c r="G57" s="128" t="str">
        <f t="shared" si="40"/>
        <v>2021</v>
      </c>
      <c r="H57" s="128" t="str">
        <f t="shared" si="41"/>
        <v>04</v>
      </c>
      <c r="I57" s="128" t="str">
        <f t="shared" si="42"/>
        <v>07</v>
      </c>
      <c r="J57" s="128" t="str">
        <f t="shared" si="43"/>
        <v>2021-04-07</v>
      </c>
      <c r="K57" s="128" t="str">
        <f t="shared" si="44"/>
        <v>BVP</v>
      </c>
      <c r="L57" s="128">
        <v>5025</v>
      </c>
    </row>
    <row r="58" spans="1:12" x14ac:dyDescent="0.25">
      <c r="A58" s="128" t="s">
        <v>3221</v>
      </c>
      <c r="B58" s="128" t="str">
        <f t="shared" si="36"/>
        <v xml:space="preserve">SALAZAR MARURI ROXANA ELIZABET         </v>
      </c>
      <c r="C58" s="128" t="str">
        <f t="shared" si="37"/>
        <v>43908239</v>
      </c>
      <c r="D58" s="128" t="str">
        <f t="shared" si="38"/>
        <v>0008</v>
      </c>
      <c r="E58" s="128" t="str">
        <f t="shared" si="39"/>
        <v>92</v>
      </c>
      <c r="F58" s="131">
        <v>8.92</v>
      </c>
      <c r="G58" s="128" t="str">
        <f t="shared" si="40"/>
        <v>2021</v>
      </c>
      <c r="H58" s="128" t="str">
        <f t="shared" si="41"/>
        <v>04</v>
      </c>
      <c r="I58" s="128" t="str">
        <f t="shared" si="42"/>
        <v>08</v>
      </c>
      <c r="J58" s="128" t="str">
        <f t="shared" si="43"/>
        <v>2021-04-08</v>
      </c>
      <c r="K58" s="128" t="str">
        <f t="shared" si="44"/>
        <v>VEN</v>
      </c>
      <c r="L58" s="128">
        <v>5026</v>
      </c>
    </row>
    <row r="59" spans="1:12" x14ac:dyDescent="0.25">
      <c r="A59" s="128" t="s">
        <v>3220</v>
      </c>
      <c r="B59" s="128" t="str">
        <f t="shared" si="36"/>
        <v xml:space="preserve">DULCES PASTELES Y TORTAS RADU          </v>
      </c>
      <c r="C59" s="128" t="str">
        <f t="shared" si="37"/>
        <v>43902159</v>
      </c>
      <c r="D59" s="128" t="str">
        <f t="shared" si="38"/>
        <v>0026</v>
      </c>
      <c r="E59" s="128" t="str">
        <f t="shared" si="39"/>
        <v>23</v>
      </c>
      <c r="F59" s="131">
        <v>26.23</v>
      </c>
      <c r="G59" s="128" t="str">
        <f t="shared" si="40"/>
        <v>2021</v>
      </c>
      <c r="H59" s="128" t="str">
        <f t="shared" si="41"/>
        <v>04</v>
      </c>
      <c r="I59" s="128" t="str">
        <f t="shared" si="42"/>
        <v>08</v>
      </c>
      <c r="J59" s="128" t="str">
        <f t="shared" si="43"/>
        <v>2021-04-08</v>
      </c>
      <c r="K59" s="128" t="str">
        <f t="shared" si="44"/>
        <v>VEN</v>
      </c>
      <c r="L59" s="128">
        <v>5027</v>
      </c>
    </row>
    <row r="60" spans="1:12" x14ac:dyDescent="0.25">
      <c r="A60" s="128" t="s">
        <v>3219</v>
      </c>
      <c r="B60" s="128" t="str">
        <f t="shared" si="36"/>
        <v xml:space="preserve">VERA AREVALO JESSICA ELIZABETH         </v>
      </c>
      <c r="C60" s="128" t="str">
        <f t="shared" si="37"/>
        <v>43911200</v>
      </c>
      <c r="D60" s="128" t="str">
        <f t="shared" si="38"/>
        <v>0012</v>
      </c>
      <c r="E60" s="128" t="str">
        <f t="shared" si="39"/>
        <v>68</v>
      </c>
      <c r="F60" s="131">
        <v>12.68</v>
      </c>
      <c r="G60" s="128" t="str">
        <f t="shared" si="40"/>
        <v>2021</v>
      </c>
      <c r="H60" s="128" t="str">
        <f t="shared" si="41"/>
        <v>04</v>
      </c>
      <c r="I60" s="128" t="str">
        <f t="shared" si="42"/>
        <v>08</v>
      </c>
      <c r="J60" s="128" t="str">
        <f t="shared" si="43"/>
        <v>2021-04-08</v>
      </c>
      <c r="K60" s="128" t="str">
        <f t="shared" si="44"/>
        <v>VEN</v>
      </c>
      <c r="L60" s="128">
        <v>5028</v>
      </c>
    </row>
    <row r="61" spans="1:12" x14ac:dyDescent="0.25">
      <c r="A61" s="128" t="s">
        <v>3218</v>
      </c>
      <c r="B61" s="128" t="str">
        <f t="shared" si="36"/>
        <v xml:space="preserve">CHOEZ SANTANA EUDOMAR AQUILES          </v>
      </c>
      <c r="C61" s="128" t="str">
        <f t="shared" si="37"/>
        <v>43901705</v>
      </c>
      <c r="D61" s="128" t="str">
        <f t="shared" si="38"/>
        <v>0008</v>
      </c>
      <c r="E61" s="128" t="str">
        <f t="shared" si="39"/>
        <v>66</v>
      </c>
      <c r="F61" s="131">
        <v>8.66</v>
      </c>
      <c r="G61" s="128" t="str">
        <f t="shared" si="40"/>
        <v>2021</v>
      </c>
      <c r="H61" s="128" t="str">
        <f t="shared" si="41"/>
        <v>04</v>
      </c>
      <c r="I61" s="128" t="str">
        <f t="shared" si="42"/>
        <v>08</v>
      </c>
      <c r="J61" s="128" t="str">
        <f t="shared" si="43"/>
        <v>2021-04-08</v>
      </c>
      <c r="K61" s="128" t="str">
        <f t="shared" si="44"/>
        <v>BMP</v>
      </c>
      <c r="L61" s="128">
        <v>5029</v>
      </c>
    </row>
    <row r="62" spans="1:12" x14ac:dyDescent="0.25">
      <c r="A62" s="128" t="s">
        <v>3217</v>
      </c>
      <c r="B62" s="128" t="str">
        <f t="shared" si="36"/>
        <v xml:space="preserve">CHOEZ SANTANA EUDOMAR AQUILES          </v>
      </c>
      <c r="C62" s="128" t="str">
        <f t="shared" si="37"/>
        <v>43901625</v>
      </c>
      <c r="D62" s="128" t="str">
        <f t="shared" si="38"/>
        <v>0001</v>
      </c>
      <c r="E62" s="128" t="str">
        <f t="shared" si="39"/>
        <v>68</v>
      </c>
      <c r="F62" s="131">
        <v>1.68</v>
      </c>
      <c r="G62" s="128" t="str">
        <f t="shared" si="40"/>
        <v>2021</v>
      </c>
      <c r="H62" s="128" t="str">
        <f t="shared" si="41"/>
        <v>04</v>
      </c>
      <c r="I62" s="128" t="str">
        <f t="shared" si="42"/>
        <v>08</v>
      </c>
      <c r="J62" s="128" t="str">
        <f t="shared" si="43"/>
        <v>2021-04-08</v>
      </c>
      <c r="K62" s="128" t="str">
        <f t="shared" si="44"/>
        <v>BMP</v>
      </c>
      <c r="L62" s="128">
        <v>5030</v>
      </c>
    </row>
    <row r="63" spans="1:12" x14ac:dyDescent="0.25">
      <c r="A63" s="128" t="s">
        <v>3216</v>
      </c>
      <c r="B63" s="128" t="str">
        <f t="shared" si="36"/>
        <v xml:space="preserve">PROMOTORA OCCIDENTAL PROCCIDEN         </v>
      </c>
      <c r="C63" s="128" t="str">
        <f t="shared" si="37"/>
        <v>43901727</v>
      </c>
      <c r="D63" s="128" t="str">
        <f t="shared" si="38"/>
        <v>0004</v>
      </c>
      <c r="E63" s="128" t="str">
        <f t="shared" si="39"/>
        <v>01</v>
      </c>
      <c r="F63" s="131">
        <v>4.01</v>
      </c>
      <c r="G63" s="128" t="str">
        <f t="shared" si="40"/>
        <v>2021</v>
      </c>
      <c r="H63" s="128" t="str">
        <f t="shared" si="41"/>
        <v>04</v>
      </c>
      <c r="I63" s="128" t="str">
        <f t="shared" si="42"/>
        <v>08</v>
      </c>
      <c r="J63" s="128" t="str">
        <f t="shared" si="43"/>
        <v>2021-04-08</v>
      </c>
      <c r="K63" s="128" t="str">
        <f t="shared" si="44"/>
        <v>BVI</v>
      </c>
      <c r="L63" s="128">
        <v>5031</v>
      </c>
    </row>
    <row r="64" spans="1:12" x14ac:dyDescent="0.25">
      <c r="A64" s="128"/>
      <c r="B64" s="130">
        <v>5</v>
      </c>
      <c r="C64" s="132" t="str">
        <f t="shared" si="37"/>
        <v/>
      </c>
      <c r="D64" s="132" t="str">
        <f t="shared" si="38"/>
        <v/>
      </c>
      <c r="E64" s="132" t="str">
        <f t="shared" si="39"/>
        <v/>
      </c>
      <c r="F64" s="129">
        <v>71.720000000000013</v>
      </c>
      <c r="G64" s="128" t="str">
        <f t="shared" si="40"/>
        <v/>
      </c>
      <c r="H64" s="128" t="str">
        <f t="shared" si="41"/>
        <v/>
      </c>
      <c r="I64" s="128" t="str">
        <f t="shared" si="42"/>
        <v/>
      </c>
      <c r="J64" s="128" t="str">
        <f t="shared" si="43"/>
        <v>--</v>
      </c>
      <c r="K64" s="128" t="str">
        <f t="shared" si="44"/>
        <v/>
      </c>
      <c r="L64" s="128"/>
    </row>
    <row r="65" spans="1:12" x14ac:dyDescent="0.25">
      <c r="B65" s="127"/>
      <c r="C65" s="133"/>
      <c r="D65" s="133"/>
      <c r="E65" s="133"/>
      <c r="F65" s="126"/>
    </row>
    <row r="66" spans="1:12" x14ac:dyDescent="0.25">
      <c r="A66" s="128" t="s">
        <v>3215</v>
      </c>
      <c r="B66" s="128" t="str">
        <f>MID(A66,20,39)</f>
        <v xml:space="preserve">SILVA CHIQUITO JOSE LUIS               </v>
      </c>
      <c r="C66" s="128" t="str">
        <f t="shared" ref="C66:C71" si="45">MID(A66,12,8)</f>
        <v>43907530</v>
      </c>
      <c r="D66" s="128" t="str">
        <f t="shared" ref="D66:D71" si="46">MID(A66,125,4)</f>
        <v>0005</v>
      </c>
      <c r="E66" s="128" t="str">
        <f t="shared" ref="E66:E71" si="47">MID(A66,129,2)</f>
        <v>70</v>
      </c>
      <c r="F66" s="131">
        <v>5.7</v>
      </c>
      <c r="G66" s="128" t="str">
        <f t="shared" ref="G66:G71" si="48">MID(A66,131,4)</f>
        <v>2021</v>
      </c>
      <c r="H66" s="128" t="str">
        <f t="shared" ref="H66:H71" si="49">MID(A66,135,2)</f>
        <v>04</v>
      </c>
      <c r="I66" s="128" t="str">
        <f t="shared" ref="I66:I71" si="50">MID(A66,137,2)</f>
        <v>08</v>
      </c>
      <c r="J66" s="128" t="str">
        <f t="shared" ref="J66:J71" si="51">CONCATENATE(G66,"-",H66,"-",I66)</f>
        <v>2021-04-08</v>
      </c>
      <c r="K66" s="128" t="str">
        <f t="shared" ref="K66:K71" si="52">MID(A66,163,3)</f>
        <v>BMP</v>
      </c>
      <c r="L66" s="128">
        <v>5033</v>
      </c>
    </row>
    <row r="67" spans="1:12" x14ac:dyDescent="0.25">
      <c r="A67" s="128" t="s">
        <v>3214</v>
      </c>
      <c r="B67" s="128" t="str">
        <f>MID(A67,20,39)</f>
        <v xml:space="preserve">ANDRADE ANDRADE RICARDO ALEJO          </v>
      </c>
      <c r="C67" s="128" t="str">
        <f t="shared" si="45"/>
        <v>43908321</v>
      </c>
      <c r="D67" s="128" t="str">
        <f t="shared" si="46"/>
        <v>0017</v>
      </c>
      <c r="E67" s="128" t="str">
        <f t="shared" si="47"/>
        <v>10</v>
      </c>
      <c r="F67" s="131">
        <v>17.100000000000001</v>
      </c>
      <c r="G67" s="128" t="str">
        <f t="shared" si="48"/>
        <v>2021</v>
      </c>
      <c r="H67" s="128" t="str">
        <f t="shared" si="49"/>
        <v>04</v>
      </c>
      <c r="I67" s="128" t="str">
        <f t="shared" si="50"/>
        <v>09</v>
      </c>
      <c r="J67" s="128" t="str">
        <f t="shared" si="51"/>
        <v>2021-04-09</v>
      </c>
      <c r="K67" s="128" t="str">
        <f t="shared" si="52"/>
        <v>BVP</v>
      </c>
      <c r="L67" s="128">
        <v>5034</v>
      </c>
    </row>
    <row r="68" spans="1:12" x14ac:dyDescent="0.25">
      <c r="A68" s="128" t="s">
        <v>3213</v>
      </c>
      <c r="B68" s="128" t="str">
        <f>MID(A68,20,39)</f>
        <v xml:space="preserve">CALLE LOFFREDO LUIS DANIEL             </v>
      </c>
      <c r="C68" s="128" t="str">
        <f t="shared" si="45"/>
        <v>43903607</v>
      </c>
      <c r="D68" s="128" t="str">
        <f t="shared" si="46"/>
        <v>0001</v>
      </c>
      <c r="E68" s="128" t="str">
        <f t="shared" si="47"/>
        <v>68</v>
      </c>
      <c r="F68" s="131">
        <v>1.68</v>
      </c>
      <c r="G68" s="128" t="str">
        <f t="shared" si="48"/>
        <v>2021</v>
      </c>
      <c r="H68" s="128" t="str">
        <f t="shared" si="49"/>
        <v>04</v>
      </c>
      <c r="I68" s="128" t="str">
        <f t="shared" si="50"/>
        <v>09</v>
      </c>
      <c r="J68" s="128" t="str">
        <f t="shared" si="51"/>
        <v>2021-04-09</v>
      </c>
      <c r="K68" s="128" t="str">
        <f t="shared" si="52"/>
        <v>BVP</v>
      </c>
      <c r="L68" s="128">
        <v>5035</v>
      </c>
    </row>
    <row r="69" spans="1:12" x14ac:dyDescent="0.25">
      <c r="A69" s="128" t="s">
        <v>3212</v>
      </c>
      <c r="B69" s="128" t="str">
        <f>MID(A69,20,39)</f>
        <v xml:space="preserve">MALDONADO RODRIGUEZ RAUL ANTON         </v>
      </c>
      <c r="C69" s="128" t="str">
        <f t="shared" si="45"/>
        <v>43901518</v>
      </c>
      <c r="D69" s="128" t="str">
        <f t="shared" si="46"/>
        <v>0005</v>
      </c>
      <c r="E69" s="128" t="str">
        <f t="shared" si="47"/>
        <v>04</v>
      </c>
      <c r="F69" s="131">
        <v>5.04</v>
      </c>
      <c r="G69" s="128" t="str">
        <f t="shared" si="48"/>
        <v>2021</v>
      </c>
      <c r="H69" s="128" t="str">
        <f t="shared" si="49"/>
        <v>04</v>
      </c>
      <c r="I69" s="128" t="str">
        <f t="shared" si="50"/>
        <v>09</v>
      </c>
      <c r="J69" s="128" t="str">
        <f t="shared" si="51"/>
        <v>2021-04-09</v>
      </c>
      <c r="K69" s="128" t="str">
        <f t="shared" si="52"/>
        <v>BMP</v>
      </c>
      <c r="L69" s="128">
        <v>5037</v>
      </c>
    </row>
    <row r="70" spans="1:12" x14ac:dyDescent="0.25">
      <c r="A70" s="128" t="s">
        <v>3211</v>
      </c>
      <c r="B70" s="128" t="str">
        <f>MID(A70,20,39)</f>
        <v xml:space="preserve">RADA AGUIRRE CESAR AUGUSTO             </v>
      </c>
      <c r="C70" s="128" t="str">
        <f t="shared" si="45"/>
        <v>43908405</v>
      </c>
      <c r="D70" s="128" t="str">
        <f t="shared" si="46"/>
        <v>0002</v>
      </c>
      <c r="E70" s="128" t="str">
        <f t="shared" si="47"/>
        <v>41</v>
      </c>
      <c r="F70" s="131">
        <v>2.41</v>
      </c>
      <c r="G70" s="128" t="str">
        <f t="shared" si="48"/>
        <v>2021</v>
      </c>
      <c r="H70" s="128" t="str">
        <f t="shared" si="49"/>
        <v>04</v>
      </c>
      <c r="I70" s="128" t="str">
        <f t="shared" si="50"/>
        <v>09</v>
      </c>
      <c r="J70" s="128" t="str">
        <f t="shared" si="51"/>
        <v>2021-04-09</v>
      </c>
      <c r="K70" s="128" t="str">
        <f t="shared" si="52"/>
        <v>BMP</v>
      </c>
      <c r="L70" s="128">
        <v>5036</v>
      </c>
    </row>
    <row r="71" spans="1:12" x14ac:dyDescent="0.25">
      <c r="A71" s="128"/>
      <c r="B71" s="130">
        <v>6</v>
      </c>
      <c r="C71" s="132" t="str">
        <f t="shared" si="45"/>
        <v/>
      </c>
      <c r="D71" s="132" t="str">
        <f t="shared" si="46"/>
        <v/>
      </c>
      <c r="E71" s="132" t="str">
        <f t="shared" si="47"/>
        <v/>
      </c>
      <c r="F71" s="129">
        <v>31.93</v>
      </c>
      <c r="G71" s="128" t="str">
        <f t="shared" si="48"/>
        <v/>
      </c>
      <c r="H71" s="128" t="str">
        <f t="shared" si="49"/>
        <v/>
      </c>
      <c r="I71" s="128" t="str">
        <f t="shared" si="50"/>
        <v/>
      </c>
      <c r="J71" s="128" t="str">
        <f t="shared" si="51"/>
        <v>--</v>
      </c>
      <c r="K71" s="128" t="str">
        <f t="shared" si="52"/>
        <v/>
      </c>
      <c r="L71" s="128"/>
    </row>
    <row r="72" spans="1:12" x14ac:dyDescent="0.25">
      <c r="B72" s="127"/>
      <c r="C72" s="133"/>
      <c r="D72" s="133"/>
      <c r="E72" s="133"/>
      <c r="F72" s="126"/>
    </row>
    <row r="73" spans="1:12" x14ac:dyDescent="0.25">
      <c r="A73" s="128" t="s">
        <v>3210</v>
      </c>
      <c r="B73" s="128" t="str">
        <f t="shared" ref="B73:B84" si="53">MID(A73,20,39)</f>
        <v xml:space="preserve">ACOSTA HERNANDEZ MARITZA NOEMI         </v>
      </c>
      <c r="C73" s="128" t="str">
        <f t="shared" ref="C73:C84" si="54">MID(A73,12,8)</f>
        <v>43909099</v>
      </c>
      <c r="D73" s="128" t="str">
        <f t="shared" ref="D73:D84" si="55">MID(A73,125,4)</f>
        <v>0006</v>
      </c>
      <c r="E73" s="128" t="str">
        <f t="shared" ref="E73:E84" si="56">MID(A73,129,2)</f>
        <v>37</v>
      </c>
      <c r="F73" s="131">
        <v>6.37</v>
      </c>
      <c r="G73" s="128" t="str">
        <f t="shared" ref="G73:G84" si="57">MID(A73,131,4)</f>
        <v>2021</v>
      </c>
      <c r="H73" s="128" t="str">
        <f t="shared" ref="H73:H84" si="58">MID(A73,135,2)</f>
        <v>04</v>
      </c>
      <c r="I73" s="128" t="str">
        <f t="shared" ref="I73:I84" si="59">MID(A73,137,2)</f>
        <v>09</v>
      </c>
      <c r="J73" s="128" t="str">
        <f t="shared" ref="J73:J84" si="60">CONCATENATE(G73,"-",H73,"-",I73)</f>
        <v>2021-04-09</v>
      </c>
      <c r="K73" s="128" t="str">
        <f t="shared" ref="K73:K84" si="61">MID(A73,163,3)</f>
        <v>BVP</v>
      </c>
      <c r="L73" s="128">
        <v>5261</v>
      </c>
    </row>
    <row r="74" spans="1:12" x14ac:dyDescent="0.25">
      <c r="A74" s="128" t="s">
        <v>3209</v>
      </c>
      <c r="B74" s="128" t="str">
        <f t="shared" si="53"/>
        <v xml:space="preserve">SOLANO JIMENEZ PABLO EMILIO            </v>
      </c>
      <c r="C74" s="128" t="str">
        <f t="shared" si="54"/>
        <v>43908279</v>
      </c>
      <c r="D74" s="128" t="str">
        <f t="shared" si="55"/>
        <v>0002</v>
      </c>
      <c r="E74" s="128" t="str">
        <f t="shared" si="56"/>
        <v>95</v>
      </c>
      <c r="F74" s="131">
        <v>2.95</v>
      </c>
      <c r="G74" s="128" t="str">
        <f t="shared" si="57"/>
        <v>2021</v>
      </c>
      <c r="H74" s="128" t="str">
        <f t="shared" si="58"/>
        <v>04</v>
      </c>
      <c r="I74" s="128" t="str">
        <f t="shared" si="59"/>
        <v>09</v>
      </c>
      <c r="J74" s="128" t="str">
        <f t="shared" si="60"/>
        <v>2021-04-09</v>
      </c>
      <c r="K74" s="128" t="str">
        <f t="shared" si="61"/>
        <v>BVP</v>
      </c>
      <c r="L74" s="128">
        <v>5164</v>
      </c>
    </row>
    <row r="75" spans="1:12" x14ac:dyDescent="0.25">
      <c r="A75" s="128" t="s">
        <v>3208</v>
      </c>
      <c r="B75" s="128" t="str">
        <f t="shared" si="53"/>
        <v xml:space="preserve">CHOEZ BAQUE MARIA FERNANDA             </v>
      </c>
      <c r="C75" s="128" t="str">
        <f t="shared" si="54"/>
        <v>43908106</v>
      </c>
      <c r="D75" s="128" t="str">
        <f t="shared" si="55"/>
        <v>0004</v>
      </c>
      <c r="E75" s="128" t="str">
        <f t="shared" si="56"/>
        <v>53</v>
      </c>
      <c r="F75" s="131">
        <v>4.53</v>
      </c>
      <c r="G75" s="128" t="str">
        <f t="shared" si="57"/>
        <v>2021</v>
      </c>
      <c r="H75" s="128" t="str">
        <f t="shared" si="58"/>
        <v>04</v>
      </c>
      <c r="I75" s="128" t="str">
        <f t="shared" si="59"/>
        <v>10</v>
      </c>
      <c r="J75" s="128" t="str">
        <f t="shared" si="60"/>
        <v>2021-04-10</v>
      </c>
      <c r="K75" s="128" t="str">
        <f t="shared" si="61"/>
        <v>BMP</v>
      </c>
      <c r="L75" s="128">
        <v>5165</v>
      </c>
    </row>
    <row r="76" spans="1:12" x14ac:dyDescent="0.25">
      <c r="A76" s="128" t="s">
        <v>3207</v>
      </c>
      <c r="B76" s="128" t="str">
        <f t="shared" si="53"/>
        <v xml:space="preserve">FIALLOS CUMBE ROSA MATILDE             </v>
      </c>
      <c r="C76" s="128" t="str">
        <f t="shared" si="54"/>
        <v>43903264</v>
      </c>
      <c r="D76" s="128" t="str">
        <f t="shared" si="55"/>
        <v>0001</v>
      </c>
      <c r="E76" s="128" t="str">
        <f t="shared" si="56"/>
        <v>68</v>
      </c>
      <c r="F76" s="131">
        <v>1.68</v>
      </c>
      <c r="G76" s="128" t="str">
        <f t="shared" si="57"/>
        <v>2021</v>
      </c>
      <c r="H76" s="128" t="str">
        <f t="shared" si="58"/>
        <v>04</v>
      </c>
      <c r="I76" s="128" t="str">
        <f t="shared" si="59"/>
        <v>10</v>
      </c>
      <c r="J76" s="128" t="str">
        <f t="shared" si="60"/>
        <v>2021-04-10</v>
      </c>
      <c r="K76" s="128" t="str">
        <f t="shared" si="61"/>
        <v>BMP</v>
      </c>
      <c r="L76" s="128">
        <v>5166</v>
      </c>
    </row>
    <row r="77" spans="1:12" x14ac:dyDescent="0.25">
      <c r="A77" s="128" t="s">
        <v>3206</v>
      </c>
      <c r="B77" s="128" t="str">
        <f t="shared" si="53"/>
        <v xml:space="preserve">QUIROZ MARTINEZ ALBERISLU              </v>
      </c>
      <c r="C77" s="128" t="str">
        <f t="shared" si="54"/>
        <v>43908234</v>
      </c>
      <c r="D77" s="128" t="str">
        <f t="shared" si="55"/>
        <v>0003</v>
      </c>
      <c r="E77" s="128" t="str">
        <f t="shared" si="56"/>
        <v>11</v>
      </c>
      <c r="F77" s="131">
        <v>3.11</v>
      </c>
      <c r="G77" s="128" t="str">
        <f t="shared" si="57"/>
        <v>2021</v>
      </c>
      <c r="H77" s="128" t="str">
        <f t="shared" si="58"/>
        <v>04</v>
      </c>
      <c r="I77" s="128" t="str">
        <f t="shared" si="59"/>
        <v>12</v>
      </c>
      <c r="J77" s="128" t="str">
        <f t="shared" si="60"/>
        <v>2021-04-12</v>
      </c>
      <c r="K77" s="128" t="str">
        <f t="shared" si="61"/>
        <v>BVP</v>
      </c>
      <c r="L77" s="128">
        <v>5167</v>
      </c>
    </row>
    <row r="78" spans="1:12" x14ac:dyDescent="0.25">
      <c r="A78" s="128" t="s">
        <v>3205</v>
      </c>
      <c r="B78" s="128" t="str">
        <f t="shared" si="53"/>
        <v xml:space="preserve">WILSON GUILLERMO PINCAY CARPIO         </v>
      </c>
      <c r="C78" s="128" t="str">
        <f t="shared" si="54"/>
        <v>43902661</v>
      </c>
      <c r="D78" s="128" t="str">
        <f t="shared" si="55"/>
        <v>0003</v>
      </c>
      <c r="E78" s="128" t="str">
        <f t="shared" si="56"/>
        <v>51</v>
      </c>
      <c r="F78" s="131">
        <v>3.51</v>
      </c>
      <c r="G78" s="128" t="str">
        <f t="shared" si="57"/>
        <v>2021</v>
      </c>
      <c r="H78" s="128" t="str">
        <f t="shared" si="58"/>
        <v>04</v>
      </c>
      <c r="I78" s="128" t="str">
        <f t="shared" si="59"/>
        <v>12</v>
      </c>
      <c r="J78" s="128" t="str">
        <f t="shared" si="60"/>
        <v>2021-04-12</v>
      </c>
      <c r="K78" s="128" t="str">
        <f t="shared" si="61"/>
        <v>BVP</v>
      </c>
      <c r="L78" s="128">
        <v>5168</v>
      </c>
    </row>
    <row r="79" spans="1:12" x14ac:dyDescent="0.25">
      <c r="A79" s="128" t="s">
        <v>3204</v>
      </c>
      <c r="B79" s="128" t="str">
        <f t="shared" si="53"/>
        <v xml:space="preserve">CABELLO GARCIA MARIA CONCEPCIO         </v>
      </c>
      <c r="C79" s="128" t="str">
        <f t="shared" si="54"/>
        <v>43903875</v>
      </c>
      <c r="D79" s="128" t="str">
        <f t="shared" si="55"/>
        <v>0002</v>
      </c>
      <c r="E79" s="128" t="str">
        <f t="shared" si="56"/>
        <v>20</v>
      </c>
      <c r="F79" s="131">
        <v>2.2000000000000002</v>
      </c>
      <c r="G79" s="128" t="str">
        <f t="shared" si="57"/>
        <v>2021</v>
      </c>
      <c r="H79" s="128" t="str">
        <f t="shared" si="58"/>
        <v>04</v>
      </c>
      <c r="I79" s="128" t="str">
        <f t="shared" si="59"/>
        <v>12</v>
      </c>
      <c r="J79" s="128" t="str">
        <f t="shared" si="60"/>
        <v>2021-04-12</v>
      </c>
      <c r="K79" s="128" t="str">
        <f t="shared" si="61"/>
        <v>VEN</v>
      </c>
      <c r="L79" s="128">
        <v>5169</v>
      </c>
    </row>
    <row r="80" spans="1:12" x14ac:dyDescent="0.25">
      <c r="A80" s="128" t="s">
        <v>3203</v>
      </c>
      <c r="B80" s="128" t="str">
        <f t="shared" si="53"/>
        <v xml:space="preserve">CARRILLO QUEZADA VERONICA MELI         </v>
      </c>
      <c r="C80" s="128" t="str">
        <f t="shared" si="54"/>
        <v>43909822</v>
      </c>
      <c r="D80" s="128" t="str">
        <f t="shared" si="55"/>
        <v>0005</v>
      </c>
      <c r="E80" s="128" t="str">
        <f t="shared" si="56"/>
        <v>17</v>
      </c>
      <c r="F80" s="131">
        <v>5.17</v>
      </c>
      <c r="G80" s="128" t="str">
        <f t="shared" si="57"/>
        <v>2021</v>
      </c>
      <c r="H80" s="128" t="str">
        <f t="shared" si="58"/>
        <v>04</v>
      </c>
      <c r="I80" s="128" t="str">
        <f t="shared" si="59"/>
        <v>12</v>
      </c>
      <c r="J80" s="128" t="str">
        <f t="shared" si="60"/>
        <v>2021-04-12</v>
      </c>
      <c r="K80" s="128" t="str">
        <f t="shared" si="61"/>
        <v>BMP</v>
      </c>
      <c r="L80" s="128">
        <v>5174</v>
      </c>
    </row>
    <row r="81" spans="1:12" x14ac:dyDescent="0.25">
      <c r="A81" s="128" t="s">
        <v>3202</v>
      </c>
      <c r="B81" s="128" t="str">
        <f t="shared" si="53"/>
        <v xml:space="preserve">LEONARDO EDUARDO  CALDERON VAL         </v>
      </c>
      <c r="C81" s="128" t="str">
        <f t="shared" si="54"/>
        <v>43960304</v>
      </c>
      <c r="D81" s="128" t="str">
        <f t="shared" si="55"/>
        <v>0023</v>
      </c>
      <c r="E81" s="128" t="str">
        <f t="shared" si="56"/>
        <v>89</v>
      </c>
      <c r="F81" s="131">
        <v>23.89</v>
      </c>
      <c r="G81" s="128" t="str">
        <f t="shared" si="57"/>
        <v>2021</v>
      </c>
      <c r="H81" s="128" t="str">
        <f t="shared" si="58"/>
        <v>04</v>
      </c>
      <c r="I81" s="128" t="str">
        <f t="shared" si="59"/>
        <v>12</v>
      </c>
      <c r="J81" s="128" t="str">
        <f t="shared" si="60"/>
        <v>2021-04-12</v>
      </c>
      <c r="K81" s="128" t="str">
        <f t="shared" si="61"/>
        <v>BMP</v>
      </c>
      <c r="L81" s="128">
        <v>5170</v>
      </c>
    </row>
    <row r="82" spans="1:12" x14ac:dyDescent="0.25">
      <c r="A82" s="128" t="s">
        <v>3201</v>
      </c>
      <c r="B82" s="128" t="str">
        <f t="shared" si="53"/>
        <v xml:space="preserve">MAYORGA ASPIAZU DARWIN RODY            </v>
      </c>
      <c r="C82" s="128" t="str">
        <f t="shared" si="54"/>
        <v>43901219</v>
      </c>
      <c r="D82" s="128" t="str">
        <f t="shared" si="55"/>
        <v>0003</v>
      </c>
      <c r="E82" s="128" t="str">
        <f t="shared" si="56"/>
        <v>93</v>
      </c>
      <c r="F82" s="131">
        <v>3.93</v>
      </c>
      <c r="G82" s="128" t="str">
        <f t="shared" si="57"/>
        <v>2021</v>
      </c>
      <c r="H82" s="128" t="str">
        <f t="shared" si="58"/>
        <v>04</v>
      </c>
      <c r="I82" s="128" t="str">
        <f t="shared" si="59"/>
        <v>12</v>
      </c>
      <c r="J82" s="128" t="str">
        <f t="shared" si="60"/>
        <v>2021-04-12</v>
      </c>
      <c r="K82" s="128" t="str">
        <f t="shared" si="61"/>
        <v>BVP</v>
      </c>
      <c r="L82" s="128">
        <v>5171</v>
      </c>
    </row>
    <row r="83" spans="1:12" x14ac:dyDescent="0.25">
      <c r="A83" s="128" t="s">
        <v>3200</v>
      </c>
      <c r="B83" s="128" t="str">
        <f t="shared" si="53"/>
        <v xml:space="preserve">PAUL AMBROSIO MOLINA QUIMI             </v>
      </c>
      <c r="C83" s="128" t="str">
        <f t="shared" si="54"/>
        <v>43960174</v>
      </c>
      <c r="D83" s="128" t="str">
        <f t="shared" si="55"/>
        <v>0012</v>
      </c>
      <c r="E83" s="128" t="str">
        <f t="shared" si="56"/>
        <v>30</v>
      </c>
      <c r="F83" s="131">
        <v>12.3</v>
      </c>
      <c r="G83" s="128" t="str">
        <f t="shared" si="57"/>
        <v>2021</v>
      </c>
      <c r="H83" s="128" t="str">
        <f t="shared" si="58"/>
        <v>04</v>
      </c>
      <c r="I83" s="128" t="str">
        <f t="shared" si="59"/>
        <v>12</v>
      </c>
      <c r="J83" s="128" t="str">
        <f t="shared" si="60"/>
        <v>2021-04-12</v>
      </c>
      <c r="K83" s="128" t="str">
        <f t="shared" si="61"/>
        <v>BMP</v>
      </c>
      <c r="L83" s="128">
        <v>5172</v>
      </c>
    </row>
    <row r="84" spans="1:12" x14ac:dyDescent="0.25">
      <c r="A84" s="128" t="s">
        <v>3199</v>
      </c>
      <c r="B84" s="128" t="str">
        <f t="shared" si="53"/>
        <v xml:space="preserve">ALFREDO GEOVANNY SANCHEZ BENAV         </v>
      </c>
      <c r="C84" s="128" t="str">
        <f t="shared" si="54"/>
        <v>43903841</v>
      </c>
      <c r="D84" s="128" t="str">
        <f t="shared" si="55"/>
        <v>0002</v>
      </c>
      <c r="E84" s="128" t="str">
        <f t="shared" si="56"/>
        <v>61</v>
      </c>
      <c r="F84" s="131">
        <v>2.61</v>
      </c>
      <c r="G84" s="128" t="str">
        <f t="shared" si="57"/>
        <v>2021</v>
      </c>
      <c r="H84" s="128" t="str">
        <f t="shared" si="58"/>
        <v>04</v>
      </c>
      <c r="I84" s="128" t="str">
        <f t="shared" si="59"/>
        <v>12</v>
      </c>
      <c r="J84" s="128" t="str">
        <f t="shared" si="60"/>
        <v>2021-04-12</v>
      </c>
      <c r="K84" s="128" t="str">
        <f t="shared" si="61"/>
        <v>BMP</v>
      </c>
      <c r="L84" s="128">
        <v>5173</v>
      </c>
    </row>
    <row r="85" spans="1:12" x14ac:dyDescent="0.25">
      <c r="A85" s="128"/>
      <c r="B85" s="130">
        <v>7</v>
      </c>
      <c r="C85" s="132"/>
      <c r="D85" s="132"/>
      <c r="E85" s="132"/>
      <c r="F85" s="129">
        <f>SUM(F73:F84)</f>
        <v>72.25</v>
      </c>
      <c r="G85" s="128"/>
      <c r="H85" s="128"/>
      <c r="I85" s="128"/>
      <c r="J85" s="128"/>
      <c r="K85" s="128"/>
      <c r="L85" s="128"/>
    </row>
    <row r="86" spans="1:12" x14ac:dyDescent="0.25">
      <c r="B86" s="123" t="str">
        <f>MID(A86,20,39)</f>
        <v/>
      </c>
      <c r="C86" s="123" t="str">
        <f>MID(A86,12,8)</f>
        <v/>
      </c>
      <c r="D86" s="123" t="str">
        <f>MID(A86,125,4)</f>
        <v/>
      </c>
      <c r="E86" s="123" t="str">
        <f>MID(A86,129,2)</f>
        <v/>
      </c>
      <c r="F86" s="125"/>
      <c r="G86" s="123" t="str">
        <f>MID(A86,131,4)</f>
        <v/>
      </c>
      <c r="H86" s="123" t="str">
        <f>MID(A86,135,2)</f>
        <v/>
      </c>
      <c r="I86" s="123" t="str">
        <f>MID(A86,137,2)</f>
        <v/>
      </c>
      <c r="J86" s="123" t="str">
        <f>CONCATENATE(G86,"-",H86,"-",I86)</f>
        <v>--</v>
      </c>
      <c r="K86" s="123" t="str">
        <f>MID(A86,163,3)</f>
        <v/>
      </c>
    </row>
    <row r="87" spans="1:12" x14ac:dyDescent="0.25">
      <c r="A87" s="128" t="s">
        <v>3198</v>
      </c>
      <c r="B87" s="128" t="str">
        <f>MID(A87,20,39)</f>
        <v xml:space="preserve">MARIA ROBERTA MORENO DIAZ              </v>
      </c>
      <c r="C87" s="128" t="str">
        <f>MID(A87,12,8)</f>
        <v>43903233</v>
      </c>
      <c r="D87" s="128" t="str">
        <f>MID(A87,125,4)</f>
        <v>0003</v>
      </c>
      <c r="E87" s="128" t="str">
        <f>MID(A87,129,2)</f>
        <v>38</v>
      </c>
      <c r="F87" s="131">
        <v>3.38</v>
      </c>
      <c r="G87" s="128" t="str">
        <f>MID(A87,131,4)</f>
        <v>2021</v>
      </c>
      <c r="H87" s="128" t="str">
        <f>MID(A87,135,2)</f>
        <v>04</v>
      </c>
      <c r="I87" s="128" t="str">
        <f>MID(A87,137,2)</f>
        <v>12</v>
      </c>
      <c r="J87" s="128" t="str">
        <f>CONCATENATE(G87,"-",H87,"-",I87)</f>
        <v>2021-04-12</v>
      </c>
      <c r="K87" s="128" t="str">
        <f>MID(A87,163,3)</f>
        <v>BVP</v>
      </c>
      <c r="L87" s="128">
        <v>5230</v>
      </c>
    </row>
    <row r="88" spans="1:12" x14ac:dyDescent="0.25">
      <c r="A88" s="128" t="s">
        <v>3197</v>
      </c>
      <c r="B88" s="128" t="str">
        <f>MID(A88,20,39)</f>
        <v xml:space="preserve">BOLONA BAUX ALEJANDRO XAVIER           </v>
      </c>
      <c r="C88" s="128" t="str">
        <f>MID(A88,12,8)</f>
        <v>43902380</v>
      </c>
      <c r="D88" s="128" t="str">
        <f>MID(A88,125,4)</f>
        <v>0005</v>
      </c>
      <c r="E88" s="128" t="str">
        <f>MID(A88,129,2)</f>
        <v>04</v>
      </c>
      <c r="F88" s="131">
        <v>5.04</v>
      </c>
      <c r="G88" s="128" t="str">
        <f>MID(A88,131,4)</f>
        <v>2021</v>
      </c>
      <c r="H88" s="128" t="str">
        <f>MID(A88,135,2)</f>
        <v>04</v>
      </c>
      <c r="I88" s="128" t="str">
        <f>MID(A88,137,2)</f>
        <v>13</v>
      </c>
      <c r="J88" s="128" t="str">
        <f>CONCATENATE(G88,"-",H88,"-",I88)</f>
        <v>2021-04-13</v>
      </c>
      <c r="K88" s="128" t="str">
        <f>MID(A88,163,3)</f>
        <v>BMP</v>
      </c>
      <c r="L88" s="128">
        <v>5262</v>
      </c>
    </row>
    <row r="89" spans="1:12" x14ac:dyDescent="0.25">
      <c r="A89" s="128" t="s">
        <v>3196</v>
      </c>
      <c r="B89" s="128" t="str">
        <f>MID(A89,20,39)</f>
        <v xml:space="preserve">AJMUMALEX SA                           </v>
      </c>
      <c r="C89" s="128" t="str">
        <f>MID(A89,12,8)</f>
        <v>43901559</v>
      </c>
      <c r="D89" s="128" t="str">
        <f>MID(A89,125,4)</f>
        <v>0008</v>
      </c>
      <c r="E89" s="128" t="str">
        <f>MID(A89,129,2)</f>
        <v>31</v>
      </c>
      <c r="F89" s="131">
        <v>8.31</v>
      </c>
      <c r="G89" s="128" t="str">
        <f>MID(A89,131,4)</f>
        <v>2021</v>
      </c>
      <c r="H89" s="128" t="str">
        <f>MID(A89,135,2)</f>
        <v>04</v>
      </c>
      <c r="I89" s="128" t="str">
        <f>MID(A89,137,2)</f>
        <v>13</v>
      </c>
      <c r="J89" s="128" t="str">
        <f>CONCATENATE(G89,"-",H89,"-",I89)</f>
        <v>2021-04-13</v>
      </c>
      <c r="K89" s="128" t="str">
        <f>MID(A89,163,3)</f>
        <v>VEN</v>
      </c>
      <c r="L89" s="128">
        <v>5263</v>
      </c>
    </row>
    <row r="90" spans="1:12" x14ac:dyDescent="0.25">
      <c r="A90" s="128" t="s">
        <v>3195</v>
      </c>
      <c r="B90" s="128" t="str">
        <f>MID(A90,20,39)</f>
        <v xml:space="preserve">CABRERA FREIRE ROXANA MAGALI D         </v>
      </c>
      <c r="C90" s="128" t="str">
        <f>MID(A90,12,8)</f>
        <v>43900278</v>
      </c>
      <c r="D90" s="128" t="str">
        <f>MID(A90,125,4)</f>
        <v>0001</v>
      </c>
      <c r="E90" s="128" t="str">
        <f>MID(A90,129,2)</f>
        <v>68</v>
      </c>
      <c r="F90" s="131">
        <v>1.68</v>
      </c>
      <c r="G90" s="128" t="str">
        <f>MID(A90,131,4)</f>
        <v>2021</v>
      </c>
      <c r="H90" s="128" t="str">
        <f>MID(A90,135,2)</f>
        <v>04</v>
      </c>
      <c r="I90" s="128" t="str">
        <f>MID(A90,137,2)</f>
        <v>13</v>
      </c>
      <c r="J90" s="128" t="str">
        <f>CONCATENATE(G90,"-",H90,"-",I90)</f>
        <v>2021-04-13</v>
      </c>
      <c r="K90" s="128" t="str">
        <f>MID(A90,163,3)</f>
        <v>VEN</v>
      </c>
      <c r="L90" s="128">
        <v>5231</v>
      </c>
    </row>
    <row r="91" spans="1:12" x14ac:dyDescent="0.25">
      <c r="A91" s="128"/>
      <c r="B91" s="130">
        <v>8</v>
      </c>
      <c r="C91" s="128"/>
      <c r="D91" s="128"/>
      <c r="E91" s="128"/>
      <c r="F91" s="129">
        <f>SUM(F87:F90)</f>
        <v>18.41</v>
      </c>
      <c r="G91" s="128"/>
      <c r="H91" s="128"/>
      <c r="I91" s="128"/>
      <c r="J91" s="128"/>
      <c r="K91" s="128"/>
      <c r="L91" s="128"/>
    </row>
    <row r="92" spans="1:12" x14ac:dyDescent="0.25">
      <c r="B92" s="123" t="str">
        <f t="shared" ref="B92:B98" si="62">MID(A92,20,39)</f>
        <v/>
      </c>
      <c r="C92" s="123" t="str">
        <f t="shared" ref="C92:C98" si="63">MID(A92,12,8)</f>
        <v/>
      </c>
      <c r="D92" s="123" t="str">
        <f t="shared" ref="D92:D98" si="64">MID(A92,125,4)</f>
        <v/>
      </c>
      <c r="E92" s="123" t="str">
        <f t="shared" ref="E92:E98" si="65">MID(A92,129,2)</f>
        <v/>
      </c>
      <c r="F92" s="125"/>
      <c r="G92" s="123" t="str">
        <f t="shared" ref="G92:G98" si="66">MID(A92,131,4)</f>
        <v/>
      </c>
      <c r="H92" s="123" t="str">
        <f t="shared" ref="H92:H98" si="67">MID(A92,135,2)</f>
        <v/>
      </c>
      <c r="I92" s="123" t="str">
        <f t="shared" ref="I92:I98" si="68">MID(A92,137,2)</f>
        <v/>
      </c>
      <c r="J92" s="123" t="str">
        <f t="shared" ref="J92:J98" si="69">CONCATENATE(G92,"-",H92,"-",I92)</f>
        <v>--</v>
      </c>
      <c r="K92" s="123" t="str">
        <f t="shared" ref="K92:K98" si="70">MID(A92,163,3)</f>
        <v/>
      </c>
    </row>
    <row r="93" spans="1:12" x14ac:dyDescent="0.25">
      <c r="A93" s="128" t="s">
        <v>3194</v>
      </c>
      <c r="B93" s="128" t="str">
        <f t="shared" si="62"/>
        <v xml:space="preserve">IVONN ROSARIO CARVAJAL ALARCON         </v>
      </c>
      <c r="C93" s="128" t="str">
        <f t="shared" si="63"/>
        <v>43909850</v>
      </c>
      <c r="D93" s="128" t="str">
        <f t="shared" si="64"/>
        <v>0003</v>
      </c>
      <c r="E93" s="128" t="str">
        <f t="shared" si="65"/>
        <v>36</v>
      </c>
      <c r="F93" s="131">
        <v>3.36</v>
      </c>
      <c r="G93" s="128" t="str">
        <f t="shared" si="66"/>
        <v>2021</v>
      </c>
      <c r="H93" s="128" t="str">
        <f t="shared" si="67"/>
        <v>04</v>
      </c>
      <c r="I93" s="128" t="str">
        <f t="shared" si="68"/>
        <v>13</v>
      </c>
      <c r="J93" s="128" t="str">
        <f t="shared" si="69"/>
        <v>2021-04-13</v>
      </c>
      <c r="K93" s="128" t="str">
        <f t="shared" si="70"/>
        <v>BVI</v>
      </c>
      <c r="L93" s="128">
        <v>5323</v>
      </c>
    </row>
    <row r="94" spans="1:12" x14ac:dyDescent="0.25">
      <c r="A94" s="128" t="s">
        <v>3193</v>
      </c>
      <c r="B94" s="128" t="str">
        <f t="shared" si="62"/>
        <v xml:space="preserve">VELIZ RAMOS JOHN JIMMY                 </v>
      </c>
      <c r="C94" s="128" t="str">
        <f t="shared" si="63"/>
        <v>43908664</v>
      </c>
      <c r="D94" s="128" t="str">
        <f t="shared" si="64"/>
        <v>0004</v>
      </c>
      <c r="E94" s="128" t="str">
        <f t="shared" si="65"/>
        <v>41</v>
      </c>
      <c r="F94" s="131">
        <v>4.41</v>
      </c>
      <c r="G94" s="128" t="str">
        <f t="shared" si="66"/>
        <v>2021</v>
      </c>
      <c r="H94" s="128" t="str">
        <f t="shared" si="67"/>
        <v>04</v>
      </c>
      <c r="I94" s="128" t="str">
        <f t="shared" si="68"/>
        <v>13</v>
      </c>
      <c r="J94" s="128" t="str">
        <f t="shared" si="69"/>
        <v>2021-04-13</v>
      </c>
      <c r="K94" s="128" t="str">
        <f t="shared" si="70"/>
        <v>BMP</v>
      </c>
      <c r="L94" s="128">
        <v>5324</v>
      </c>
    </row>
    <row r="95" spans="1:12" x14ac:dyDescent="0.25">
      <c r="A95" s="128" t="s">
        <v>3192</v>
      </c>
      <c r="B95" s="128" t="str">
        <f t="shared" si="62"/>
        <v xml:space="preserve">SILVIA ALEXANDRA CARRION MENA          </v>
      </c>
      <c r="C95" s="128" t="str">
        <f t="shared" si="63"/>
        <v>43907660</v>
      </c>
      <c r="D95" s="128" t="str">
        <f t="shared" si="64"/>
        <v>0027</v>
      </c>
      <c r="E95" s="128" t="str">
        <f t="shared" si="65"/>
        <v>40</v>
      </c>
      <c r="F95" s="131">
        <v>27.4</v>
      </c>
      <c r="G95" s="128" t="str">
        <f t="shared" si="66"/>
        <v>2021</v>
      </c>
      <c r="H95" s="128" t="str">
        <f t="shared" si="67"/>
        <v>04</v>
      </c>
      <c r="I95" s="128" t="str">
        <f t="shared" si="68"/>
        <v>14</v>
      </c>
      <c r="J95" s="128" t="str">
        <f t="shared" si="69"/>
        <v>2021-04-14</v>
      </c>
      <c r="K95" s="128" t="str">
        <f t="shared" si="70"/>
        <v>BVP</v>
      </c>
      <c r="L95" s="128">
        <v>5325</v>
      </c>
    </row>
    <row r="96" spans="1:12" x14ac:dyDescent="0.25">
      <c r="A96" s="128" t="s">
        <v>3191</v>
      </c>
      <c r="B96" s="128" t="str">
        <f t="shared" si="62"/>
        <v xml:space="preserve">MARTHA CECILIA  SANTOS BERMUDE         </v>
      </c>
      <c r="C96" s="128" t="str">
        <f t="shared" si="63"/>
        <v>43960340</v>
      </c>
      <c r="D96" s="128" t="str">
        <f t="shared" si="64"/>
        <v>0008</v>
      </c>
      <c r="E96" s="128" t="str">
        <f t="shared" si="65"/>
        <v>38</v>
      </c>
      <c r="F96" s="131">
        <v>8.3800000000000008</v>
      </c>
      <c r="G96" s="128" t="str">
        <f t="shared" si="66"/>
        <v>2021</v>
      </c>
      <c r="H96" s="128" t="str">
        <f t="shared" si="67"/>
        <v>04</v>
      </c>
      <c r="I96" s="128" t="str">
        <f t="shared" si="68"/>
        <v>14</v>
      </c>
      <c r="J96" s="128" t="str">
        <f t="shared" si="69"/>
        <v>2021-04-14</v>
      </c>
      <c r="K96" s="128" t="str">
        <f t="shared" si="70"/>
        <v>VEN</v>
      </c>
      <c r="L96" s="128">
        <v>5326</v>
      </c>
    </row>
    <row r="97" spans="1:12" x14ac:dyDescent="0.25">
      <c r="A97" s="128" t="s">
        <v>3190</v>
      </c>
      <c r="B97" s="128" t="str">
        <f t="shared" si="62"/>
        <v xml:space="preserve">IMPORT OSCAR SA                        </v>
      </c>
      <c r="C97" s="128" t="str">
        <f t="shared" si="63"/>
        <v>43908588</v>
      </c>
      <c r="D97" s="128" t="str">
        <f t="shared" si="64"/>
        <v>0002</v>
      </c>
      <c r="E97" s="128" t="str">
        <f t="shared" si="65"/>
        <v>99</v>
      </c>
      <c r="F97" s="131">
        <v>2.99</v>
      </c>
      <c r="G97" s="128" t="str">
        <f t="shared" si="66"/>
        <v>2021</v>
      </c>
      <c r="H97" s="128" t="str">
        <f t="shared" si="67"/>
        <v>04</v>
      </c>
      <c r="I97" s="128" t="str">
        <f t="shared" si="68"/>
        <v>14</v>
      </c>
      <c r="J97" s="128" t="str">
        <f t="shared" si="69"/>
        <v>2021-04-14</v>
      </c>
      <c r="K97" s="128" t="str">
        <f t="shared" si="70"/>
        <v>BVI</v>
      </c>
      <c r="L97" s="128">
        <v>5327</v>
      </c>
    </row>
    <row r="98" spans="1:12" x14ac:dyDescent="0.25">
      <c r="A98" s="128" t="s">
        <v>3189</v>
      </c>
      <c r="B98" s="128" t="str">
        <f t="shared" si="62"/>
        <v xml:space="preserve">RODRIGUEZ ROJAS FRANCISCO ESTE         </v>
      </c>
      <c r="C98" s="128" t="str">
        <f t="shared" si="63"/>
        <v>43901517</v>
      </c>
      <c r="D98" s="128" t="str">
        <f t="shared" si="64"/>
        <v>0005</v>
      </c>
      <c r="E98" s="128" t="str">
        <f t="shared" si="65"/>
        <v>04</v>
      </c>
      <c r="F98" s="131">
        <v>5.04</v>
      </c>
      <c r="G98" s="128" t="str">
        <f t="shared" si="66"/>
        <v>2021</v>
      </c>
      <c r="H98" s="128" t="str">
        <f t="shared" si="67"/>
        <v>04</v>
      </c>
      <c r="I98" s="128" t="str">
        <f t="shared" si="68"/>
        <v>14</v>
      </c>
      <c r="J98" s="128" t="str">
        <f t="shared" si="69"/>
        <v>2021-04-14</v>
      </c>
      <c r="K98" s="128" t="str">
        <f t="shared" si="70"/>
        <v>BVP</v>
      </c>
      <c r="L98" s="128">
        <v>5328</v>
      </c>
    </row>
    <row r="99" spans="1:12" x14ac:dyDescent="0.25">
      <c r="A99" s="128"/>
      <c r="B99" s="130">
        <v>9</v>
      </c>
      <c r="C99" s="128"/>
      <c r="D99" s="128"/>
      <c r="E99" s="128"/>
      <c r="F99" s="129">
        <f>SUM(F93:F98)</f>
        <v>51.580000000000005</v>
      </c>
      <c r="G99" s="128"/>
      <c r="H99" s="128"/>
      <c r="I99" s="128"/>
      <c r="J99" s="128"/>
      <c r="K99" s="128"/>
      <c r="L99" s="128"/>
    </row>
    <row r="100" spans="1:12" x14ac:dyDescent="0.25">
      <c r="B100" s="123" t="str">
        <f t="shared" ref="B100:B107" si="71">MID(A100,20,39)</f>
        <v/>
      </c>
      <c r="C100" s="123" t="str">
        <f t="shared" ref="C100:C107" si="72">MID(A100,12,8)</f>
        <v/>
      </c>
      <c r="D100" s="123" t="str">
        <f t="shared" ref="D100:D107" si="73">MID(A100,125,4)</f>
        <v/>
      </c>
      <c r="E100" s="123" t="str">
        <f t="shared" ref="E100:E107" si="74">MID(A100,129,2)</f>
        <v/>
      </c>
      <c r="F100" s="125"/>
      <c r="G100" s="123" t="str">
        <f t="shared" ref="G100:G107" si="75">MID(A100,131,4)</f>
        <v/>
      </c>
      <c r="H100" s="123" t="str">
        <f t="shared" ref="H100:H107" si="76">MID(A100,135,2)</f>
        <v/>
      </c>
      <c r="I100" s="123" t="str">
        <f t="shared" ref="I100:I107" si="77">MID(A100,137,2)</f>
        <v/>
      </c>
      <c r="J100" s="123" t="str">
        <f t="shared" ref="J100:J107" si="78">CONCATENATE(G100,"-",H100,"-",I100)</f>
        <v>--</v>
      </c>
      <c r="K100" s="123" t="str">
        <f t="shared" ref="K100:K107" si="79">MID(A100,163,3)</f>
        <v/>
      </c>
    </row>
    <row r="101" spans="1:12" x14ac:dyDescent="0.25">
      <c r="A101" s="128" t="s">
        <v>3188</v>
      </c>
      <c r="B101" s="128" t="str">
        <f t="shared" si="71"/>
        <v xml:space="preserve">BUSTAMANTE INIGA LUIS MAURICIO         </v>
      </c>
      <c r="C101" s="128" t="str">
        <f t="shared" si="72"/>
        <v>43902148</v>
      </c>
      <c r="D101" s="128" t="str">
        <f t="shared" si="73"/>
        <v>0003</v>
      </c>
      <c r="E101" s="128" t="str">
        <f t="shared" si="74"/>
        <v>39</v>
      </c>
      <c r="F101" s="131">
        <v>3.39</v>
      </c>
      <c r="G101" s="128" t="str">
        <f t="shared" si="75"/>
        <v>2021</v>
      </c>
      <c r="H101" s="128" t="str">
        <f t="shared" si="76"/>
        <v>04</v>
      </c>
      <c r="I101" s="128" t="str">
        <f t="shared" si="77"/>
        <v>14</v>
      </c>
      <c r="J101" s="128" t="str">
        <f t="shared" si="78"/>
        <v>2021-04-14</v>
      </c>
      <c r="K101" s="128" t="str">
        <f t="shared" si="79"/>
        <v>BMP</v>
      </c>
      <c r="L101" s="128">
        <v>5329</v>
      </c>
    </row>
    <row r="102" spans="1:12" x14ac:dyDescent="0.25">
      <c r="A102" s="128" t="s">
        <v>3187</v>
      </c>
      <c r="B102" s="128" t="str">
        <f t="shared" si="71"/>
        <v xml:space="preserve">CAROL ROSANNA  CARBO MORA              </v>
      </c>
      <c r="C102" s="128" t="str">
        <f t="shared" si="72"/>
        <v>43960329</v>
      </c>
      <c r="D102" s="128" t="str">
        <f t="shared" si="73"/>
        <v>0007</v>
      </c>
      <c r="E102" s="128" t="str">
        <f t="shared" si="74"/>
        <v>82</v>
      </c>
      <c r="F102" s="131">
        <v>7.82</v>
      </c>
      <c r="G102" s="128" t="str">
        <f t="shared" si="75"/>
        <v>2021</v>
      </c>
      <c r="H102" s="128" t="str">
        <f t="shared" si="76"/>
        <v>04</v>
      </c>
      <c r="I102" s="128" t="str">
        <f t="shared" si="77"/>
        <v>14</v>
      </c>
      <c r="J102" s="128" t="str">
        <f t="shared" si="78"/>
        <v>2021-04-14</v>
      </c>
      <c r="K102" s="128" t="str">
        <f t="shared" si="79"/>
        <v>BMP</v>
      </c>
      <c r="L102" s="128">
        <v>5330</v>
      </c>
    </row>
    <row r="103" spans="1:12" x14ac:dyDescent="0.25">
      <c r="A103" s="128" t="s">
        <v>3186</v>
      </c>
      <c r="B103" s="128" t="str">
        <f t="shared" si="71"/>
        <v xml:space="preserve">ZAMBRANO GARCIA FRANZ BADIH            </v>
      </c>
      <c r="C103" s="128" t="str">
        <f t="shared" si="72"/>
        <v>43909118</v>
      </c>
      <c r="D103" s="128" t="str">
        <f t="shared" si="73"/>
        <v>0005</v>
      </c>
      <c r="E103" s="128" t="str">
        <f t="shared" si="74"/>
        <v>04</v>
      </c>
      <c r="F103" s="131">
        <v>5.04</v>
      </c>
      <c r="G103" s="128" t="str">
        <f t="shared" si="75"/>
        <v>2021</v>
      </c>
      <c r="H103" s="128" t="str">
        <f t="shared" si="76"/>
        <v>04</v>
      </c>
      <c r="I103" s="128" t="str">
        <f t="shared" si="77"/>
        <v>15</v>
      </c>
      <c r="J103" s="128" t="str">
        <f t="shared" si="78"/>
        <v>2021-04-15</v>
      </c>
      <c r="K103" s="128" t="str">
        <f t="shared" si="79"/>
        <v>BMP</v>
      </c>
      <c r="L103" s="128">
        <v>5335</v>
      </c>
    </row>
    <row r="104" spans="1:12" x14ac:dyDescent="0.25">
      <c r="A104" s="128" t="s">
        <v>3185</v>
      </c>
      <c r="B104" s="128" t="str">
        <f t="shared" si="71"/>
        <v xml:space="preserve">ASOCIACION DE PROPIETARIOS DE          </v>
      </c>
      <c r="C104" s="128" t="str">
        <f t="shared" si="72"/>
        <v>43907144</v>
      </c>
      <c r="D104" s="128" t="str">
        <f t="shared" si="73"/>
        <v>0013</v>
      </c>
      <c r="E104" s="128" t="str">
        <f t="shared" si="74"/>
        <v>27</v>
      </c>
      <c r="F104" s="131">
        <v>13.27</v>
      </c>
      <c r="G104" s="128" t="str">
        <f t="shared" si="75"/>
        <v>2021</v>
      </c>
      <c r="H104" s="128" t="str">
        <f t="shared" si="76"/>
        <v>04</v>
      </c>
      <c r="I104" s="128" t="str">
        <f t="shared" si="77"/>
        <v>15</v>
      </c>
      <c r="J104" s="128" t="str">
        <f t="shared" si="78"/>
        <v>2021-04-15</v>
      </c>
      <c r="K104" s="128" t="str">
        <f t="shared" si="79"/>
        <v>VEN</v>
      </c>
      <c r="L104" s="128">
        <v>5331</v>
      </c>
    </row>
    <row r="105" spans="1:12" x14ac:dyDescent="0.25">
      <c r="A105" s="128" t="s">
        <v>3184</v>
      </c>
      <c r="B105" s="128" t="str">
        <f t="shared" si="71"/>
        <v xml:space="preserve">SANTIAGO IVAN TOLEDO ECHEVERRI         </v>
      </c>
      <c r="C105" s="128" t="str">
        <f t="shared" si="72"/>
        <v>43908584</v>
      </c>
      <c r="D105" s="128" t="str">
        <f t="shared" si="73"/>
        <v>0001</v>
      </c>
      <c r="E105" s="128" t="str">
        <f t="shared" si="74"/>
        <v>52</v>
      </c>
      <c r="F105" s="131">
        <v>1.52</v>
      </c>
      <c r="G105" s="128" t="str">
        <f t="shared" si="75"/>
        <v>2021</v>
      </c>
      <c r="H105" s="128" t="str">
        <f t="shared" si="76"/>
        <v>04</v>
      </c>
      <c r="I105" s="128" t="str">
        <f t="shared" si="77"/>
        <v>15</v>
      </c>
      <c r="J105" s="128" t="str">
        <f t="shared" si="78"/>
        <v>2021-04-15</v>
      </c>
      <c r="K105" s="128" t="str">
        <f t="shared" si="79"/>
        <v>BVP</v>
      </c>
      <c r="L105" s="128">
        <v>5332</v>
      </c>
    </row>
    <row r="106" spans="1:12" x14ac:dyDescent="0.25">
      <c r="A106" s="128" t="s">
        <v>3183</v>
      </c>
      <c r="B106" s="128" t="str">
        <f t="shared" si="71"/>
        <v xml:space="preserve">ASENCIO PARRALES ANDREA CAROLI         </v>
      </c>
      <c r="C106" s="128" t="str">
        <f t="shared" si="72"/>
        <v>43900669</v>
      </c>
      <c r="D106" s="128" t="str">
        <f t="shared" si="73"/>
        <v>0001</v>
      </c>
      <c r="E106" s="128" t="str">
        <f t="shared" si="74"/>
        <v>90</v>
      </c>
      <c r="F106" s="131">
        <v>1.9</v>
      </c>
      <c r="G106" s="128" t="str">
        <f t="shared" si="75"/>
        <v>2021</v>
      </c>
      <c r="H106" s="128" t="str">
        <f t="shared" si="76"/>
        <v>04</v>
      </c>
      <c r="I106" s="128" t="str">
        <f t="shared" si="77"/>
        <v>15</v>
      </c>
      <c r="J106" s="128" t="str">
        <f t="shared" si="78"/>
        <v>2021-04-15</v>
      </c>
      <c r="K106" s="128" t="str">
        <f t="shared" si="79"/>
        <v>BMP</v>
      </c>
      <c r="L106" s="128">
        <v>5333</v>
      </c>
    </row>
    <row r="107" spans="1:12" x14ac:dyDescent="0.25">
      <c r="A107" s="128" t="s">
        <v>3182</v>
      </c>
      <c r="B107" s="128" t="str">
        <f t="shared" si="71"/>
        <v xml:space="preserve">LOPEZ SEGURA DIANA KATHERINE           </v>
      </c>
      <c r="C107" s="128" t="str">
        <f t="shared" si="72"/>
        <v>43903560</v>
      </c>
      <c r="D107" s="128" t="str">
        <f t="shared" si="73"/>
        <v>0003</v>
      </c>
      <c r="E107" s="128" t="str">
        <f t="shared" si="74"/>
        <v>47</v>
      </c>
      <c r="F107" s="131">
        <v>3.47</v>
      </c>
      <c r="G107" s="128" t="str">
        <f t="shared" si="75"/>
        <v>2021</v>
      </c>
      <c r="H107" s="128" t="str">
        <f t="shared" si="76"/>
        <v>04</v>
      </c>
      <c r="I107" s="128" t="str">
        <f t="shared" si="77"/>
        <v>15</v>
      </c>
      <c r="J107" s="128" t="str">
        <f t="shared" si="78"/>
        <v>2021-04-15</v>
      </c>
      <c r="K107" s="128" t="str">
        <f t="shared" si="79"/>
        <v>BVP</v>
      </c>
      <c r="L107" s="128">
        <v>5334</v>
      </c>
    </row>
    <row r="108" spans="1:12" x14ac:dyDescent="0.25">
      <c r="A108" s="128"/>
      <c r="B108" s="130">
        <v>10</v>
      </c>
      <c r="C108" s="128"/>
      <c r="D108" s="128"/>
      <c r="E108" s="128"/>
      <c r="F108" s="129">
        <f>SUM(F101:F107)</f>
        <v>36.409999999999997</v>
      </c>
      <c r="G108" s="128"/>
      <c r="H108" s="128"/>
      <c r="I108" s="128"/>
      <c r="J108" s="128"/>
      <c r="K108" s="128"/>
      <c r="L108" s="128"/>
    </row>
    <row r="109" spans="1:12" x14ac:dyDescent="0.25">
      <c r="B109" s="123" t="str">
        <f t="shared" ref="B109:B117" si="80">MID(A109,20,39)</f>
        <v/>
      </c>
      <c r="C109" s="123" t="str">
        <f t="shared" ref="C109:C117" si="81">MID(A109,12,8)</f>
        <v/>
      </c>
      <c r="D109" s="123" t="str">
        <f t="shared" ref="D109:D117" si="82">MID(A109,125,4)</f>
        <v/>
      </c>
      <c r="E109" s="123" t="str">
        <f t="shared" ref="E109:E117" si="83">MID(A109,129,2)</f>
        <v/>
      </c>
      <c r="F109" s="125"/>
      <c r="G109" s="123" t="str">
        <f t="shared" ref="G109:G117" si="84">MID(A109,131,4)</f>
        <v/>
      </c>
      <c r="H109" s="123" t="str">
        <f t="shared" ref="H109:H117" si="85">MID(A109,135,2)</f>
        <v/>
      </c>
      <c r="I109" s="123" t="str">
        <f t="shared" ref="I109:I117" si="86">MID(A109,137,2)</f>
        <v/>
      </c>
      <c r="J109" s="123" t="str">
        <f t="shared" ref="J109:J117" si="87">CONCATENATE(G109,"-",H109,"-",I109)</f>
        <v>--</v>
      </c>
      <c r="K109" s="123" t="str">
        <f t="shared" ref="K109:K117" si="88">MID(A109,163,3)</f>
        <v/>
      </c>
    </row>
    <row r="110" spans="1:12" x14ac:dyDescent="0.25">
      <c r="A110" s="128" t="s">
        <v>3181</v>
      </c>
      <c r="B110" s="128" t="str">
        <f t="shared" si="80"/>
        <v xml:space="preserve">LAZARO CEVALLOS KEVIN JESUS            </v>
      </c>
      <c r="C110" s="128" t="str">
        <f t="shared" si="81"/>
        <v>43900228</v>
      </c>
      <c r="D110" s="128" t="str">
        <f t="shared" si="82"/>
        <v>0004</v>
      </c>
      <c r="E110" s="128" t="str">
        <f t="shared" si="83"/>
        <v>87</v>
      </c>
      <c r="F110" s="131">
        <v>4.87</v>
      </c>
      <c r="G110" s="128" t="str">
        <f t="shared" si="84"/>
        <v>2021</v>
      </c>
      <c r="H110" s="128" t="str">
        <f t="shared" si="85"/>
        <v>04</v>
      </c>
      <c r="I110" s="128" t="str">
        <f t="shared" si="86"/>
        <v>15</v>
      </c>
      <c r="J110" s="128" t="str">
        <f t="shared" si="87"/>
        <v>2021-04-15</v>
      </c>
      <c r="K110" s="128" t="str">
        <f t="shared" si="88"/>
        <v>BMP</v>
      </c>
      <c r="L110" s="128">
        <v>5363</v>
      </c>
    </row>
    <row r="111" spans="1:12" x14ac:dyDescent="0.25">
      <c r="A111" s="128" t="s">
        <v>3180</v>
      </c>
      <c r="B111" s="128" t="str">
        <f t="shared" si="80"/>
        <v xml:space="preserve">CLEMENTE ANTONIO  CALDERON LOZ         </v>
      </c>
      <c r="C111" s="128" t="str">
        <f t="shared" si="81"/>
        <v>43903425</v>
      </c>
      <c r="D111" s="128" t="str">
        <f t="shared" si="82"/>
        <v>0021</v>
      </c>
      <c r="E111" s="128" t="str">
        <f t="shared" si="83"/>
        <v>52</v>
      </c>
      <c r="F111" s="131">
        <v>21.52</v>
      </c>
      <c r="G111" s="128" t="str">
        <f t="shared" si="84"/>
        <v>2021</v>
      </c>
      <c r="H111" s="128" t="str">
        <f t="shared" si="85"/>
        <v>04</v>
      </c>
      <c r="I111" s="128" t="str">
        <f t="shared" si="86"/>
        <v>15</v>
      </c>
      <c r="J111" s="128" t="str">
        <f t="shared" si="87"/>
        <v>2021-04-15</v>
      </c>
      <c r="K111" s="128" t="str">
        <f t="shared" si="88"/>
        <v>BMP</v>
      </c>
      <c r="L111" s="128">
        <v>5364</v>
      </c>
    </row>
    <row r="112" spans="1:12" x14ac:dyDescent="0.25">
      <c r="A112" s="128" t="s">
        <v>3179</v>
      </c>
      <c r="B112" s="128" t="str">
        <f t="shared" si="80"/>
        <v xml:space="preserve">NELLY YOLANDA  SALCEDO BOWEN           </v>
      </c>
      <c r="C112" s="128" t="str">
        <f t="shared" si="81"/>
        <v>43945202</v>
      </c>
      <c r="D112" s="128" t="str">
        <f t="shared" si="82"/>
        <v>0008</v>
      </c>
      <c r="E112" s="128" t="str">
        <f t="shared" si="83"/>
        <v>38</v>
      </c>
      <c r="F112" s="131">
        <v>8.3800000000000008</v>
      </c>
      <c r="G112" s="128" t="str">
        <f t="shared" si="84"/>
        <v>2021</v>
      </c>
      <c r="H112" s="128" t="str">
        <f t="shared" si="85"/>
        <v>04</v>
      </c>
      <c r="I112" s="128" t="str">
        <f t="shared" si="86"/>
        <v>16</v>
      </c>
      <c r="J112" s="128" t="str">
        <f t="shared" si="87"/>
        <v>2021-04-16</v>
      </c>
      <c r="K112" s="128" t="str">
        <f t="shared" si="88"/>
        <v>VEN</v>
      </c>
      <c r="L112" s="128">
        <v>5365</v>
      </c>
    </row>
    <row r="113" spans="1:12" x14ac:dyDescent="0.25">
      <c r="A113" s="128" t="s">
        <v>3178</v>
      </c>
      <c r="B113" s="128" t="str">
        <f t="shared" si="80"/>
        <v xml:space="preserve">SANCHEZ HERRERA TANIA VANESSA          </v>
      </c>
      <c r="C113" s="128" t="str">
        <f t="shared" si="81"/>
        <v>43901744</v>
      </c>
      <c r="D113" s="128" t="str">
        <f t="shared" si="82"/>
        <v>0009</v>
      </c>
      <c r="E113" s="128" t="str">
        <f t="shared" si="83"/>
        <v>47</v>
      </c>
      <c r="F113" s="131">
        <v>9.4700000000000006</v>
      </c>
      <c r="G113" s="128" t="str">
        <f t="shared" si="84"/>
        <v>2021</v>
      </c>
      <c r="H113" s="128" t="str">
        <f t="shared" si="85"/>
        <v>04</v>
      </c>
      <c r="I113" s="128" t="str">
        <f t="shared" si="86"/>
        <v>16</v>
      </c>
      <c r="J113" s="128" t="str">
        <f t="shared" si="87"/>
        <v>2021-04-16</v>
      </c>
      <c r="K113" s="128" t="str">
        <f t="shared" si="88"/>
        <v>BMP</v>
      </c>
      <c r="L113" s="128">
        <v>5366</v>
      </c>
    </row>
    <row r="114" spans="1:12" x14ac:dyDescent="0.25">
      <c r="A114" s="128" t="s">
        <v>3177</v>
      </c>
      <c r="B114" s="128" t="str">
        <f t="shared" si="80"/>
        <v xml:space="preserve">LUPER GABRIEL MUNOZ SARMIENTO          </v>
      </c>
      <c r="C114" s="128" t="str">
        <f t="shared" si="81"/>
        <v>43945139</v>
      </c>
      <c r="D114" s="128" t="str">
        <f t="shared" si="82"/>
        <v>0008</v>
      </c>
      <c r="E114" s="128" t="str">
        <f t="shared" si="83"/>
        <v>38</v>
      </c>
      <c r="F114" s="131">
        <v>8.3800000000000008</v>
      </c>
      <c r="G114" s="128" t="str">
        <f t="shared" si="84"/>
        <v>2021</v>
      </c>
      <c r="H114" s="128" t="str">
        <f t="shared" si="85"/>
        <v>04</v>
      </c>
      <c r="I114" s="128" t="str">
        <f t="shared" si="86"/>
        <v>16</v>
      </c>
      <c r="J114" s="128" t="str">
        <f t="shared" si="87"/>
        <v>2021-04-16</v>
      </c>
      <c r="K114" s="128" t="str">
        <f t="shared" si="88"/>
        <v>BVP</v>
      </c>
      <c r="L114" s="128">
        <v>5367</v>
      </c>
    </row>
    <row r="115" spans="1:12" x14ac:dyDescent="0.25">
      <c r="A115" s="128" t="s">
        <v>3176</v>
      </c>
      <c r="B115" s="128" t="str">
        <f t="shared" si="80"/>
        <v xml:space="preserve">GARCIA RUIZ ALEX ISRAEL                </v>
      </c>
      <c r="C115" s="128" t="str">
        <f t="shared" si="81"/>
        <v>43909275</v>
      </c>
      <c r="D115" s="128" t="str">
        <f t="shared" si="82"/>
        <v>0007</v>
      </c>
      <c r="E115" s="128" t="str">
        <f t="shared" si="83"/>
        <v>68</v>
      </c>
      <c r="F115" s="131">
        <v>7.68</v>
      </c>
      <c r="G115" s="128" t="str">
        <f t="shared" si="84"/>
        <v>2021</v>
      </c>
      <c r="H115" s="128" t="str">
        <f t="shared" si="85"/>
        <v>04</v>
      </c>
      <c r="I115" s="128" t="str">
        <f t="shared" si="86"/>
        <v>16</v>
      </c>
      <c r="J115" s="128" t="str">
        <f t="shared" si="87"/>
        <v>2021-04-16</v>
      </c>
      <c r="K115" s="128" t="str">
        <f t="shared" si="88"/>
        <v>VEN</v>
      </c>
      <c r="L115" s="128">
        <v>5368</v>
      </c>
    </row>
    <row r="116" spans="1:12" x14ac:dyDescent="0.25">
      <c r="A116" s="128" t="s">
        <v>3175</v>
      </c>
      <c r="B116" s="128" t="str">
        <f t="shared" si="80"/>
        <v xml:space="preserve">RODRIGUEZ ZHUNIO MIGUEL JORDDY         </v>
      </c>
      <c r="C116" s="128" t="str">
        <f t="shared" si="81"/>
        <v>43901754</v>
      </c>
      <c r="D116" s="128" t="str">
        <f t="shared" si="82"/>
        <v>0023</v>
      </c>
      <c r="E116" s="128" t="str">
        <f t="shared" si="83"/>
        <v>66</v>
      </c>
      <c r="F116" s="131">
        <v>23.66</v>
      </c>
      <c r="G116" s="128" t="str">
        <f t="shared" si="84"/>
        <v>2021</v>
      </c>
      <c r="H116" s="128" t="str">
        <f t="shared" si="85"/>
        <v>04</v>
      </c>
      <c r="I116" s="128" t="str">
        <f t="shared" si="86"/>
        <v>16</v>
      </c>
      <c r="J116" s="128" t="str">
        <f t="shared" si="87"/>
        <v>2021-04-16</v>
      </c>
      <c r="K116" s="128" t="str">
        <f t="shared" si="88"/>
        <v>BMP</v>
      </c>
      <c r="L116" s="128">
        <v>5370</v>
      </c>
    </row>
    <row r="117" spans="1:12" x14ac:dyDescent="0.25">
      <c r="A117" s="128" t="s">
        <v>3174</v>
      </c>
      <c r="B117" s="128" t="str">
        <f t="shared" si="80"/>
        <v xml:space="preserve">CASTILLO CHOCO PEDRO CHRISTIAN         </v>
      </c>
      <c r="C117" s="128" t="str">
        <f t="shared" si="81"/>
        <v>43906009</v>
      </c>
      <c r="D117" s="128" t="str">
        <f t="shared" si="82"/>
        <v>0005</v>
      </c>
      <c r="E117" s="128" t="str">
        <f t="shared" si="83"/>
        <v>57</v>
      </c>
      <c r="F117" s="131">
        <v>5.57</v>
      </c>
      <c r="G117" s="128" t="str">
        <f t="shared" si="84"/>
        <v>2021</v>
      </c>
      <c r="H117" s="128" t="str">
        <f t="shared" si="85"/>
        <v>04</v>
      </c>
      <c r="I117" s="128" t="str">
        <f t="shared" si="86"/>
        <v>16</v>
      </c>
      <c r="J117" s="128" t="str">
        <f t="shared" si="87"/>
        <v>2021-04-16</v>
      </c>
      <c r="K117" s="128" t="str">
        <f t="shared" si="88"/>
        <v>VEN</v>
      </c>
      <c r="L117" s="128">
        <v>5369</v>
      </c>
    </row>
    <row r="118" spans="1:12" x14ac:dyDescent="0.25">
      <c r="A118" s="128"/>
      <c r="B118" s="130">
        <v>11</v>
      </c>
      <c r="C118" s="128"/>
      <c r="D118" s="128"/>
      <c r="E118" s="128"/>
      <c r="F118" s="129">
        <f>SUM(F110:F117)</f>
        <v>89.53</v>
      </c>
      <c r="G118" s="128"/>
      <c r="H118" s="128"/>
      <c r="I118" s="128"/>
      <c r="J118" s="128"/>
      <c r="K118" s="128"/>
      <c r="L118" s="128"/>
    </row>
    <row r="119" spans="1:12" x14ac:dyDescent="0.25">
      <c r="B119" s="123" t="str">
        <f t="shared" ref="B119:B130" si="89">MID(A119,20,39)</f>
        <v/>
      </c>
      <c r="C119" s="123" t="str">
        <f t="shared" ref="C119:C130" si="90">MID(A119,12,8)</f>
        <v/>
      </c>
      <c r="D119" s="123" t="str">
        <f t="shared" ref="D119:D130" si="91">MID(A119,125,4)</f>
        <v/>
      </c>
      <c r="E119" s="123" t="str">
        <f t="shared" ref="E119:E130" si="92">MID(A119,129,2)</f>
        <v/>
      </c>
      <c r="F119" s="125"/>
      <c r="G119" s="123" t="str">
        <f t="shared" ref="G119:G130" si="93">MID(A119,131,4)</f>
        <v/>
      </c>
      <c r="H119" s="123" t="str">
        <f t="shared" ref="H119:H130" si="94">MID(A119,135,2)</f>
        <v/>
      </c>
      <c r="I119" s="123" t="str">
        <f t="shared" ref="I119:I130" si="95">MID(A119,137,2)</f>
        <v/>
      </c>
      <c r="J119" s="123" t="str">
        <f t="shared" ref="J119:J130" si="96">CONCATENATE(G119,"-",H119,"-",I119)</f>
        <v>--</v>
      </c>
      <c r="K119" s="123" t="str">
        <f t="shared" ref="K119:K130" si="97">MID(A119,163,3)</f>
        <v/>
      </c>
    </row>
    <row r="120" spans="1:12" x14ac:dyDescent="0.25">
      <c r="A120" s="128" t="s">
        <v>3173</v>
      </c>
      <c r="B120" s="128" t="str">
        <f t="shared" si="89"/>
        <v xml:space="preserve">DECKER UBILLA ERNESTO RAMON            </v>
      </c>
      <c r="C120" s="128" t="str">
        <f t="shared" si="90"/>
        <v>43900137</v>
      </c>
      <c r="D120" s="128" t="str">
        <f t="shared" si="91"/>
        <v>0005</v>
      </c>
      <c r="E120" s="128" t="str">
        <f t="shared" si="92"/>
        <v>04</v>
      </c>
      <c r="F120" s="131">
        <v>5.04</v>
      </c>
      <c r="G120" s="128" t="str">
        <f t="shared" si="93"/>
        <v>2021</v>
      </c>
      <c r="H120" s="128" t="str">
        <f t="shared" si="94"/>
        <v>04</v>
      </c>
      <c r="I120" s="128" t="str">
        <f t="shared" si="95"/>
        <v>16</v>
      </c>
      <c r="J120" s="128" t="str">
        <f t="shared" si="96"/>
        <v>2021-04-16</v>
      </c>
      <c r="K120" s="128" t="str">
        <f t="shared" si="97"/>
        <v>BVP</v>
      </c>
      <c r="L120" s="128">
        <v>5476</v>
      </c>
    </row>
    <row r="121" spans="1:12" x14ac:dyDescent="0.25">
      <c r="A121" s="128" t="s">
        <v>3172</v>
      </c>
      <c r="B121" s="128" t="str">
        <f t="shared" si="89"/>
        <v xml:space="preserve">JOSE LUIS ROSERO CABALLERO             </v>
      </c>
      <c r="C121" s="128" t="str">
        <f t="shared" si="90"/>
        <v>43920056</v>
      </c>
      <c r="D121" s="128" t="str">
        <f t="shared" si="91"/>
        <v>0008</v>
      </c>
      <c r="E121" s="128" t="str">
        <f t="shared" si="92"/>
        <v>38</v>
      </c>
      <c r="F121" s="131">
        <v>8.3800000000000008</v>
      </c>
      <c r="G121" s="128" t="str">
        <f t="shared" si="93"/>
        <v>2021</v>
      </c>
      <c r="H121" s="128" t="str">
        <f t="shared" si="94"/>
        <v>04</v>
      </c>
      <c r="I121" s="128" t="str">
        <f t="shared" si="95"/>
        <v>16</v>
      </c>
      <c r="J121" s="128" t="str">
        <f t="shared" si="96"/>
        <v>2021-04-16</v>
      </c>
      <c r="K121" s="128" t="str">
        <f t="shared" si="97"/>
        <v>BMP</v>
      </c>
      <c r="L121" s="128">
        <v>5468</v>
      </c>
    </row>
    <row r="122" spans="1:12" x14ac:dyDescent="0.25">
      <c r="A122" s="128" t="s">
        <v>3171</v>
      </c>
      <c r="B122" s="128" t="str">
        <f t="shared" si="89"/>
        <v xml:space="preserve">RIVAS DE PENALOZA BEATRIZ ELEN         </v>
      </c>
      <c r="C122" s="128" t="str">
        <f t="shared" si="90"/>
        <v>43900615</v>
      </c>
      <c r="D122" s="128" t="str">
        <f t="shared" si="91"/>
        <v>0003</v>
      </c>
      <c r="E122" s="128" t="str">
        <f t="shared" si="92"/>
        <v>51</v>
      </c>
      <c r="F122" s="131">
        <v>3.51</v>
      </c>
      <c r="G122" s="128" t="str">
        <f t="shared" si="93"/>
        <v>2021</v>
      </c>
      <c r="H122" s="128" t="str">
        <f t="shared" si="94"/>
        <v>04</v>
      </c>
      <c r="I122" s="128" t="str">
        <f t="shared" si="95"/>
        <v>17</v>
      </c>
      <c r="J122" s="128" t="str">
        <f t="shared" si="96"/>
        <v>2021-04-17</v>
      </c>
      <c r="K122" s="128" t="str">
        <f t="shared" si="97"/>
        <v>BVP</v>
      </c>
      <c r="L122" s="128">
        <v>5469</v>
      </c>
    </row>
    <row r="123" spans="1:12" x14ac:dyDescent="0.25">
      <c r="A123" s="128" t="s">
        <v>3170</v>
      </c>
      <c r="B123" s="128" t="str">
        <f t="shared" si="89"/>
        <v xml:space="preserve">NAVARRETE CAICEDO MARIA VERONI         </v>
      </c>
      <c r="C123" s="128" t="str">
        <f t="shared" si="90"/>
        <v>43908927</v>
      </c>
      <c r="D123" s="128" t="str">
        <f t="shared" si="91"/>
        <v>0002</v>
      </c>
      <c r="E123" s="128" t="str">
        <f t="shared" si="92"/>
        <v>41</v>
      </c>
      <c r="F123" s="131">
        <v>2.41</v>
      </c>
      <c r="G123" s="128" t="str">
        <f t="shared" si="93"/>
        <v>2021</v>
      </c>
      <c r="H123" s="128" t="str">
        <f t="shared" si="94"/>
        <v>04</v>
      </c>
      <c r="I123" s="128" t="str">
        <f t="shared" si="95"/>
        <v>17</v>
      </c>
      <c r="J123" s="128" t="str">
        <f t="shared" si="96"/>
        <v>2021-04-17</v>
      </c>
      <c r="K123" s="128" t="str">
        <f t="shared" si="97"/>
        <v>BVP</v>
      </c>
      <c r="L123" s="128">
        <v>5470</v>
      </c>
    </row>
    <row r="124" spans="1:12" x14ac:dyDescent="0.25">
      <c r="A124" s="128" t="s">
        <v>3169</v>
      </c>
      <c r="B124" s="128" t="str">
        <f t="shared" si="89"/>
        <v xml:space="preserve">MARCO TULIO ROMERO JARAMILLO           </v>
      </c>
      <c r="C124" s="128" t="str">
        <f t="shared" si="90"/>
        <v>43945149</v>
      </c>
      <c r="D124" s="128" t="str">
        <f t="shared" si="91"/>
        <v>0008</v>
      </c>
      <c r="E124" s="128" t="str">
        <f t="shared" si="92"/>
        <v>38</v>
      </c>
      <c r="F124" s="131">
        <v>8.3800000000000008</v>
      </c>
      <c r="G124" s="128" t="str">
        <f t="shared" si="93"/>
        <v>2021</v>
      </c>
      <c r="H124" s="128" t="str">
        <f t="shared" si="94"/>
        <v>04</v>
      </c>
      <c r="I124" s="128" t="str">
        <f t="shared" si="95"/>
        <v>17</v>
      </c>
      <c r="J124" s="128" t="str">
        <f t="shared" si="96"/>
        <v>2021-04-17</v>
      </c>
      <c r="K124" s="128" t="str">
        <f t="shared" si="97"/>
        <v>BMP</v>
      </c>
      <c r="L124" s="128">
        <v>5471</v>
      </c>
    </row>
    <row r="125" spans="1:12" x14ac:dyDescent="0.25">
      <c r="A125" s="128" t="s">
        <v>3168</v>
      </c>
      <c r="B125" s="128" t="str">
        <f t="shared" si="89"/>
        <v xml:space="preserve">GUANIN CAMPOVERDE MERCY JANET          </v>
      </c>
      <c r="C125" s="128" t="str">
        <f t="shared" si="90"/>
        <v>43907295</v>
      </c>
      <c r="D125" s="128" t="str">
        <f t="shared" si="91"/>
        <v>0003</v>
      </c>
      <c r="E125" s="128" t="str">
        <f t="shared" si="92"/>
        <v>36</v>
      </c>
      <c r="F125" s="131">
        <v>3.36</v>
      </c>
      <c r="G125" s="128" t="str">
        <f t="shared" si="93"/>
        <v>2021</v>
      </c>
      <c r="H125" s="128" t="str">
        <f t="shared" si="94"/>
        <v>04</v>
      </c>
      <c r="I125" s="128" t="str">
        <f t="shared" si="95"/>
        <v>17</v>
      </c>
      <c r="J125" s="128" t="str">
        <f t="shared" si="96"/>
        <v>2021-04-17</v>
      </c>
      <c r="K125" s="128" t="str">
        <f t="shared" si="97"/>
        <v>BMP</v>
      </c>
      <c r="L125" s="128">
        <v>5472</v>
      </c>
    </row>
    <row r="126" spans="1:12" x14ac:dyDescent="0.25">
      <c r="A126" s="128" t="s">
        <v>3167</v>
      </c>
      <c r="B126" s="128" t="str">
        <f t="shared" si="89"/>
        <v xml:space="preserve">LEY VITERI LISSETTE MELISSA            </v>
      </c>
      <c r="C126" s="128" t="str">
        <f t="shared" si="90"/>
        <v>43900623</v>
      </c>
      <c r="D126" s="128" t="str">
        <f t="shared" si="91"/>
        <v>0007</v>
      </c>
      <c r="E126" s="128" t="str">
        <f t="shared" si="92"/>
        <v>53</v>
      </c>
      <c r="F126" s="131">
        <v>7.53</v>
      </c>
      <c r="G126" s="128" t="str">
        <f t="shared" si="93"/>
        <v>2021</v>
      </c>
      <c r="H126" s="128" t="str">
        <f t="shared" si="94"/>
        <v>04</v>
      </c>
      <c r="I126" s="128" t="str">
        <f t="shared" si="95"/>
        <v>17</v>
      </c>
      <c r="J126" s="128" t="str">
        <f t="shared" si="96"/>
        <v>2021-04-17</v>
      </c>
      <c r="K126" s="128" t="str">
        <f t="shared" si="97"/>
        <v>BMP</v>
      </c>
      <c r="L126" s="128">
        <v>5477</v>
      </c>
    </row>
    <row r="127" spans="1:12" x14ac:dyDescent="0.25">
      <c r="A127" s="128" t="s">
        <v>3166</v>
      </c>
      <c r="B127" s="128" t="str">
        <f t="shared" si="89"/>
        <v xml:space="preserve">TAPIA CARDENAS CARLOS IVAN             </v>
      </c>
      <c r="C127" s="128" t="str">
        <f t="shared" si="90"/>
        <v>43900305</v>
      </c>
      <c r="D127" s="128" t="str">
        <f t="shared" si="91"/>
        <v>0005</v>
      </c>
      <c r="E127" s="128" t="str">
        <f t="shared" si="92"/>
        <v>04</v>
      </c>
      <c r="F127" s="131">
        <v>5.04</v>
      </c>
      <c r="G127" s="128" t="str">
        <f t="shared" si="93"/>
        <v>2021</v>
      </c>
      <c r="H127" s="128" t="str">
        <f t="shared" si="94"/>
        <v>04</v>
      </c>
      <c r="I127" s="128" t="str">
        <f t="shared" si="95"/>
        <v>18</v>
      </c>
      <c r="J127" s="128" t="str">
        <f t="shared" si="96"/>
        <v>2021-04-18</v>
      </c>
      <c r="K127" s="128" t="str">
        <f t="shared" si="97"/>
        <v>BMP</v>
      </c>
      <c r="L127" s="128">
        <v>5478</v>
      </c>
    </row>
    <row r="128" spans="1:12" x14ac:dyDescent="0.25">
      <c r="A128" s="128" t="s">
        <v>3165</v>
      </c>
      <c r="B128" s="128" t="str">
        <f t="shared" si="89"/>
        <v xml:space="preserve">CHALEN MATAMOROS RICARDO ALEJA         </v>
      </c>
      <c r="C128" s="128" t="str">
        <f t="shared" si="90"/>
        <v>43902635</v>
      </c>
      <c r="D128" s="128" t="str">
        <f t="shared" si="91"/>
        <v>0003</v>
      </c>
      <c r="E128" s="128" t="str">
        <f t="shared" si="92"/>
        <v>33</v>
      </c>
      <c r="F128" s="131">
        <v>3.33</v>
      </c>
      <c r="G128" s="128" t="str">
        <f t="shared" si="93"/>
        <v>2021</v>
      </c>
      <c r="H128" s="128" t="str">
        <f t="shared" si="94"/>
        <v>04</v>
      </c>
      <c r="I128" s="128" t="str">
        <f t="shared" si="95"/>
        <v>19</v>
      </c>
      <c r="J128" s="128" t="str">
        <f t="shared" si="96"/>
        <v>2021-04-19</v>
      </c>
      <c r="K128" s="128" t="str">
        <f t="shared" si="97"/>
        <v>BVP</v>
      </c>
      <c r="L128" s="128">
        <v>5473</v>
      </c>
    </row>
    <row r="129" spans="1:12" x14ac:dyDescent="0.25">
      <c r="A129" s="128" t="s">
        <v>3164</v>
      </c>
      <c r="B129" s="128" t="str">
        <f t="shared" si="89"/>
        <v xml:space="preserve">SANDI MUNOZ WALTER SAMUEL              </v>
      </c>
      <c r="C129" s="128" t="str">
        <f t="shared" si="90"/>
        <v>43909384</v>
      </c>
      <c r="D129" s="128" t="str">
        <f t="shared" si="91"/>
        <v>0001</v>
      </c>
      <c r="E129" s="128" t="str">
        <f t="shared" si="92"/>
        <v>22</v>
      </c>
      <c r="F129" s="131">
        <v>1.22</v>
      </c>
      <c r="G129" s="128" t="str">
        <f t="shared" si="93"/>
        <v>2021</v>
      </c>
      <c r="H129" s="128" t="str">
        <f t="shared" si="94"/>
        <v>04</v>
      </c>
      <c r="I129" s="128" t="str">
        <f t="shared" si="95"/>
        <v>19</v>
      </c>
      <c r="J129" s="128" t="str">
        <f t="shared" si="96"/>
        <v>2021-04-19</v>
      </c>
      <c r="K129" s="128" t="str">
        <f t="shared" si="97"/>
        <v>BVP</v>
      </c>
      <c r="L129" s="128">
        <v>5474</v>
      </c>
    </row>
    <row r="130" spans="1:12" x14ac:dyDescent="0.25">
      <c r="A130" s="128" t="s">
        <v>3163</v>
      </c>
      <c r="B130" s="128" t="str">
        <f t="shared" si="89"/>
        <v xml:space="preserve">JOSE FERNANDO SARES REYES              </v>
      </c>
      <c r="C130" s="128" t="str">
        <f t="shared" si="90"/>
        <v>43909855</v>
      </c>
      <c r="D130" s="128" t="str">
        <f t="shared" si="91"/>
        <v>0001</v>
      </c>
      <c r="E130" s="128" t="str">
        <f t="shared" si="92"/>
        <v>68</v>
      </c>
      <c r="F130" s="131">
        <v>1.68</v>
      </c>
      <c r="G130" s="128" t="str">
        <f t="shared" si="93"/>
        <v>2021</v>
      </c>
      <c r="H130" s="128" t="str">
        <f t="shared" si="94"/>
        <v>04</v>
      </c>
      <c r="I130" s="128" t="str">
        <f t="shared" si="95"/>
        <v>19</v>
      </c>
      <c r="J130" s="128" t="str">
        <f t="shared" si="96"/>
        <v>2021-04-19</v>
      </c>
      <c r="K130" s="128" t="str">
        <f t="shared" si="97"/>
        <v>BMP</v>
      </c>
      <c r="L130" s="128">
        <v>5475</v>
      </c>
    </row>
    <row r="131" spans="1:12" x14ac:dyDescent="0.25">
      <c r="A131" s="128"/>
      <c r="B131" s="130">
        <v>12</v>
      </c>
      <c r="C131" s="128"/>
      <c r="D131" s="128"/>
      <c r="E131" s="128"/>
      <c r="F131" s="129">
        <f>SUM(F120:F130)</f>
        <v>49.879999999999995</v>
      </c>
      <c r="G131" s="128"/>
      <c r="H131" s="128"/>
      <c r="I131" s="128"/>
      <c r="J131" s="128"/>
      <c r="K131" s="128"/>
      <c r="L131" s="128"/>
    </row>
    <row r="132" spans="1:12" x14ac:dyDescent="0.25">
      <c r="B132" s="123" t="str">
        <f>MID(A132,20,39)</f>
        <v/>
      </c>
      <c r="C132" s="123" t="str">
        <f>MID(A132,12,8)</f>
        <v/>
      </c>
      <c r="D132" s="123" t="str">
        <f>MID(A132,125,4)</f>
        <v/>
      </c>
      <c r="E132" s="123" t="str">
        <f>MID(A132,129,2)</f>
        <v/>
      </c>
      <c r="F132" s="125"/>
      <c r="G132" s="123" t="str">
        <f>MID(A132,131,4)</f>
        <v/>
      </c>
      <c r="H132" s="123" t="str">
        <f>MID(A132,135,2)</f>
        <v/>
      </c>
      <c r="I132" s="123" t="str">
        <f>MID(A132,137,2)</f>
        <v/>
      </c>
      <c r="J132" s="123" t="str">
        <f>CONCATENATE(G132,"-",H132,"-",I132)</f>
        <v>--</v>
      </c>
      <c r="K132" s="123" t="str">
        <f>MID(A132,163,3)</f>
        <v/>
      </c>
    </row>
    <row r="133" spans="1:12" x14ac:dyDescent="0.25">
      <c r="A133" s="128" t="s">
        <v>3162</v>
      </c>
      <c r="B133" s="128" t="str">
        <f>MID(A133,20,39)</f>
        <v xml:space="preserve">ROSA PILAR LOPEZ CORNEJO               </v>
      </c>
      <c r="C133" s="128" t="str">
        <f>MID(A133,12,8)</f>
        <v>43960249</v>
      </c>
      <c r="D133" s="128" t="str">
        <f>MID(A133,125,4)</f>
        <v>0016</v>
      </c>
      <c r="E133" s="128" t="str">
        <f>MID(A133,129,2)</f>
        <v>76</v>
      </c>
      <c r="F133" s="131">
        <v>16.760000000000002</v>
      </c>
      <c r="G133" s="128" t="str">
        <f>MID(A133,131,4)</f>
        <v>2021</v>
      </c>
      <c r="H133" s="128" t="str">
        <f>MID(A133,135,2)</f>
        <v>04</v>
      </c>
      <c r="I133" s="128" t="str">
        <f>MID(A133,137,2)</f>
        <v>20</v>
      </c>
      <c r="J133" s="128" t="str">
        <f>CONCATENATE(G133,"-",H133,"-",I133)</f>
        <v>2021-04-20</v>
      </c>
      <c r="K133" s="128" t="str">
        <f>MID(A133,163,3)</f>
        <v>BVP</v>
      </c>
      <c r="L133" s="128">
        <v>5524</v>
      </c>
    </row>
    <row r="134" spans="1:12" x14ac:dyDescent="0.25">
      <c r="A134" s="128" t="s">
        <v>3161</v>
      </c>
      <c r="B134" s="128" t="str">
        <f>MID(A134,20,39)</f>
        <v xml:space="preserve">DANIEL ENRIQUE DURAN LAMA              </v>
      </c>
      <c r="C134" s="128" t="str">
        <f>MID(A134,12,8)</f>
        <v>43907804</v>
      </c>
      <c r="D134" s="128" t="str">
        <f>MID(A134,125,4)</f>
        <v>0004</v>
      </c>
      <c r="E134" s="128" t="str">
        <f>MID(A134,129,2)</f>
        <v>77</v>
      </c>
      <c r="F134" s="131">
        <v>4.7699999999999996</v>
      </c>
      <c r="G134" s="128" t="str">
        <f>MID(A134,131,4)</f>
        <v>2021</v>
      </c>
      <c r="H134" s="128" t="str">
        <f>MID(A134,135,2)</f>
        <v>04</v>
      </c>
      <c r="I134" s="128" t="str">
        <f>MID(A134,137,2)</f>
        <v>20</v>
      </c>
      <c r="J134" s="128" t="str">
        <f>CONCATENATE(G134,"-",H134,"-",I134)</f>
        <v>2021-04-20</v>
      </c>
      <c r="K134" s="128" t="str">
        <f>MID(A134,163,3)</f>
        <v>BMP</v>
      </c>
      <c r="L134" s="128">
        <v>5574</v>
      </c>
    </row>
    <row r="135" spans="1:12" x14ac:dyDescent="0.25">
      <c r="A135" s="128" t="s">
        <v>3160</v>
      </c>
      <c r="B135" s="128" t="str">
        <f>MID(A135,20,39)</f>
        <v xml:space="preserve">DANIEL ENRIQUE DURAN LAMA              </v>
      </c>
      <c r="C135" s="128" t="str">
        <f>MID(A135,12,8)</f>
        <v>43908446</v>
      </c>
      <c r="D135" s="128" t="str">
        <f>MID(A135,125,4)</f>
        <v>0000</v>
      </c>
      <c r="E135" s="128" t="str">
        <f>MID(A135,129,2)</f>
        <v>13</v>
      </c>
      <c r="F135" s="131">
        <v>0.13</v>
      </c>
      <c r="G135" s="128" t="str">
        <f>MID(A135,131,4)</f>
        <v>2021</v>
      </c>
      <c r="H135" s="128" t="str">
        <f>MID(A135,135,2)</f>
        <v>04</v>
      </c>
      <c r="I135" s="128" t="str">
        <f>MID(A135,137,2)</f>
        <v>20</v>
      </c>
      <c r="J135" s="128" t="str">
        <f>CONCATENATE(G135,"-",H135,"-",I135)</f>
        <v>2021-04-20</v>
      </c>
      <c r="K135" s="128" t="str">
        <f>MID(A135,163,3)</f>
        <v>BMP</v>
      </c>
      <c r="L135" s="128">
        <v>5576</v>
      </c>
    </row>
    <row r="136" spans="1:12" x14ac:dyDescent="0.25">
      <c r="A136" s="128" t="s">
        <v>3159</v>
      </c>
      <c r="B136" s="128" t="str">
        <f>MID(A136,20,39)</f>
        <v xml:space="preserve">CARLOS ENRIQUE GALLO FLORES            </v>
      </c>
      <c r="C136" s="128" t="str">
        <f>MID(A136,12,8)</f>
        <v>43907851</v>
      </c>
      <c r="D136" s="128" t="str">
        <f>MID(A136,125,4)</f>
        <v>0003</v>
      </c>
      <c r="E136" s="128" t="str">
        <f>MID(A136,129,2)</f>
        <v>89</v>
      </c>
      <c r="F136" s="131">
        <v>3.89</v>
      </c>
      <c r="G136" s="128" t="str">
        <f>MID(A136,131,4)</f>
        <v>2021</v>
      </c>
      <c r="H136" s="128" t="str">
        <f>MID(A136,135,2)</f>
        <v>04</v>
      </c>
      <c r="I136" s="128" t="str">
        <f>MID(A136,137,2)</f>
        <v>20</v>
      </c>
      <c r="J136" s="128" t="str">
        <f>CONCATENATE(G136,"-",H136,"-",I136)</f>
        <v>2021-04-20</v>
      </c>
      <c r="K136" s="128" t="str">
        <f>MID(A136,163,3)</f>
        <v>BVP</v>
      </c>
      <c r="L136" s="128">
        <v>5575</v>
      </c>
    </row>
    <row r="137" spans="1:12" x14ac:dyDescent="0.25">
      <c r="A137" s="128"/>
      <c r="B137" s="130">
        <v>13</v>
      </c>
      <c r="C137" s="128"/>
      <c r="D137" s="128"/>
      <c r="E137" s="128"/>
      <c r="F137" s="129">
        <f>SUM(F133:F136)</f>
        <v>25.55</v>
      </c>
      <c r="G137" s="128"/>
      <c r="H137" s="128"/>
      <c r="I137" s="128"/>
      <c r="J137" s="128"/>
      <c r="K137" s="128"/>
      <c r="L137" s="128"/>
    </row>
    <row r="138" spans="1:12" x14ac:dyDescent="0.25">
      <c r="B138" s="123" t="str">
        <f t="shared" ref="B138:B143" si="98">MID(A138,20,39)</f>
        <v/>
      </c>
      <c r="C138" s="123" t="str">
        <f t="shared" ref="C138:C143" si="99">MID(A138,12,8)</f>
        <v/>
      </c>
      <c r="D138" s="123" t="str">
        <f t="shared" ref="D138:D143" si="100">MID(A138,125,4)</f>
        <v/>
      </c>
      <c r="E138" s="123" t="str">
        <f t="shared" ref="E138:E143" si="101">MID(A138,129,2)</f>
        <v/>
      </c>
      <c r="F138" s="125"/>
      <c r="G138" s="123" t="str">
        <f t="shared" ref="G138:G143" si="102">MID(A138,131,4)</f>
        <v/>
      </c>
      <c r="H138" s="123" t="str">
        <f t="shared" ref="H138:H143" si="103">MID(A138,135,2)</f>
        <v/>
      </c>
      <c r="I138" s="123" t="str">
        <f t="shared" ref="I138:I143" si="104">MID(A138,137,2)</f>
        <v/>
      </c>
      <c r="J138" s="123" t="str">
        <f t="shared" ref="J138:J143" si="105">CONCATENATE(G138,"-",H138,"-",I138)</f>
        <v>--</v>
      </c>
      <c r="K138" s="123" t="str">
        <f t="shared" ref="K138:K143" si="106">MID(A138,163,3)</f>
        <v/>
      </c>
    </row>
    <row r="139" spans="1:12" x14ac:dyDescent="0.25">
      <c r="A139" s="128" t="s">
        <v>3158</v>
      </c>
      <c r="B139" s="128" t="str">
        <f t="shared" si="98"/>
        <v xml:space="preserve">MARTINEZ MEJIA MARJORIE ALEXAN         </v>
      </c>
      <c r="C139" s="128" t="str">
        <f t="shared" si="99"/>
        <v>43907891</v>
      </c>
      <c r="D139" s="128" t="str">
        <f t="shared" si="100"/>
        <v>0001</v>
      </c>
      <c r="E139" s="128" t="str">
        <f t="shared" si="101"/>
        <v>68</v>
      </c>
      <c r="F139" s="131">
        <v>1.68</v>
      </c>
      <c r="G139" s="128" t="str">
        <f t="shared" si="102"/>
        <v>2021</v>
      </c>
      <c r="H139" s="128" t="str">
        <f t="shared" si="103"/>
        <v>04</v>
      </c>
      <c r="I139" s="128" t="str">
        <f t="shared" si="104"/>
        <v>20</v>
      </c>
      <c r="J139" s="128" t="str">
        <f t="shared" si="105"/>
        <v>2021-04-20</v>
      </c>
      <c r="K139" s="128" t="str">
        <f t="shared" si="106"/>
        <v>BMP</v>
      </c>
      <c r="L139" s="128">
        <v>5577</v>
      </c>
    </row>
    <row r="140" spans="1:12" x14ac:dyDescent="0.25">
      <c r="A140" s="128" t="s">
        <v>3157</v>
      </c>
      <c r="B140" s="128" t="str">
        <f t="shared" si="98"/>
        <v xml:space="preserve">LOPEZ JIMENEZ ROSA MARGARITA           </v>
      </c>
      <c r="C140" s="128" t="str">
        <f t="shared" si="99"/>
        <v>43908116</v>
      </c>
      <c r="D140" s="128" t="str">
        <f t="shared" si="100"/>
        <v>0005</v>
      </c>
      <c r="E140" s="128" t="str">
        <f t="shared" si="101"/>
        <v>62</v>
      </c>
      <c r="F140" s="131">
        <v>5.62</v>
      </c>
      <c r="G140" s="128" t="str">
        <f t="shared" si="102"/>
        <v>2021</v>
      </c>
      <c r="H140" s="128" t="str">
        <f t="shared" si="103"/>
        <v>04</v>
      </c>
      <c r="I140" s="128" t="str">
        <f t="shared" si="104"/>
        <v>20</v>
      </c>
      <c r="J140" s="128" t="str">
        <f t="shared" si="105"/>
        <v>2021-04-20</v>
      </c>
      <c r="K140" s="128" t="str">
        <f t="shared" si="106"/>
        <v>BMP</v>
      </c>
      <c r="L140" s="128">
        <v>5578</v>
      </c>
    </row>
    <row r="141" spans="1:12" x14ac:dyDescent="0.25">
      <c r="A141" s="128" t="s">
        <v>3156</v>
      </c>
      <c r="B141" s="128" t="str">
        <f t="shared" si="98"/>
        <v xml:space="preserve">SALAZAR JAIME CECILIA NARCISA          </v>
      </c>
      <c r="C141" s="128" t="str">
        <f t="shared" si="99"/>
        <v>43903548</v>
      </c>
      <c r="D141" s="128" t="str">
        <f t="shared" si="100"/>
        <v>0002</v>
      </c>
      <c r="E141" s="128" t="str">
        <f t="shared" si="101"/>
        <v>54</v>
      </c>
      <c r="F141" s="131">
        <v>2.54</v>
      </c>
      <c r="G141" s="128" t="str">
        <f t="shared" si="102"/>
        <v>2021</v>
      </c>
      <c r="H141" s="128" t="str">
        <f t="shared" si="103"/>
        <v>04</v>
      </c>
      <c r="I141" s="128" t="str">
        <f t="shared" si="104"/>
        <v>21</v>
      </c>
      <c r="J141" s="128" t="str">
        <f t="shared" si="105"/>
        <v>2021-04-21</v>
      </c>
      <c r="K141" s="128" t="str">
        <f t="shared" si="106"/>
        <v>BMP</v>
      </c>
      <c r="L141" s="128">
        <v>5579</v>
      </c>
    </row>
    <row r="142" spans="1:12" x14ac:dyDescent="0.25">
      <c r="A142" s="128" t="s">
        <v>3155</v>
      </c>
      <c r="B142" s="128" t="str">
        <f t="shared" si="98"/>
        <v xml:space="preserve">PIZARRO RIVERA CHRISTIAN JOEL          </v>
      </c>
      <c r="C142" s="128" t="str">
        <f t="shared" si="99"/>
        <v>43908978</v>
      </c>
      <c r="D142" s="128" t="str">
        <f t="shared" si="100"/>
        <v>0003</v>
      </c>
      <c r="E142" s="128" t="str">
        <f t="shared" si="101"/>
        <v>58</v>
      </c>
      <c r="F142" s="131">
        <v>3.58</v>
      </c>
      <c r="G142" s="128" t="str">
        <f t="shared" si="102"/>
        <v>2021</v>
      </c>
      <c r="H142" s="128" t="str">
        <f t="shared" si="103"/>
        <v>04</v>
      </c>
      <c r="I142" s="128" t="str">
        <f t="shared" si="104"/>
        <v>21</v>
      </c>
      <c r="J142" s="128" t="str">
        <f t="shared" si="105"/>
        <v>2021-04-21</v>
      </c>
      <c r="K142" s="128" t="str">
        <f t="shared" si="106"/>
        <v>BMP</v>
      </c>
      <c r="L142" s="128">
        <v>5580</v>
      </c>
    </row>
    <row r="143" spans="1:12" x14ac:dyDescent="0.25">
      <c r="A143" s="128" t="s">
        <v>3154</v>
      </c>
      <c r="B143" s="128" t="str">
        <f t="shared" si="98"/>
        <v xml:space="preserve">PABLO ENRIQUE GONZENBACH IGLES         </v>
      </c>
      <c r="C143" s="128" t="str">
        <f t="shared" si="99"/>
        <v>43945504</v>
      </c>
      <c r="D143" s="128" t="str">
        <f t="shared" si="100"/>
        <v>0004</v>
      </c>
      <c r="E143" s="128" t="str">
        <f t="shared" si="101"/>
        <v>19</v>
      </c>
      <c r="F143" s="131">
        <v>4.1900000000000004</v>
      </c>
      <c r="G143" s="128" t="str">
        <f t="shared" si="102"/>
        <v>2021</v>
      </c>
      <c r="H143" s="128" t="str">
        <f t="shared" si="103"/>
        <v>04</v>
      </c>
      <c r="I143" s="128" t="str">
        <f t="shared" si="104"/>
        <v>21</v>
      </c>
      <c r="J143" s="128" t="str">
        <f t="shared" si="105"/>
        <v>2021-04-21</v>
      </c>
      <c r="K143" s="128" t="str">
        <f t="shared" si="106"/>
        <v>VEN</v>
      </c>
      <c r="L143" s="128">
        <v>5581</v>
      </c>
    </row>
    <row r="144" spans="1:12" x14ac:dyDescent="0.25">
      <c r="A144" s="128"/>
      <c r="B144" s="130">
        <v>14</v>
      </c>
      <c r="C144" s="128"/>
      <c r="D144" s="128"/>
      <c r="E144" s="128"/>
      <c r="F144" s="129">
        <f>SUM(F139:F143)</f>
        <v>17.61</v>
      </c>
      <c r="G144" s="128"/>
      <c r="H144" s="128"/>
      <c r="I144" s="128"/>
      <c r="J144" s="128"/>
      <c r="K144" s="128"/>
      <c r="L144" s="128"/>
    </row>
    <row r="145" spans="1:12" x14ac:dyDescent="0.25">
      <c r="B145" s="123" t="str">
        <f>MID(A145,20,39)</f>
        <v/>
      </c>
      <c r="C145" s="123" t="str">
        <f>MID(A145,12,8)</f>
        <v/>
      </c>
      <c r="D145" s="123" t="str">
        <f>MID(A145,125,4)</f>
        <v/>
      </c>
      <c r="E145" s="123" t="str">
        <f>MID(A145,129,2)</f>
        <v/>
      </c>
      <c r="F145" s="125"/>
      <c r="G145" s="123" t="str">
        <f>MID(A145,131,4)</f>
        <v/>
      </c>
      <c r="H145" s="123" t="str">
        <f>MID(A145,135,2)</f>
        <v/>
      </c>
      <c r="I145" s="123" t="str">
        <f>MID(A145,137,2)</f>
        <v/>
      </c>
      <c r="J145" s="123" t="str">
        <f>CONCATENATE(G145,"-",H145,"-",I145)</f>
        <v>--</v>
      </c>
      <c r="K145" s="123" t="str">
        <f>MID(A145,163,3)</f>
        <v/>
      </c>
    </row>
    <row r="146" spans="1:12" x14ac:dyDescent="0.25">
      <c r="A146" s="128" t="s">
        <v>3153</v>
      </c>
      <c r="B146" s="128" t="str">
        <f>MID(A146,20,39)</f>
        <v xml:space="preserve">PAEZ TROYA JESSICA LISSETTE            </v>
      </c>
      <c r="C146" s="128" t="str">
        <f>MID(A146,12,8)</f>
        <v>43900170</v>
      </c>
      <c r="D146" s="128" t="str">
        <f>MID(A146,125,4)</f>
        <v>0005</v>
      </c>
      <c r="E146" s="128" t="str">
        <f>MID(A146,129,2)</f>
        <v>43</v>
      </c>
      <c r="F146" s="131">
        <v>5.43</v>
      </c>
      <c r="G146" s="128" t="str">
        <f>MID(A146,131,4)</f>
        <v>2021</v>
      </c>
      <c r="H146" s="128" t="str">
        <f>MID(A146,135,2)</f>
        <v>04</v>
      </c>
      <c r="I146" s="128" t="str">
        <f>MID(A146,137,2)</f>
        <v>21</v>
      </c>
      <c r="J146" s="128" t="str">
        <f>CONCATENATE(G146,"-",H146,"-",I146)</f>
        <v>2021-04-21</v>
      </c>
      <c r="K146" s="128" t="str">
        <f>MID(A146,163,3)</f>
        <v>BMP</v>
      </c>
      <c r="L146" s="128">
        <v>5598</v>
      </c>
    </row>
    <row r="147" spans="1:12" x14ac:dyDescent="0.25">
      <c r="A147" s="128" t="s">
        <v>3152</v>
      </c>
      <c r="B147" s="128" t="str">
        <f>MID(A147,20,39)</f>
        <v xml:space="preserve">ZAMBRANO IZQUIERDO CATALINA MA         </v>
      </c>
      <c r="C147" s="128" t="str">
        <f>MID(A147,12,8)</f>
        <v>43902421</v>
      </c>
      <c r="D147" s="128" t="str">
        <f>MID(A147,125,4)</f>
        <v>0001</v>
      </c>
      <c r="E147" s="128" t="str">
        <f>MID(A147,129,2)</f>
        <v>90</v>
      </c>
      <c r="F147" s="131">
        <v>1.9</v>
      </c>
      <c r="G147" s="128" t="str">
        <f>MID(A147,131,4)</f>
        <v>2021</v>
      </c>
      <c r="H147" s="128" t="str">
        <f>MID(A147,135,2)</f>
        <v>04</v>
      </c>
      <c r="I147" s="128" t="str">
        <f>MID(A147,137,2)</f>
        <v>22</v>
      </c>
      <c r="J147" s="128" t="str">
        <f>CONCATENATE(G147,"-",H147,"-",I147)</f>
        <v>2021-04-22</v>
      </c>
      <c r="K147" s="128" t="str">
        <f>MID(A147,163,3)</f>
        <v>BMP</v>
      </c>
      <c r="L147" s="128">
        <v>5599</v>
      </c>
    </row>
    <row r="148" spans="1:12" x14ac:dyDescent="0.25">
      <c r="A148" s="128" t="s">
        <v>3151</v>
      </c>
      <c r="B148" s="128" t="str">
        <f>MID(A148,20,39)</f>
        <v xml:space="preserve">CASTANEDA RENDON JOFFRE AUGUST         </v>
      </c>
      <c r="C148" s="128" t="str">
        <f>MID(A148,12,8)</f>
        <v>43902710</v>
      </c>
      <c r="D148" s="128" t="str">
        <f>MID(A148,125,4)</f>
        <v>0002</v>
      </c>
      <c r="E148" s="128" t="str">
        <f>MID(A148,129,2)</f>
        <v>25</v>
      </c>
      <c r="F148" s="131">
        <v>2.25</v>
      </c>
      <c r="G148" s="128" t="str">
        <f>MID(A148,131,4)</f>
        <v>2021</v>
      </c>
      <c r="H148" s="128" t="str">
        <f>MID(A148,135,2)</f>
        <v>04</v>
      </c>
      <c r="I148" s="128" t="str">
        <f>MID(A148,137,2)</f>
        <v>22</v>
      </c>
      <c r="J148" s="128" t="str">
        <f>CONCATENATE(G148,"-",H148,"-",I148)</f>
        <v>2021-04-22</v>
      </c>
      <c r="K148" s="128" t="str">
        <f>MID(A148,163,3)</f>
        <v>BVP</v>
      </c>
      <c r="L148" s="128">
        <v>5600</v>
      </c>
    </row>
    <row r="149" spans="1:12" x14ac:dyDescent="0.25">
      <c r="A149" s="128"/>
      <c r="B149" s="130">
        <v>15</v>
      </c>
      <c r="C149" s="128"/>
      <c r="D149" s="128"/>
      <c r="E149" s="128"/>
      <c r="F149" s="131">
        <f>SUM(F146:F148)</f>
        <v>9.58</v>
      </c>
      <c r="G149" s="128"/>
      <c r="H149" s="128"/>
      <c r="I149" s="128"/>
      <c r="J149" s="128"/>
      <c r="K149" s="128"/>
      <c r="L149" s="128"/>
    </row>
    <row r="150" spans="1:12" x14ac:dyDescent="0.25">
      <c r="B150" s="123" t="str">
        <f t="shared" ref="B150:B157" si="107">MID(A150,20,39)</f>
        <v/>
      </c>
      <c r="C150" s="123" t="str">
        <f t="shared" ref="C150:C157" si="108">MID(A150,12,8)</f>
        <v/>
      </c>
      <c r="D150" s="123" t="str">
        <f t="shared" ref="D150:D157" si="109">MID(A150,125,4)</f>
        <v/>
      </c>
      <c r="E150" s="123" t="str">
        <f t="shared" ref="E150:E157" si="110">MID(A150,129,2)</f>
        <v/>
      </c>
      <c r="F150" s="125"/>
      <c r="G150" s="123" t="str">
        <f t="shared" ref="G150:G157" si="111">MID(A150,131,4)</f>
        <v/>
      </c>
      <c r="H150" s="123" t="str">
        <f t="shared" ref="H150:H157" si="112">MID(A150,135,2)</f>
        <v/>
      </c>
      <c r="I150" s="123" t="str">
        <f t="shared" ref="I150:I157" si="113">MID(A150,137,2)</f>
        <v/>
      </c>
      <c r="J150" s="123" t="str">
        <f t="shared" ref="J150:J157" si="114">CONCATENATE(G150,"-",H150,"-",I150)</f>
        <v>--</v>
      </c>
      <c r="K150" s="123" t="str">
        <f t="shared" ref="K150:K157" si="115">MID(A150,163,3)</f>
        <v/>
      </c>
    </row>
    <row r="151" spans="1:12" x14ac:dyDescent="0.25">
      <c r="A151" s="128" t="s">
        <v>3150</v>
      </c>
      <c r="B151" s="128" t="str">
        <f t="shared" si="107"/>
        <v xml:space="preserve">EVA MARIA MONTUFAR SELLAN              </v>
      </c>
      <c r="C151" s="128" t="str">
        <f t="shared" si="108"/>
        <v>43908902</v>
      </c>
      <c r="D151" s="128" t="str">
        <f t="shared" si="109"/>
        <v>0012</v>
      </c>
      <c r="E151" s="128" t="str">
        <f t="shared" si="110"/>
        <v>18</v>
      </c>
      <c r="F151" s="131">
        <v>12.18</v>
      </c>
      <c r="G151" s="128" t="str">
        <f t="shared" si="111"/>
        <v>2021</v>
      </c>
      <c r="H151" s="128" t="str">
        <f t="shared" si="112"/>
        <v>04</v>
      </c>
      <c r="I151" s="128" t="str">
        <f t="shared" si="113"/>
        <v>23</v>
      </c>
      <c r="J151" s="128" t="str">
        <f t="shared" si="114"/>
        <v>2021-04-23</v>
      </c>
      <c r="K151" s="128" t="str">
        <f t="shared" si="115"/>
        <v>VEN</v>
      </c>
      <c r="L151" s="128">
        <v>5612</v>
      </c>
    </row>
    <row r="152" spans="1:12" x14ac:dyDescent="0.25">
      <c r="A152" s="128" t="s">
        <v>3149</v>
      </c>
      <c r="B152" s="128" t="str">
        <f t="shared" si="107"/>
        <v xml:space="preserve">CARPIO PORTILLA RAUL MOISES            </v>
      </c>
      <c r="C152" s="128" t="str">
        <f t="shared" si="108"/>
        <v>43906020</v>
      </c>
      <c r="D152" s="128" t="str">
        <f t="shared" si="109"/>
        <v>0010</v>
      </c>
      <c r="E152" s="128" t="str">
        <f t="shared" si="110"/>
        <v>10</v>
      </c>
      <c r="F152" s="131">
        <v>10.1</v>
      </c>
      <c r="G152" s="128" t="str">
        <f t="shared" si="111"/>
        <v>2021</v>
      </c>
      <c r="H152" s="128" t="str">
        <f t="shared" si="112"/>
        <v>04</v>
      </c>
      <c r="I152" s="128" t="str">
        <f t="shared" si="113"/>
        <v>23</v>
      </c>
      <c r="J152" s="128" t="str">
        <f t="shared" si="114"/>
        <v>2021-04-23</v>
      </c>
      <c r="K152" s="128" t="str">
        <f t="shared" si="115"/>
        <v>BVP</v>
      </c>
      <c r="L152" s="128">
        <v>5613</v>
      </c>
    </row>
    <row r="153" spans="1:12" x14ac:dyDescent="0.25">
      <c r="A153" s="128" t="s">
        <v>3148</v>
      </c>
      <c r="B153" s="128" t="str">
        <f t="shared" si="107"/>
        <v xml:space="preserve">SANCHEZ CAVIEDES KLEBER HENRY          </v>
      </c>
      <c r="C153" s="128" t="str">
        <f t="shared" si="108"/>
        <v>43906363</v>
      </c>
      <c r="D153" s="128" t="str">
        <f t="shared" si="109"/>
        <v>0008</v>
      </c>
      <c r="E153" s="128" t="str">
        <f t="shared" si="110"/>
        <v>38</v>
      </c>
      <c r="F153" s="131">
        <v>8.3800000000000008</v>
      </c>
      <c r="G153" s="128" t="str">
        <f t="shared" si="111"/>
        <v>2021</v>
      </c>
      <c r="H153" s="128" t="str">
        <f t="shared" si="112"/>
        <v>04</v>
      </c>
      <c r="I153" s="128" t="str">
        <f t="shared" si="113"/>
        <v>23</v>
      </c>
      <c r="J153" s="128" t="str">
        <f t="shared" si="114"/>
        <v>2021-04-23</v>
      </c>
      <c r="K153" s="128" t="str">
        <f t="shared" si="115"/>
        <v>BVP</v>
      </c>
      <c r="L153" s="128">
        <v>5614</v>
      </c>
    </row>
    <row r="154" spans="1:12" x14ac:dyDescent="0.25">
      <c r="A154" s="128" t="s">
        <v>3147</v>
      </c>
      <c r="B154" s="128" t="str">
        <f t="shared" si="107"/>
        <v xml:space="preserve">RUIZ RUIZ RAUL EDGARDO                 </v>
      </c>
      <c r="C154" s="128" t="str">
        <f t="shared" si="108"/>
        <v>43901712</v>
      </c>
      <c r="D154" s="128" t="str">
        <f t="shared" si="109"/>
        <v>0006</v>
      </c>
      <c r="E154" s="128" t="str">
        <f t="shared" si="110"/>
        <v>54</v>
      </c>
      <c r="F154" s="131">
        <v>6.54</v>
      </c>
      <c r="G154" s="128" t="str">
        <f t="shared" si="111"/>
        <v>2021</v>
      </c>
      <c r="H154" s="128" t="str">
        <f t="shared" si="112"/>
        <v>04</v>
      </c>
      <c r="I154" s="128" t="str">
        <f t="shared" si="113"/>
        <v>23</v>
      </c>
      <c r="J154" s="128" t="str">
        <f t="shared" si="114"/>
        <v>2021-04-23</v>
      </c>
      <c r="K154" s="128" t="str">
        <f t="shared" si="115"/>
        <v>BVP</v>
      </c>
      <c r="L154" s="128">
        <v>5615</v>
      </c>
    </row>
    <row r="155" spans="1:12" x14ac:dyDescent="0.25">
      <c r="A155" s="128" t="s">
        <v>3146</v>
      </c>
      <c r="B155" s="128" t="str">
        <f t="shared" si="107"/>
        <v xml:space="preserve">SANTIAGO MAURICIO TOLEDO ROMER         </v>
      </c>
      <c r="C155" s="128" t="str">
        <f t="shared" si="108"/>
        <v>43908585</v>
      </c>
      <c r="D155" s="128" t="str">
        <f t="shared" si="109"/>
        <v>0001</v>
      </c>
      <c r="E155" s="128" t="str">
        <f t="shared" si="110"/>
        <v>68</v>
      </c>
      <c r="F155" s="131">
        <v>1.68</v>
      </c>
      <c r="G155" s="128" t="str">
        <f t="shared" si="111"/>
        <v>2021</v>
      </c>
      <c r="H155" s="128" t="str">
        <f t="shared" si="112"/>
        <v>04</v>
      </c>
      <c r="I155" s="128" t="str">
        <f t="shared" si="113"/>
        <v>23</v>
      </c>
      <c r="J155" s="128" t="str">
        <f t="shared" si="114"/>
        <v>2021-04-23</v>
      </c>
      <c r="K155" s="128" t="str">
        <f t="shared" si="115"/>
        <v>DPR</v>
      </c>
      <c r="L155" s="128">
        <v>5616</v>
      </c>
    </row>
    <row r="156" spans="1:12" x14ac:dyDescent="0.25">
      <c r="A156" s="128" t="s">
        <v>3145</v>
      </c>
      <c r="B156" s="128" t="str">
        <f t="shared" si="107"/>
        <v xml:space="preserve">PETITA CECIBEL GUEVARA                 </v>
      </c>
      <c r="C156" s="128" t="str">
        <f t="shared" si="108"/>
        <v>43960290</v>
      </c>
      <c r="D156" s="128" t="str">
        <f t="shared" si="109"/>
        <v>0015</v>
      </c>
      <c r="E156" s="128" t="str">
        <f t="shared" si="110"/>
        <v>64</v>
      </c>
      <c r="F156" s="131">
        <v>15.64</v>
      </c>
      <c r="G156" s="128" t="str">
        <f t="shared" si="111"/>
        <v>2021</v>
      </c>
      <c r="H156" s="128" t="str">
        <f t="shared" si="112"/>
        <v>04</v>
      </c>
      <c r="I156" s="128" t="str">
        <f t="shared" si="113"/>
        <v>23</v>
      </c>
      <c r="J156" s="128" t="str">
        <f t="shared" si="114"/>
        <v>2021-04-23</v>
      </c>
      <c r="K156" s="128" t="str">
        <f t="shared" si="115"/>
        <v>VEN</v>
      </c>
      <c r="L156" s="128">
        <v>5617</v>
      </c>
    </row>
    <row r="157" spans="1:12" x14ac:dyDescent="0.25">
      <c r="A157" s="128" t="s">
        <v>3144</v>
      </c>
      <c r="B157" s="128" t="str">
        <f t="shared" si="107"/>
        <v xml:space="preserve">ROBERTO SAAVEDRA                       </v>
      </c>
      <c r="C157" s="128" t="str">
        <f t="shared" si="108"/>
        <v>43908626</v>
      </c>
      <c r="D157" s="128" t="str">
        <f t="shared" si="109"/>
        <v>0003</v>
      </c>
      <c r="E157" s="128" t="str">
        <f t="shared" si="110"/>
        <v>83</v>
      </c>
      <c r="F157" s="131">
        <v>3.83</v>
      </c>
      <c r="G157" s="128" t="str">
        <f t="shared" si="111"/>
        <v>2021</v>
      </c>
      <c r="H157" s="128" t="str">
        <f t="shared" si="112"/>
        <v>04</v>
      </c>
      <c r="I157" s="128" t="str">
        <f t="shared" si="113"/>
        <v>23</v>
      </c>
      <c r="J157" s="128" t="str">
        <f t="shared" si="114"/>
        <v>2021-04-23</v>
      </c>
      <c r="K157" s="128" t="str">
        <f t="shared" si="115"/>
        <v>DPR</v>
      </c>
      <c r="L157" s="128">
        <v>5618</v>
      </c>
    </row>
    <row r="158" spans="1:12" x14ac:dyDescent="0.25">
      <c r="A158" s="128"/>
      <c r="B158" s="130">
        <v>16</v>
      </c>
      <c r="C158" s="128"/>
      <c r="D158" s="128"/>
      <c r="E158" s="128"/>
      <c r="F158" s="129">
        <f>SUM(F151:F157)</f>
        <v>58.35</v>
      </c>
      <c r="G158" s="128"/>
      <c r="H158" s="128"/>
      <c r="I158" s="128"/>
      <c r="J158" s="128"/>
      <c r="K158" s="128"/>
      <c r="L158" s="128"/>
    </row>
    <row r="159" spans="1:12" x14ac:dyDescent="0.25">
      <c r="B159" s="123" t="str">
        <f t="shared" ref="B159:B192" si="116">MID(A159,20,39)</f>
        <v/>
      </c>
      <c r="C159" s="123" t="str">
        <f t="shared" ref="C159:C192" si="117">MID(A159,12,8)</f>
        <v/>
      </c>
      <c r="D159" s="123" t="str">
        <f t="shared" ref="D159:D192" si="118">MID(A159,125,4)</f>
        <v/>
      </c>
      <c r="E159" s="123" t="str">
        <f t="shared" ref="E159:E192" si="119">MID(A159,129,2)</f>
        <v/>
      </c>
      <c r="F159" s="125"/>
      <c r="G159" s="123" t="str">
        <f t="shared" ref="G159:G192" si="120">MID(A159,131,4)</f>
        <v/>
      </c>
      <c r="H159" s="123" t="str">
        <f t="shared" ref="H159:H192" si="121">MID(A159,135,2)</f>
        <v/>
      </c>
      <c r="I159" s="123" t="str">
        <f t="shared" ref="I159:I192" si="122">MID(A159,137,2)</f>
        <v/>
      </c>
      <c r="J159" s="123" t="str">
        <f t="shared" ref="J159:J192" si="123">CONCATENATE(G159,"-",H159,"-",I159)</f>
        <v>--</v>
      </c>
      <c r="K159" s="123" t="str">
        <f t="shared" ref="K159:K192" si="124">MID(A159,163,3)</f>
        <v/>
      </c>
    </row>
    <row r="160" spans="1:12" x14ac:dyDescent="0.25">
      <c r="A160" s="128" t="s">
        <v>3143</v>
      </c>
      <c r="B160" s="128" t="str">
        <f t="shared" si="116"/>
        <v xml:space="preserve">NAVARRETE CARPIO IVAN ANDRES           </v>
      </c>
      <c r="C160" s="128" t="str">
        <f t="shared" si="117"/>
        <v>43930226</v>
      </c>
      <c r="D160" s="128" t="str">
        <f t="shared" si="118"/>
        <v>0001</v>
      </c>
      <c r="E160" s="128" t="str">
        <f t="shared" si="119"/>
        <v>70</v>
      </c>
      <c r="F160" s="131">
        <v>1.7</v>
      </c>
      <c r="G160" s="128" t="str">
        <f t="shared" si="120"/>
        <v>2021</v>
      </c>
      <c r="H160" s="128" t="str">
        <f t="shared" si="121"/>
        <v>04</v>
      </c>
      <c r="I160" s="128" t="str">
        <f t="shared" si="122"/>
        <v>23</v>
      </c>
      <c r="J160" s="128" t="str">
        <f t="shared" si="123"/>
        <v>2021-04-23</v>
      </c>
      <c r="K160" s="128" t="str">
        <f t="shared" si="124"/>
        <v>BMP</v>
      </c>
      <c r="L160" s="128">
        <v>5672</v>
      </c>
    </row>
    <row r="161" spans="1:12" x14ac:dyDescent="0.25">
      <c r="A161" s="128" t="s">
        <v>3142</v>
      </c>
      <c r="B161" s="128" t="str">
        <f t="shared" si="116"/>
        <v xml:space="preserve">SALAZAR RICAURTE SONIA MARIA E         </v>
      </c>
      <c r="C161" s="128" t="str">
        <f t="shared" si="117"/>
        <v>43909095</v>
      </c>
      <c r="D161" s="128" t="str">
        <f t="shared" si="118"/>
        <v>0002</v>
      </c>
      <c r="E161" s="128" t="str">
        <f t="shared" si="119"/>
        <v>83</v>
      </c>
      <c r="F161" s="131">
        <v>2.83</v>
      </c>
      <c r="G161" s="128" t="str">
        <f t="shared" si="120"/>
        <v>2021</v>
      </c>
      <c r="H161" s="128" t="str">
        <f t="shared" si="121"/>
        <v>04</v>
      </c>
      <c r="I161" s="128" t="str">
        <f t="shared" si="122"/>
        <v>24</v>
      </c>
      <c r="J161" s="128" t="str">
        <f t="shared" si="123"/>
        <v>2021-04-24</v>
      </c>
      <c r="K161" s="128" t="str">
        <f t="shared" si="124"/>
        <v>BMP</v>
      </c>
      <c r="L161" s="128">
        <v>5673</v>
      </c>
    </row>
    <row r="162" spans="1:12" x14ac:dyDescent="0.25">
      <c r="A162" s="128" t="s">
        <v>3141</v>
      </c>
      <c r="B162" s="128" t="str">
        <f t="shared" si="116"/>
        <v xml:space="preserve">MARIA GUIOMAR BURGOS GARCIA            </v>
      </c>
      <c r="C162" s="128" t="str">
        <f t="shared" si="117"/>
        <v>43908685</v>
      </c>
      <c r="D162" s="128" t="str">
        <f t="shared" si="118"/>
        <v>0002</v>
      </c>
      <c r="E162" s="128" t="str">
        <f t="shared" si="119"/>
        <v>41</v>
      </c>
      <c r="F162" s="131">
        <v>2.41</v>
      </c>
      <c r="G162" s="128" t="str">
        <f t="shared" si="120"/>
        <v>2021</v>
      </c>
      <c r="H162" s="128" t="str">
        <f t="shared" si="121"/>
        <v>04</v>
      </c>
      <c r="I162" s="128" t="str">
        <f t="shared" si="122"/>
        <v>24</v>
      </c>
      <c r="J162" s="128" t="str">
        <f t="shared" si="123"/>
        <v>2021-04-24</v>
      </c>
      <c r="K162" s="128" t="str">
        <f t="shared" si="124"/>
        <v>BMP</v>
      </c>
      <c r="L162" s="128">
        <v>5674</v>
      </c>
    </row>
    <row r="163" spans="1:12" x14ac:dyDescent="0.25">
      <c r="A163" s="128" t="s">
        <v>3140</v>
      </c>
      <c r="B163" s="128" t="str">
        <f t="shared" si="116"/>
        <v xml:space="preserve">IVONN ROSARIO CARVAJAL ALARCON         </v>
      </c>
      <c r="C163" s="128" t="str">
        <f t="shared" si="117"/>
        <v>43909850</v>
      </c>
      <c r="D163" s="128" t="str">
        <f t="shared" si="118"/>
        <v>0001</v>
      </c>
      <c r="E163" s="128" t="str">
        <f t="shared" si="119"/>
        <v>68</v>
      </c>
      <c r="F163" s="131">
        <v>1.68</v>
      </c>
      <c r="G163" s="128" t="str">
        <f t="shared" si="120"/>
        <v>2021</v>
      </c>
      <c r="H163" s="128" t="str">
        <f t="shared" si="121"/>
        <v>04</v>
      </c>
      <c r="I163" s="128" t="str">
        <f t="shared" si="122"/>
        <v>24</v>
      </c>
      <c r="J163" s="128" t="str">
        <f t="shared" si="123"/>
        <v>2021-04-24</v>
      </c>
      <c r="K163" s="128" t="str">
        <f t="shared" si="124"/>
        <v>BVI</v>
      </c>
      <c r="L163" s="128">
        <v>5675</v>
      </c>
    </row>
    <row r="164" spans="1:12" x14ac:dyDescent="0.25">
      <c r="A164" s="128" t="s">
        <v>3139</v>
      </c>
      <c r="B164" s="128" t="str">
        <f t="shared" si="116"/>
        <v xml:space="preserve">PAEZ TROYA JESSICA LISSETTE            </v>
      </c>
      <c r="C164" s="128" t="str">
        <f t="shared" si="117"/>
        <v>43900170</v>
      </c>
      <c r="D164" s="128" t="str">
        <f t="shared" si="118"/>
        <v>0002</v>
      </c>
      <c r="E164" s="128" t="str">
        <f t="shared" si="119"/>
        <v>13</v>
      </c>
      <c r="F164" s="131">
        <v>2.13</v>
      </c>
      <c r="G164" s="128" t="str">
        <f t="shared" si="120"/>
        <v>2021</v>
      </c>
      <c r="H164" s="128" t="str">
        <f t="shared" si="121"/>
        <v>04</v>
      </c>
      <c r="I164" s="128" t="str">
        <f t="shared" si="122"/>
        <v>24</v>
      </c>
      <c r="J164" s="128" t="str">
        <f t="shared" si="123"/>
        <v>2021-04-24</v>
      </c>
      <c r="K164" s="128" t="str">
        <f t="shared" si="124"/>
        <v>BMP</v>
      </c>
      <c r="L164" s="128">
        <v>5676</v>
      </c>
    </row>
    <row r="165" spans="1:12" x14ac:dyDescent="0.25">
      <c r="A165" s="128" t="s">
        <v>3138</v>
      </c>
      <c r="B165" s="128" t="str">
        <f t="shared" si="116"/>
        <v xml:space="preserve">LUCAS MERA ELI FRANCISCO               </v>
      </c>
      <c r="C165" s="128" t="str">
        <f t="shared" si="117"/>
        <v>43900217</v>
      </c>
      <c r="D165" s="128" t="str">
        <f t="shared" si="118"/>
        <v>0002</v>
      </c>
      <c r="E165" s="128" t="str">
        <f t="shared" si="119"/>
        <v>31</v>
      </c>
      <c r="F165" s="131">
        <v>2.31</v>
      </c>
      <c r="G165" s="128" t="str">
        <f t="shared" si="120"/>
        <v>2021</v>
      </c>
      <c r="H165" s="128" t="str">
        <f t="shared" si="121"/>
        <v>04</v>
      </c>
      <c r="I165" s="128" t="str">
        <f t="shared" si="122"/>
        <v>24</v>
      </c>
      <c r="J165" s="128" t="str">
        <f t="shared" si="123"/>
        <v>2021-04-24</v>
      </c>
      <c r="K165" s="128" t="str">
        <f t="shared" si="124"/>
        <v>BMP</v>
      </c>
      <c r="L165" s="128">
        <v>5677</v>
      </c>
    </row>
    <row r="166" spans="1:12" x14ac:dyDescent="0.25">
      <c r="A166" s="128" t="s">
        <v>3137</v>
      </c>
      <c r="B166" s="128" t="str">
        <f t="shared" si="116"/>
        <v xml:space="preserve">GARCIA BAJANA NAYITH ALEJANDRO         </v>
      </c>
      <c r="C166" s="128" t="str">
        <f t="shared" si="117"/>
        <v>43907415</v>
      </c>
      <c r="D166" s="128" t="str">
        <f t="shared" si="118"/>
        <v>0001</v>
      </c>
      <c r="E166" s="128" t="str">
        <f t="shared" si="119"/>
        <v>51</v>
      </c>
      <c r="F166" s="131">
        <v>1.51</v>
      </c>
      <c r="G166" s="128" t="str">
        <f t="shared" si="120"/>
        <v>2021</v>
      </c>
      <c r="H166" s="128" t="str">
        <f t="shared" si="121"/>
        <v>04</v>
      </c>
      <c r="I166" s="128" t="str">
        <f t="shared" si="122"/>
        <v>24</v>
      </c>
      <c r="J166" s="128" t="str">
        <f t="shared" si="123"/>
        <v>2021-04-24</v>
      </c>
      <c r="K166" s="128" t="str">
        <f t="shared" si="124"/>
        <v>BMP</v>
      </c>
      <c r="L166" s="128">
        <v>5678</v>
      </c>
    </row>
    <row r="167" spans="1:12" x14ac:dyDescent="0.25">
      <c r="A167" s="128" t="s">
        <v>3136</v>
      </c>
      <c r="B167" s="128" t="str">
        <f t="shared" si="116"/>
        <v xml:space="preserve">GARCIA BAJANA NAYITH ALEJANDRO         </v>
      </c>
      <c r="C167" s="128" t="str">
        <f t="shared" si="117"/>
        <v>43900321</v>
      </c>
      <c r="D167" s="128" t="str">
        <f t="shared" si="118"/>
        <v>0023</v>
      </c>
      <c r="E167" s="128" t="str">
        <f t="shared" si="119"/>
        <v>82</v>
      </c>
      <c r="F167" s="131">
        <v>23.82</v>
      </c>
      <c r="G167" s="128" t="str">
        <f t="shared" si="120"/>
        <v>2021</v>
      </c>
      <c r="H167" s="128" t="str">
        <f t="shared" si="121"/>
        <v>04</v>
      </c>
      <c r="I167" s="128" t="str">
        <f t="shared" si="122"/>
        <v>24</v>
      </c>
      <c r="J167" s="128" t="str">
        <f t="shared" si="123"/>
        <v>2021-04-24</v>
      </c>
      <c r="K167" s="128" t="str">
        <f t="shared" si="124"/>
        <v>BMP</v>
      </c>
      <c r="L167" s="128">
        <v>5679</v>
      </c>
    </row>
    <row r="168" spans="1:12" x14ac:dyDescent="0.25">
      <c r="A168" s="128" t="s">
        <v>3135</v>
      </c>
      <c r="B168" s="128" t="str">
        <f t="shared" si="116"/>
        <v xml:space="preserve">BARRERA GALLEGOS MIGUEL LEONAR         </v>
      </c>
      <c r="C168" s="128" t="str">
        <f t="shared" si="117"/>
        <v>43930230</v>
      </c>
      <c r="D168" s="128" t="str">
        <f t="shared" si="118"/>
        <v>0001</v>
      </c>
      <c r="E168" s="128" t="str">
        <f t="shared" si="119"/>
        <v>68</v>
      </c>
      <c r="F168" s="131">
        <v>1.68</v>
      </c>
      <c r="G168" s="128" t="str">
        <f t="shared" si="120"/>
        <v>2021</v>
      </c>
      <c r="H168" s="128" t="str">
        <f t="shared" si="121"/>
        <v>04</v>
      </c>
      <c r="I168" s="128" t="str">
        <f t="shared" si="122"/>
        <v>24</v>
      </c>
      <c r="J168" s="128" t="str">
        <f t="shared" si="123"/>
        <v>2021-04-24</v>
      </c>
      <c r="K168" s="128" t="str">
        <f t="shared" si="124"/>
        <v>BMP</v>
      </c>
      <c r="L168" s="128">
        <v>5680</v>
      </c>
    </row>
    <row r="169" spans="1:12" x14ac:dyDescent="0.25">
      <c r="A169" s="128" t="s">
        <v>3134</v>
      </c>
      <c r="B169" s="128" t="str">
        <f t="shared" si="116"/>
        <v xml:space="preserve">BACA PATINO RAFAEL                     </v>
      </c>
      <c r="C169" s="128" t="str">
        <f t="shared" si="117"/>
        <v>43930248</v>
      </c>
      <c r="D169" s="128" t="str">
        <f t="shared" si="118"/>
        <v>0001</v>
      </c>
      <c r="E169" s="128" t="str">
        <f t="shared" si="119"/>
        <v>77</v>
      </c>
      <c r="F169" s="131">
        <v>1.77</v>
      </c>
      <c r="G169" s="128" t="str">
        <f t="shared" si="120"/>
        <v>2021</v>
      </c>
      <c r="H169" s="128" t="str">
        <f t="shared" si="121"/>
        <v>04</v>
      </c>
      <c r="I169" s="128" t="str">
        <f t="shared" si="122"/>
        <v>25</v>
      </c>
      <c r="J169" s="128" t="str">
        <f t="shared" si="123"/>
        <v>2021-04-25</v>
      </c>
      <c r="K169" s="128" t="str">
        <f t="shared" si="124"/>
        <v>BMP</v>
      </c>
      <c r="L169" s="128">
        <v>5681</v>
      </c>
    </row>
    <row r="170" spans="1:12" x14ac:dyDescent="0.25">
      <c r="A170" s="128" t="s">
        <v>3133</v>
      </c>
      <c r="B170" s="128" t="str">
        <f t="shared" si="116"/>
        <v xml:space="preserve">GARCIA PEREZ  JORGE LUIS               </v>
      </c>
      <c r="C170" s="128" t="str">
        <f t="shared" si="117"/>
        <v>43909082</v>
      </c>
      <c r="D170" s="128" t="str">
        <f t="shared" si="118"/>
        <v>0006</v>
      </c>
      <c r="E170" s="128" t="str">
        <f t="shared" si="119"/>
        <v>05</v>
      </c>
      <c r="F170" s="131">
        <v>6.05</v>
      </c>
      <c r="G170" s="128" t="str">
        <f t="shared" si="120"/>
        <v>2021</v>
      </c>
      <c r="H170" s="128" t="str">
        <f t="shared" si="121"/>
        <v>04</v>
      </c>
      <c r="I170" s="128" t="str">
        <f t="shared" si="122"/>
        <v>25</v>
      </c>
      <c r="J170" s="128" t="str">
        <f t="shared" si="123"/>
        <v>2021-04-25</v>
      </c>
      <c r="K170" s="128" t="str">
        <f t="shared" si="124"/>
        <v>BMP</v>
      </c>
      <c r="L170" s="128">
        <v>5682</v>
      </c>
    </row>
    <row r="171" spans="1:12" x14ac:dyDescent="0.25">
      <c r="A171" s="128" t="s">
        <v>3132</v>
      </c>
      <c r="B171" s="128" t="str">
        <f t="shared" si="116"/>
        <v xml:space="preserve">MARCILLO ARTEAGA RUDY ELIZABET         </v>
      </c>
      <c r="C171" s="128" t="str">
        <f t="shared" si="117"/>
        <v>43908132</v>
      </c>
      <c r="D171" s="128" t="str">
        <f t="shared" si="118"/>
        <v>0003</v>
      </c>
      <c r="E171" s="128" t="str">
        <f t="shared" si="119"/>
        <v>32</v>
      </c>
      <c r="F171" s="131">
        <v>3.32</v>
      </c>
      <c r="G171" s="128" t="str">
        <f t="shared" si="120"/>
        <v>2021</v>
      </c>
      <c r="H171" s="128" t="str">
        <f t="shared" si="121"/>
        <v>04</v>
      </c>
      <c r="I171" s="128" t="str">
        <f t="shared" si="122"/>
        <v>25</v>
      </c>
      <c r="J171" s="128" t="str">
        <f t="shared" si="123"/>
        <v>2021-04-25</v>
      </c>
      <c r="K171" s="128" t="str">
        <f t="shared" si="124"/>
        <v>BMP</v>
      </c>
      <c r="L171" s="128">
        <v>5683</v>
      </c>
    </row>
    <row r="172" spans="1:12" x14ac:dyDescent="0.25">
      <c r="A172" s="128" t="s">
        <v>3131</v>
      </c>
      <c r="B172" s="128" t="str">
        <f t="shared" si="116"/>
        <v xml:space="preserve">MACIAS LOPEZ VICENTE ARCADIO           </v>
      </c>
      <c r="C172" s="128" t="str">
        <f t="shared" si="117"/>
        <v>43908531</v>
      </c>
      <c r="D172" s="128" t="str">
        <f t="shared" si="118"/>
        <v>0002</v>
      </c>
      <c r="E172" s="128" t="str">
        <f t="shared" si="119"/>
        <v>13</v>
      </c>
      <c r="F172" s="131">
        <v>2.13</v>
      </c>
      <c r="G172" s="128" t="str">
        <f t="shared" si="120"/>
        <v>2021</v>
      </c>
      <c r="H172" s="128" t="str">
        <f t="shared" si="121"/>
        <v>04</v>
      </c>
      <c r="I172" s="128" t="str">
        <f t="shared" si="122"/>
        <v>25</v>
      </c>
      <c r="J172" s="128" t="str">
        <f t="shared" si="123"/>
        <v>2021-04-25</v>
      </c>
      <c r="K172" s="128" t="str">
        <f t="shared" si="124"/>
        <v>BMP</v>
      </c>
      <c r="L172" s="128">
        <v>5684</v>
      </c>
    </row>
    <row r="173" spans="1:12" x14ac:dyDescent="0.25">
      <c r="A173" s="128" t="s">
        <v>3130</v>
      </c>
      <c r="B173" s="128" t="str">
        <f t="shared" si="116"/>
        <v xml:space="preserve">DIGNA RAQUEL BARBERAN BRIONES          </v>
      </c>
      <c r="C173" s="128" t="str">
        <f t="shared" si="117"/>
        <v>43903472</v>
      </c>
      <c r="D173" s="128" t="str">
        <f t="shared" si="118"/>
        <v>0005</v>
      </c>
      <c r="E173" s="128" t="str">
        <f t="shared" si="119"/>
        <v>52</v>
      </c>
      <c r="F173" s="131">
        <v>5.52</v>
      </c>
      <c r="G173" s="128" t="str">
        <f t="shared" si="120"/>
        <v>2021</v>
      </c>
      <c r="H173" s="128" t="str">
        <f t="shared" si="121"/>
        <v>04</v>
      </c>
      <c r="I173" s="128" t="str">
        <f t="shared" si="122"/>
        <v>25</v>
      </c>
      <c r="J173" s="128" t="str">
        <f t="shared" si="123"/>
        <v>2021-04-25</v>
      </c>
      <c r="K173" s="128" t="str">
        <f t="shared" si="124"/>
        <v>BMP</v>
      </c>
      <c r="L173" s="128">
        <v>5685</v>
      </c>
    </row>
    <row r="174" spans="1:12" x14ac:dyDescent="0.25">
      <c r="A174" s="128" t="s">
        <v>3129</v>
      </c>
      <c r="B174" s="128" t="str">
        <f t="shared" si="116"/>
        <v xml:space="preserve">MALDONADO SEGURA MARIA DANIELA         </v>
      </c>
      <c r="C174" s="128" t="str">
        <f t="shared" si="117"/>
        <v>43907949</v>
      </c>
      <c r="D174" s="128" t="str">
        <f t="shared" si="118"/>
        <v>0004</v>
      </c>
      <c r="E174" s="128" t="str">
        <f t="shared" si="119"/>
        <v>66</v>
      </c>
      <c r="F174" s="131">
        <v>4.66</v>
      </c>
      <c r="G174" s="128" t="str">
        <f t="shared" si="120"/>
        <v>2021</v>
      </c>
      <c r="H174" s="128" t="str">
        <f t="shared" si="121"/>
        <v>04</v>
      </c>
      <c r="I174" s="128" t="str">
        <f t="shared" si="122"/>
        <v>25</v>
      </c>
      <c r="J174" s="128" t="str">
        <f t="shared" si="123"/>
        <v>2021-04-25</v>
      </c>
      <c r="K174" s="128" t="str">
        <f t="shared" si="124"/>
        <v>BMP</v>
      </c>
      <c r="L174" s="128">
        <v>5686</v>
      </c>
    </row>
    <row r="175" spans="1:12" x14ac:dyDescent="0.25">
      <c r="A175" s="128" t="s">
        <v>3128</v>
      </c>
      <c r="B175" s="128" t="str">
        <f t="shared" si="116"/>
        <v xml:space="preserve">PIZARRO RIVERA CHRISTIAN JOEL          </v>
      </c>
      <c r="C175" s="128" t="str">
        <f t="shared" si="117"/>
        <v>43908978</v>
      </c>
      <c r="D175" s="128" t="str">
        <f t="shared" si="118"/>
        <v>0000</v>
      </c>
      <c r="E175" s="128" t="str">
        <f t="shared" si="119"/>
        <v>41</v>
      </c>
      <c r="F175" s="131">
        <v>0.41</v>
      </c>
      <c r="G175" s="128" t="str">
        <f t="shared" si="120"/>
        <v>2021</v>
      </c>
      <c r="H175" s="128" t="str">
        <f t="shared" si="121"/>
        <v>04</v>
      </c>
      <c r="I175" s="128" t="str">
        <f t="shared" si="122"/>
        <v>25</v>
      </c>
      <c r="J175" s="128" t="str">
        <f t="shared" si="123"/>
        <v>2021-04-25</v>
      </c>
      <c r="K175" s="128" t="str">
        <f t="shared" si="124"/>
        <v>BMP</v>
      </c>
      <c r="L175" s="128">
        <v>5687</v>
      </c>
    </row>
    <row r="176" spans="1:12" x14ac:dyDescent="0.25">
      <c r="A176" s="128" t="s">
        <v>3127</v>
      </c>
      <c r="B176" s="128" t="str">
        <f t="shared" si="116"/>
        <v xml:space="preserve">BEATRIZ DEL PILAR GUERRERO YEP         </v>
      </c>
      <c r="C176" s="128" t="str">
        <f t="shared" si="117"/>
        <v>43945463</v>
      </c>
      <c r="D176" s="128" t="str">
        <f t="shared" si="118"/>
        <v>0008</v>
      </c>
      <c r="E176" s="128" t="str">
        <f t="shared" si="119"/>
        <v>38</v>
      </c>
      <c r="F176" s="131">
        <v>8.3800000000000008</v>
      </c>
      <c r="G176" s="128" t="str">
        <f t="shared" si="120"/>
        <v>2021</v>
      </c>
      <c r="H176" s="128" t="str">
        <f t="shared" si="121"/>
        <v>04</v>
      </c>
      <c r="I176" s="128" t="str">
        <f t="shared" si="122"/>
        <v>26</v>
      </c>
      <c r="J176" s="128" t="str">
        <f t="shared" si="123"/>
        <v>2021-04-26</v>
      </c>
      <c r="K176" s="128" t="str">
        <f t="shared" si="124"/>
        <v>BMP</v>
      </c>
      <c r="L176" s="128">
        <v>5688</v>
      </c>
    </row>
    <row r="177" spans="1:12" x14ac:dyDescent="0.25">
      <c r="A177" s="128" t="s">
        <v>3126</v>
      </c>
      <c r="B177" s="128" t="str">
        <f t="shared" si="116"/>
        <v xml:space="preserve">SAMANIEGO VILLARROEL STEPHANY          </v>
      </c>
      <c r="C177" s="128" t="str">
        <f t="shared" si="117"/>
        <v>43908339</v>
      </c>
      <c r="D177" s="128" t="str">
        <f t="shared" si="118"/>
        <v>0004</v>
      </c>
      <c r="E177" s="128" t="str">
        <f t="shared" si="119"/>
        <v>82</v>
      </c>
      <c r="F177" s="131">
        <v>4.82</v>
      </c>
      <c r="G177" s="128" t="str">
        <f t="shared" si="120"/>
        <v>2021</v>
      </c>
      <c r="H177" s="128" t="str">
        <f t="shared" si="121"/>
        <v>04</v>
      </c>
      <c r="I177" s="128" t="str">
        <f t="shared" si="122"/>
        <v>26</v>
      </c>
      <c r="J177" s="128" t="str">
        <f t="shared" si="123"/>
        <v>2021-04-26</v>
      </c>
      <c r="K177" s="128" t="str">
        <f t="shared" si="124"/>
        <v>BMP</v>
      </c>
      <c r="L177" s="128">
        <v>5689</v>
      </c>
    </row>
    <row r="178" spans="1:12" x14ac:dyDescent="0.25">
      <c r="A178" s="128" t="s">
        <v>3125</v>
      </c>
      <c r="B178" s="128" t="str">
        <f t="shared" si="116"/>
        <v xml:space="preserve">WIGTON TIMOTHY PATRICK                 </v>
      </c>
      <c r="C178" s="128" t="str">
        <f t="shared" si="117"/>
        <v>43900943</v>
      </c>
      <c r="D178" s="128" t="str">
        <f t="shared" si="118"/>
        <v>0003</v>
      </c>
      <c r="E178" s="128" t="str">
        <f t="shared" si="119"/>
        <v>86</v>
      </c>
      <c r="F178" s="131">
        <v>3.86</v>
      </c>
      <c r="G178" s="128" t="str">
        <f t="shared" si="120"/>
        <v>2021</v>
      </c>
      <c r="H178" s="128" t="str">
        <f t="shared" si="121"/>
        <v>04</v>
      </c>
      <c r="I178" s="128" t="str">
        <f t="shared" si="122"/>
        <v>26</v>
      </c>
      <c r="J178" s="128" t="str">
        <f t="shared" si="123"/>
        <v>2021-04-26</v>
      </c>
      <c r="K178" s="128" t="str">
        <f t="shared" si="124"/>
        <v>BMP</v>
      </c>
      <c r="L178" s="128">
        <v>5690</v>
      </c>
    </row>
    <row r="179" spans="1:12" x14ac:dyDescent="0.25">
      <c r="A179" s="128" t="s">
        <v>3124</v>
      </c>
      <c r="B179" s="128" t="str">
        <f t="shared" si="116"/>
        <v xml:space="preserve">VARGAS FUENTEZ LADY LEONOR             </v>
      </c>
      <c r="C179" s="128" t="str">
        <f t="shared" si="117"/>
        <v>43907451</v>
      </c>
      <c r="D179" s="128" t="str">
        <f t="shared" si="118"/>
        <v>0002</v>
      </c>
      <c r="E179" s="128" t="str">
        <f t="shared" si="119"/>
        <v>16</v>
      </c>
      <c r="F179" s="131">
        <v>2.16</v>
      </c>
      <c r="G179" s="128" t="str">
        <f t="shared" si="120"/>
        <v>2021</v>
      </c>
      <c r="H179" s="128" t="str">
        <f t="shared" si="121"/>
        <v>04</v>
      </c>
      <c r="I179" s="128" t="str">
        <f t="shared" si="122"/>
        <v>26</v>
      </c>
      <c r="J179" s="128" t="str">
        <f t="shared" si="123"/>
        <v>2021-04-26</v>
      </c>
      <c r="K179" s="128" t="str">
        <f t="shared" si="124"/>
        <v>BMP</v>
      </c>
      <c r="L179" s="128">
        <v>5691</v>
      </c>
    </row>
    <row r="180" spans="1:12" x14ac:dyDescent="0.25">
      <c r="A180" s="128" t="s">
        <v>3123</v>
      </c>
      <c r="B180" s="128" t="str">
        <f t="shared" si="116"/>
        <v xml:space="preserve">GOMEZ AGUIRRE ANTONIO VICENTE          </v>
      </c>
      <c r="C180" s="128" t="str">
        <f t="shared" si="117"/>
        <v>43902767</v>
      </c>
      <c r="D180" s="128" t="str">
        <f t="shared" si="118"/>
        <v>0006</v>
      </c>
      <c r="E180" s="128" t="str">
        <f t="shared" si="119"/>
        <v>94</v>
      </c>
      <c r="F180" s="131">
        <v>6.94</v>
      </c>
      <c r="G180" s="128" t="str">
        <f t="shared" si="120"/>
        <v>2021</v>
      </c>
      <c r="H180" s="128" t="str">
        <f t="shared" si="121"/>
        <v>04</v>
      </c>
      <c r="I180" s="128" t="str">
        <f t="shared" si="122"/>
        <v>26</v>
      </c>
      <c r="J180" s="128" t="str">
        <f t="shared" si="123"/>
        <v>2021-04-26</v>
      </c>
      <c r="K180" s="128" t="str">
        <f t="shared" si="124"/>
        <v>VEN</v>
      </c>
      <c r="L180" s="128">
        <v>5692</v>
      </c>
    </row>
    <row r="181" spans="1:12" x14ac:dyDescent="0.25">
      <c r="A181" s="128" t="s">
        <v>3122</v>
      </c>
      <c r="B181" s="128" t="str">
        <f t="shared" si="116"/>
        <v xml:space="preserve">LENNY MADRID  CANTOS SANDOYA           </v>
      </c>
      <c r="C181" s="128" t="str">
        <f t="shared" si="117"/>
        <v>43960385</v>
      </c>
      <c r="D181" s="128" t="str">
        <f t="shared" si="118"/>
        <v>0008</v>
      </c>
      <c r="E181" s="128" t="str">
        <f t="shared" si="119"/>
        <v>38</v>
      </c>
      <c r="F181" s="131">
        <v>8.3800000000000008</v>
      </c>
      <c r="G181" s="128" t="str">
        <f t="shared" si="120"/>
        <v>2021</v>
      </c>
      <c r="H181" s="128" t="str">
        <f t="shared" si="121"/>
        <v>04</v>
      </c>
      <c r="I181" s="128" t="str">
        <f t="shared" si="122"/>
        <v>26</v>
      </c>
      <c r="J181" s="128" t="str">
        <f t="shared" si="123"/>
        <v>2021-04-26</v>
      </c>
      <c r="K181" s="128" t="str">
        <f t="shared" si="124"/>
        <v>BMP</v>
      </c>
      <c r="L181" s="128">
        <v>5693</v>
      </c>
    </row>
    <row r="182" spans="1:12" x14ac:dyDescent="0.25">
      <c r="A182" s="128" t="s">
        <v>3121</v>
      </c>
      <c r="B182" s="128" t="str">
        <f t="shared" si="116"/>
        <v xml:space="preserve">RUIZ UNDA ROBERTO ANTONIO              </v>
      </c>
      <c r="C182" s="128" t="str">
        <f t="shared" si="117"/>
        <v>43907279</v>
      </c>
      <c r="D182" s="128" t="str">
        <f t="shared" si="118"/>
        <v>0000</v>
      </c>
      <c r="E182" s="128" t="str">
        <f t="shared" si="119"/>
        <v>96</v>
      </c>
      <c r="F182" s="131">
        <v>0.96</v>
      </c>
      <c r="G182" s="128" t="str">
        <f t="shared" si="120"/>
        <v>2021</v>
      </c>
      <c r="H182" s="128" t="str">
        <f t="shared" si="121"/>
        <v>04</v>
      </c>
      <c r="I182" s="128" t="str">
        <f t="shared" si="122"/>
        <v>26</v>
      </c>
      <c r="J182" s="128" t="str">
        <f t="shared" si="123"/>
        <v>2021-04-26</v>
      </c>
      <c r="K182" s="128" t="str">
        <f t="shared" si="124"/>
        <v>BVP</v>
      </c>
      <c r="L182" s="128">
        <v>5694</v>
      </c>
    </row>
    <row r="183" spans="1:12" x14ac:dyDescent="0.25">
      <c r="A183" s="128" t="s">
        <v>3120</v>
      </c>
      <c r="B183" s="128" t="str">
        <f t="shared" si="116"/>
        <v xml:space="preserve">ASOCIACION FE Y ALEGRIA ECUADO         </v>
      </c>
      <c r="C183" s="128" t="str">
        <f t="shared" si="117"/>
        <v>43930156</v>
      </c>
      <c r="D183" s="128" t="str">
        <f t="shared" si="118"/>
        <v>0002</v>
      </c>
      <c r="E183" s="128" t="str">
        <f t="shared" si="119"/>
        <v>63</v>
      </c>
      <c r="F183" s="131">
        <v>2.63</v>
      </c>
      <c r="G183" s="128" t="str">
        <f t="shared" si="120"/>
        <v>2021</v>
      </c>
      <c r="H183" s="128" t="str">
        <f t="shared" si="121"/>
        <v>04</v>
      </c>
      <c r="I183" s="128" t="str">
        <f t="shared" si="122"/>
        <v>26</v>
      </c>
      <c r="J183" s="128" t="str">
        <f t="shared" si="123"/>
        <v>2021-04-26</v>
      </c>
      <c r="K183" s="128" t="str">
        <f t="shared" si="124"/>
        <v>BVI</v>
      </c>
      <c r="L183" s="128">
        <v>5695</v>
      </c>
    </row>
    <row r="184" spans="1:12" x14ac:dyDescent="0.25">
      <c r="A184" s="128" t="s">
        <v>3119</v>
      </c>
      <c r="B184" s="128" t="str">
        <f t="shared" si="116"/>
        <v xml:space="preserve">ASOCIACION FE Y ALEGRIA ECUADO         </v>
      </c>
      <c r="C184" s="128" t="str">
        <f t="shared" si="117"/>
        <v>43906672</v>
      </c>
      <c r="D184" s="128" t="str">
        <f t="shared" si="118"/>
        <v>0048</v>
      </c>
      <c r="E184" s="128" t="str">
        <f t="shared" si="119"/>
        <v>09</v>
      </c>
      <c r="F184" s="131">
        <v>48.09</v>
      </c>
      <c r="G184" s="128" t="str">
        <f t="shared" si="120"/>
        <v>2021</v>
      </c>
      <c r="H184" s="128" t="str">
        <f t="shared" si="121"/>
        <v>04</v>
      </c>
      <c r="I184" s="128" t="str">
        <f t="shared" si="122"/>
        <v>26</v>
      </c>
      <c r="J184" s="128" t="str">
        <f t="shared" si="123"/>
        <v>2021-04-26</v>
      </c>
      <c r="K184" s="128" t="str">
        <f t="shared" si="124"/>
        <v>BVI</v>
      </c>
      <c r="L184" s="128">
        <v>5696</v>
      </c>
    </row>
    <row r="185" spans="1:12" x14ac:dyDescent="0.25">
      <c r="A185" s="128" t="s">
        <v>3118</v>
      </c>
      <c r="B185" s="128" t="str">
        <f t="shared" si="116"/>
        <v xml:space="preserve">ASOCIACION FE Y ALEGRIA ECUADO         </v>
      </c>
      <c r="C185" s="128" t="str">
        <f t="shared" si="117"/>
        <v>43904581</v>
      </c>
      <c r="D185" s="128" t="str">
        <f t="shared" si="118"/>
        <v>0015</v>
      </c>
      <c r="E185" s="128" t="str">
        <f t="shared" si="119"/>
        <v>30</v>
      </c>
      <c r="F185" s="131">
        <v>15.3</v>
      </c>
      <c r="G185" s="128" t="str">
        <f t="shared" si="120"/>
        <v>2021</v>
      </c>
      <c r="H185" s="128" t="str">
        <f t="shared" si="121"/>
        <v>04</v>
      </c>
      <c r="I185" s="128" t="str">
        <f t="shared" si="122"/>
        <v>26</v>
      </c>
      <c r="J185" s="128" t="str">
        <f t="shared" si="123"/>
        <v>2021-04-26</v>
      </c>
      <c r="K185" s="128" t="str">
        <f t="shared" si="124"/>
        <v>BVI</v>
      </c>
      <c r="L185" s="128">
        <v>5697</v>
      </c>
    </row>
    <row r="186" spans="1:12" x14ac:dyDescent="0.25">
      <c r="A186" s="128" t="s">
        <v>3117</v>
      </c>
      <c r="B186" s="128" t="str">
        <f t="shared" si="116"/>
        <v xml:space="preserve">ASOCIACION FE Y ALEGRIA ECUADO         </v>
      </c>
      <c r="C186" s="128" t="str">
        <f t="shared" si="117"/>
        <v>43904580</v>
      </c>
      <c r="D186" s="128" t="str">
        <f t="shared" si="118"/>
        <v>0015</v>
      </c>
      <c r="E186" s="128" t="str">
        <f t="shared" si="119"/>
        <v>30</v>
      </c>
      <c r="F186" s="131">
        <v>15.3</v>
      </c>
      <c r="G186" s="128" t="str">
        <f t="shared" si="120"/>
        <v>2021</v>
      </c>
      <c r="H186" s="128" t="str">
        <f t="shared" si="121"/>
        <v>04</v>
      </c>
      <c r="I186" s="128" t="str">
        <f t="shared" si="122"/>
        <v>26</v>
      </c>
      <c r="J186" s="128" t="str">
        <f t="shared" si="123"/>
        <v>2021-04-26</v>
      </c>
      <c r="K186" s="128" t="str">
        <f t="shared" si="124"/>
        <v>BVI</v>
      </c>
      <c r="L186" s="128">
        <v>5698</v>
      </c>
    </row>
    <row r="187" spans="1:12" x14ac:dyDescent="0.25">
      <c r="A187" s="128" t="s">
        <v>3116</v>
      </c>
      <c r="B187" s="128" t="str">
        <f t="shared" si="116"/>
        <v xml:space="preserve">SORIANO PARRAGA ANA CRISTINA           </v>
      </c>
      <c r="C187" s="128" t="str">
        <f t="shared" si="117"/>
        <v>43900197</v>
      </c>
      <c r="D187" s="128" t="str">
        <f t="shared" si="118"/>
        <v>0001</v>
      </c>
      <c r="E187" s="128" t="str">
        <f t="shared" si="119"/>
        <v>68</v>
      </c>
      <c r="F187" s="131">
        <v>1.68</v>
      </c>
      <c r="G187" s="128" t="str">
        <f t="shared" si="120"/>
        <v>2021</v>
      </c>
      <c r="H187" s="128" t="str">
        <f t="shared" si="121"/>
        <v>04</v>
      </c>
      <c r="I187" s="128" t="str">
        <f t="shared" si="122"/>
        <v>26</v>
      </c>
      <c r="J187" s="128" t="str">
        <f t="shared" si="123"/>
        <v>2021-04-26</v>
      </c>
      <c r="K187" s="128" t="str">
        <f t="shared" si="124"/>
        <v>BMP</v>
      </c>
      <c r="L187" s="128">
        <v>5699</v>
      </c>
    </row>
    <row r="188" spans="1:12" x14ac:dyDescent="0.25">
      <c r="A188" s="128" t="s">
        <v>3115</v>
      </c>
      <c r="B188" s="128" t="str">
        <f t="shared" si="116"/>
        <v xml:space="preserve">GUSTAVO ALBERTO CASTILLO SALTO         </v>
      </c>
      <c r="C188" s="128" t="str">
        <f t="shared" si="117"/>
        <v>43908917</v>
      </c>
      <c r="D188" s="128" t="str">
        <f t="shared" si="118"/>
        <v>0004</v>
      </c>
      <c r="E188" s="128" t="str">
        <f t="shared" si="119"/>
        <v>69</v>
      </c>
      <c r="F188" s="131">
        <v>4.6900000000000004</v>
      </c>
      <c r="G188" s="128" t="str">
        <f t="shared" si="120"/>
        <v>2021</v>
      </c>
      <c r="H188" s="128" t="str">
        <f t="shared" si="121"/>
        <v>04</v>
      </c>
      <c r="I188" s="128" t="str">
        <f t="shared" si="122"/>
        <v>26</v>
      </c>
      <c r="J188" s="128" t="str">
        <f t="shared" si="123"/>
        <v>2021-04-26</v>
      </c>
      <c r="K188" s="128" t="str">
        <f t="shared" si="124"/>
        <v>VEN</v>
      </c>
      <c r="L188" s="128">
        <v>5700</v>
      </c>
    </row>
    <row r="189" spans="1:12" x14ac:dyDescent="0.25">
      <c r="A189" s="128" t="s">
        <v>3114</v>
      </c>
      <c r="B189" s="128" t="str">
        <f t="shared" si="116"/>
        <v xml:space="preserve">DUENAS VALASEK SERGIO                  </v>
      </c>
      <c r="C189" s="128" t="str">
        <f t="shared" si="117"/>
        <v>43900419</v>
      </c>
      <c r="D189" s="128" t="str">
        <f t="shared" si="118"/>
        <v>0004</v>
      </c>
      <c r="E189" s="128" t="str">
        <f t="shared" si="119"/>
        <v>13</v>
      </c>
      <c r="F189" s="131">
        <v>4.13</v>
      </c>
      <c r="G189" s="128" t="str">
        <f t="shared" si="120"/>
        <v>2021</v>
      </c>
      <c r="H189" s="128" t="str">
        <f t="shared" si="121"/>
        <v>04</v>
      </c>
      <c r="I189" s="128" t="str">
        <f t="shared" si="122"/>
        <v>26</v>
      </c>
      <c r="J189" s="128" t="str">
        <f t="shared" si="123"/>
        <v>2021-04-26</v>
      </c>
      <c r="K189" s="128" t="str">
        <f t="shared" si="124"/>
        <v>BMP</v>
      </c>
      <c r="L189" s="128">
        <v>5701</v>
      </c>
    </row>
    <row r="190" spans="1:12" x14ac:dyDescent="0.25">
      <c r="A190" s="128" t="s">
        <v>3113</v>
      </c>
      <c r="B190" s="128" t="str">
        <f t="shared" si="116"/>
        <v xml:space="preserve">DUENAS VALASEK SERGIO                  </v>
      </c>
      <c r="C190" s="128" t="str">
        <f t="shared" si="117"/>
        <v>43900415</v>
      </c>
      <c r="D190" s="128" t="str">
        <f t="shared" si="118"/>
        <v>0001</v>
      </c>
      <c r="E190" s="128" t="str">
        <f t="shared" si="119"/>
        <v>68</v>
      </c>
      <c r="F190" s="131">
        <v>1.68</v>
      </c>
      <c r="G190" s="128" t="str">
        <f t="shared" si="120"/>
        <v>2021</v>
      </c>
      <c r="H190" s="128" t="str">
        <f t="shared" si="121"/>
        <v>04</v>
      </c>
      <c r="I190" s="128" t="str">
        <f t="shared" si="122"/>
        <v>26</v>
      </c>
      <c r="J190" s="128" t="str">
        <f t="shared" si="123"/>
        <v>2021-04-26</v>
      </c>
      <c r="K190" s="128" t="str">
        <f t="shared" si="124"/>
        <v>BMP</v>
      </c>
      <c r="L190" s="128">
        <v>5702</v>
      </c>
    </row>
    <row r="191" spans="1:12" x14ac:dyDescent="0.25">
      <c r="A191" s="128" t="s">
        <v>3112</v>
      </c>
      <c r="B191" s="128" t="str">
        <f t="shared" si="116"/>
        <v xml:space="preserve">BOANERGES CUTHBERTO DE LA PARE         </v>
      </c>
      <c r="C191" s="128" t="str">
        <f t="shared" si="117"/>
        <v>43945187</v>
      </c>
      <c r="D191" s="128" t="str">
        <f t="shared" si="118"/>
        <v>0009</v>
      </c>
      <c r="E191" s="128" t="str">
        <f t="shared" si="119"/>
        <v>56</v>
      </c>
      <c r="F191" s="131">
        <v>9.56</v>
      </c>
      <c r="G191" s="128" t="str">
        <f t="shared" si="120"/>
        <v>2021</v>
      </c>
      <c r="H191" s="128" t="str">
        <f t="shared" si="121"/>
        <v>04</v>
      </c>
      <c r="I191" s="128" t="str">
        <f t="shared" si="122"/>
        <v>26</v>
      </c>
      <c r="J191" s="128" t="str">
        <f t="shared" si="123"/>
        <v>2021-04-26</v>
      </c>
      <c r="K191" s="128" t="str">
        <f t="shared" si="124"/>
        <v>BVP</v>
      </c>
      <c r="L191" s="128">
        <v>5703</v>
      </c>
    </row>
    <row r="192" spans="1:12" x14ac:dyDescent="0.25">
      <c r="A192" s="128" t="s">
        <v>3111</v>
      </c>
      <c r="B192" s="128" t="str">
        <f t="shared" si="116"/>
        <v xml:space="preserve">BOANERGES CUTHBERTO DE LA PARE         </v>
      </c>
      <c r="C192" s="128" t="str">
        <f t="shared" si="117"/>
        <v>43945188</v>
      </c>
      <c r="D192" s="128" t="str">
        <f t="shared" si="118"/>
        <v>0008</v>
      </c>
      <c r="E192" s="128" t="str">
        <f t="shared" si="119"/>
        <v>38</v>
      </c>
      <c r="F192" s="131">
        <v>8.3800000000000008</v>
      </c>
      <c r="G192" s="128" t="str">
        <f t="shared" si="120"/>
        <v>2021</v>
      </c>
      <c r="H192" s="128" t="str">
        <f t="shared" si="121"/>
        <v>04</v>
      </c>
      <c r="I192" s="128" t="str">
        <f t="shared" si="122"/>
        <v>26</v>
      </c>
      <c r="J192" s="128" t="str">
        <f t="shared" si="123"/>
        <v>2021-04-26</v>
      </c>
      <c r="K192" s="128" t="str">
        <f t="shared" si="124"/>
        <v>BVP</v>
      </c>
      <c r="L192" s="128">
        <v>5704</v>
      </c>
    </row>
    <row r="193" spans="1:12" x14ac:dyDescent="0.25">
      <c r="A193" s="128"/>
      <c r="B193" s="130">
        <v>17</v>
      </c>
      <c r="C193" s="128"/>
      <c r="D193" s="128"/>
      <c r="E193" s="128"/>
      <c r="F193" s="129">
        <f>SUM(F160:F192)</f>
        <v>210.87</v>
      </c>
      <c r="G193" s="128"/>
      <c r="H193" s="128"/>
      <c r="I193" s="128"/>
      <c r="J193" s="128"/>
      <c r="K193" s="128"/>
      <c r="L193" s="128"/>
    </row>
    <row r="194" spans="1:12" x14ac:dyDescent="0.25">
      <c r="B194" s="123" t="str">
        <f t="shared" ref="B194:B207" si="125">MID(A194,20,39)</f>
        <v/>
      </c>
      <c r="C194" s="123" t="str">
        <f t="shared" ref="C194:C207" si="126">MID(A194,12,8)</f>
        <v/>
      </c>
      <c r="D194" s="123" t="str">
        <f t="shared" ref="D194:D207" si="127">MID(A194,125,4)</f>
        <v/>
      </c>
      <c r="E194" s="123" t="str">
        <f t="shared" ref="E194:E207" si="128">MID(A194,129,2)</f>
        <v/>
      </c>
      <c r="F194" s="125"/>
      <c r="G194" s="123" t="str">
        <f t="shared" ref="G194:G207" si="129">MID(A194,131,4)</f>
        <v/>
      </c>
      <c r="H194" s="123" t="str">
        <f t="shared" ref="H194:H207" si="130">MID(A194,135,2)</f>
        <v/>
      </c>
      <c r="I194" s="123" t="str">
        <f t="shared" ref="I194:I207" si="131">MID(A194,137,2)</f>
        <v/>
      </c>
      <c r="J194" s="123" t="str">
        <f t="shared" ref="J194:J207" si="132">CONCATENATE(G194,"-",H194,"-",I194)</f>
        <v>--</v>
      </c>
      <c r="K194" s="123" t="str">
        <f t="shared" ref="K194:K207" si="133">MID(A194,163,3)</f>
        <v/>
      </c>
    </row>
    <row r="195" spans="1:12" x14ac:dyDescent="0.25">
      <c r="A195" s="128" t="s">
        <v>3110</v>
      </c>
      <c r="B195" s="128" t="str">
        <f t="shared" si="125"/>
        <v xml:space="preserve">OLVERA ALCIVAR JOEL DOMINGO            </v>
      </c>
      <c r="C195" s="128" t="str">
        <f t="shared" si="126"/>
        <v>43908386</v>
      </c>
      <c r="D195" s="128" t="str">
        <f t="shared" si="127"/>
        <v>0003</v>
      </c>
      <c r="E195" s="128" t="str">
        <f t="shared" si="128"/>
        <v>20</v>
      </c>
      <c r="F195" s="131">
        <v>3.2</v>
      </c>
      <c r="G195" s="128" t="str">
        <f t="shared" si="129"/>
        <v>2021</v>
      </c>
      <c r="H195" s="128" t="str">
        <f t="shared" si="130"/>
        <v>04</v>
      </c>
      <c r="I195" s="128" t="str">
        <f t="shared" si="131"/>
        <v>26</v>
      </c>
      <c r="J195" s="128" t="str">
        <f t="shared" si="132"/>
        <v>2021-04-26</v>
      </c>
      <c r="K195" s="128" t="str">
        <f t="shared" si="133"/>
        <v>BVP</v>
      </c>
      <c r="L195" s="128">
        <v>5769</v>
      </c>
    </row>
    <row r="196" spans="1:12" x14ac:dyDescent="0.25">
      <c r="A196" s="128" t="s">
        <v>3109</v>
      </c>
      <c r="B196" s="128" t="str">
        <f t="shared" si="125"/>
        <v xml:space="preserve">CAROL ROSANNA  CARBO MORA              </v>
      </c>
      <c r="C196" s="128" t="str">
        <f t="shared" si="126"/>
        <v>43960329</v>
      </c>
      <c r="D196" s="128" t="str">
        <f t="shared" si="127"/>
        <v>0007</v>
      </c>
      <c r="E196" s="128" t="str">
        <f t="shared" si="128"/>
        <v>82</v>
      </c>
      <c r="F196" s="131">
        <v>7.82</v>
      </c>
      <c r="G196" s="128" t="str">
        <f t="shared" si="129"/>
        <v>2021</v>
      </c>
      <c r="H196" s="128" t="str">
        <f t="shared" si="130"/>
        <v>04</v>
      </c>
      <c r="I196" s="128" t="str">
        <f t="shared" si="131"/>
        <v>26</v>
      </c>
      <c r="J196" s="128" t="str">
        <f t="shared" si="132"/>
        <v>2021-04-26</v>
      </c>
      <c r="K196" s="128" t="str">
        <f t="shared" si="133"/>
        <v>BMP</v>
      </c>
      <c r="L196" s="128">
        <v>5770</v>
      </c>
    </row>
    <row r="197" spans="1:12" x14ac:dyDescent="0.25">
      <c r="A197" s="128" t="s">
        <v>3108</v>
      </c>
      <c r="B197" s="128" t="str">
        <f t="shared" si="125"/>
        <v xml:space="preserve">MATA ITURRALDE MARCOS ANTONIO          </v>
      </c>
      <c r="C197" s="128" t="str">
        <f t="shared" si="126"/>
        <v>43906300</v>
      </c>
      <c r="D197" s="128" t="str">
        <f t="shared" si="127"/>
        <v>0016</v>
      </c>
      <c r="E197" s="128" t="str">
        <f t="shared" si="128"/>
        <v>76</v>
      </c>
      <c r="F197" s="131">
        <v>16.760000000000002</v>
      </c>
      <c r="G197" s="128" t="str">
        <f t="shared" si="129"/>
        <v>2021</v>
      </c>
      <c r="H197" s="128" t="str">
        <f t="shared" si="130"/>
        <v>04</v>
      </c>
      <c r="I197" s="128" t="str">
        <f t="shared" si="131"/>
        <v>26</v>
      </c>
      <c r="J197" s="128" t="str">
        <f t="shared" si="132"/>
        <v>2021-04-26</v>
      </c>
      <c r="K197" s="128" t="str">
        <f t="shared" si="133"/>
        <v>BMP</v>
      </c>
      <c r="L197" s="128">
        <v>5771</v>
      </c>
    </row>
    <row r="198" spans="1:12" x14ac:dyDescent="0.25">
      <c r="A198" s="128" t="s">
        <v>3107</v>
      </c>
      <c r="B198" s="128" t="str">
        <f t="shared" si="125"/>
        <v xml:space="preserve">JUAN CARLOS ARROYO FASSIO              </v>
      </c>
      <c r="C198" s="128" t="str">
        <f t="shared" si="126"/>
        <v>43908829</v>
      </c>
      <c r="D198" s="128" t="str">
        <f t="shared" si="127"/>
        <v>0002</v>
      </c>
      <c r="E198" s="128" t="str">
        <f t="shared" si="128"/>
        <v>04</v>
      </c>
      <c r="F198" s="131">
        <v>2.04</v>
      </c>
      <c r="G198" s="128" t="str">
        <f t="shared" si="129"/>
        <v>2021</v>
      </c>
      <c r="H198" s="128" t="str">
        <f t="shared" si="130"/>
        <v>04</v>
      </c>
      <c r="I198" s="128" t="str">
        <f t="shared" si="131"/>
        <v>27</v>
      </c>
      <c r="J198" s="128" t="str">
        <f t="shared" si="132"/>
        <v>2021-04-27</v>
      </c>
      <c r="K198" s="128" t="str">
        <f t="shared" si="133"/>
        <v>BVP</v>
      </c>
      <c r="L198" s="128">
        <v>5772</v>
      </c>
    </row>
    <row r="199" spans="1:12" x14ac:dyDescent="0.25">
      <c r="A199" s="128" t="s">
        <v>3106</v>
      </c>
      <c r="B199" s="128" t="str">
        <f t="shared" si="125"/>
        <v xml:space="preserve">SALAZAR JAIME CECILIA NARCISA          </v>
      </c>
      <c r="C199" s="128" t="str">
        <f t="shared" si="126"/>
        <v>43903548</v>
      </c>
      <c r="D199" s="128" t="str">
        <f t="shared" si="127"/>
        <v>0020</v>
      </c>
      <c r="E199" s="128" t="str">
        <f t="shared" si="128"/>
        <v>68</v>
      </c>
      <c r="F199" s="131">
        <v>20.68</v>
      </c>
      <c r="G199" s="128" t="str">
        <f t="shared" si="129"/>
        <v>2021</v>
      </c>
      <c r="H199" s="128" t="str">
        <f t="shared" si="130"/>
        <v>04</v>
      </c>
      <c r="I199" s="128" t="str">
        <f t="shared" si="131"/>
        <v>27</v>
      </c>
      <c r="J199" s="128" t="str">
        <f t="shared" si="132"/>
        <v>2021-04-27</v>
      </c>
      <c r="K199" s="128" t="str">
        <f t="shared" si="133"/>
        <v>BMP</v>
      </c>
      <c r="L199" s="128">
        <v>5773</v>
      </c>
    </row>
    <row r="200" spans="1:12" x14ac:dyDescent="0.25">
      <c r="A200" s="128" t="s">
        <v>3105</v>
      </c>
      <c r="B200" s="128" t="str">
        <f t="shared" si="125"/>
        <v xml:space="preserve">BARAHONA CEVALLOS MIGUEL ANGEL         </v>
      </c>
      <c r="C200" s="128" t="str">
        <f t="shared" si="126"/>
        <v>43902775</v>
      </c>
      <c r="D200" s="128" t="str">
        <f t="shared" si="127"/>
        <v>0002</v>
      </c>
      <c r="E200" s="128" t="str">
        <f t="shared" si="128"/>
        <v>03</v>
      </c>
      <c r="F200" s="131">
        <v>2.0299999999999998</v>
      </c>
      <c r="G200" s="128" t="str">
        <f t="shared" si="129"/>
        <v>2021</v>
      </c>
      <c r="H200" s="128" t="str">
        <f t="shared" si="130"/>
        <v>04</v>
      </c>
      <c r="I200" s="128" t="str">
        <f t="shared" si="131"/>
        <v>27</v>
      </c>
      <c r="J200" s="128" t="str">
        <f t="shared" si="132"/>
        <v>2021-04-27</v>
      </c>
      <c r="K200" s="128" t="str">
        <f t="shared" si="133"/>
        <v>BMP</v>
      </c>
      <c r="L200" s="128">
        <v>5774</v>
      </c>
    </row>
    <row r="201" spans="1:12" x14ac:dyDescent="0.25">
      <c r="A201" s="128" t="s">
        <v>3104</v>
      </c>
      <c r="B201" s="128" t="str">
        <f t="shared" si="125"/>
        <v xml:space="preserve">SORNOZA MARQUEZ ROLANDO CLAUDI         </v>
      </c>
      <c r="C201" s="128" t="str">
        <f t="shared" si="126"/>
        <v>43903491</v>
      </c>
      <c r="D201" s="128" t="str">
        <f t="shared" si="127"/>
        <v>0012</v>
      </c>
      <c r="E201" s="128" t="str">
        <f t="shared" si="128"/>
        <v>17</v>
      </c>
      <c r="F201" s="131">
        <v>12.17</v>
      </c>
      <c r="G201" s="128" t="str">
        <f t="shared" si="129"/>
        <v>2021</v>
      </c>
      <c r="H201" s="128" t="str">
        <f t="shared" si="130"/>
        <v>04</v>
      </c>
      <c r="I201" s="128" t="str">
        <f t="shared" si="131"/>
        <v>27</v>
      </c>
      <c r="J201" s="128" t="str">
        <f t="shared" si="132"/>
        <v>2021-04-27</v>
      </c>
      <c r="K201" s="128" t="str">
        <f t="shared" si="133"/>
        <v>BMP</v>
      </c>
      <c r="L201" s="128">
        <v>5775</v>
      </c>
    </row>
    <row r="202" spans="1:12" x14ac:dyDescent="0.25">
      <c r="A202" s="128" t="s">
        <v>3103</v>
      </c>
      <c r="B202" s="128" t="str">
        <f t="shared" si="125"/>
        <v xml:space="preserve">JURADO QUINTERO JULIO ERNESTO          </v>
      </c>
      <c r="C202" s="128" t="str">
        <f t="shared" si="126"/>
        <v>43901176</v>
      </c>
      <c r="D202" s="128" t="str">
        <f t="shared" si="127"/>
        <v>0001</v>
      </c>
      <c r="E202" s="128" t="str">
        <f t="shared" si="128"/>
        <v>68</v>
      </c>
      <c r="F202" s="131">
        <v>1.68</v>
      </c>
      <c r="G202" s="128" t="str">
        <f t="shared" si="129"/>
        <v>2021</v>
      </c>
      <c r="H202" s="128" t="str">
        <f t="shared" si="130"/>
        <v>04</v>
      </c>
      <c r="I202" s="128" t="str">
        <f t="shared" si="131"/>
        <v>27</v>
      </c>
      <c r="J202" s="128" t="str">
        <f t="shared" si="132"/>
        <v>2021-04-27</v>
      </c>
      <c r="K202" s="128" t="str">
        <f t="shared" si="133"/>
        <v>BMP</v>
      </c>
      <c r="L202" s="128">
        <v>5776</v>
      </c>
    </row>
    <row r="203" spans="1:12" x14ac:dyDescent="0.25">
      <c r="A203" s="128" t="s">
        <v>3102</v>
      </c>
      <c r="B203" s="128" t="str">
        <f t="shared" si="125"/>
        <v xml:space="preserve">MARIA FERNANDA  SALAZAR LLOREN         </v>
      </c>
      <c r="C203" s="128" t="str">
        <f t="shared" si="126"/>
        <v>43950345</v>
      </c>
      <c r="D203" s="128" t="str">
        <f t="shared" si="127"/>
        <v>0015</v>
      </c>
      <c r="E203" s="128" t="str">
        <f t="shared" si="128"/>
        <v>75</v>
      </c>
      <c r="F203" s="131">
        <v>15.75</v>
      </c>
      <c r="G203" s="128" t="str">
        <f t="shared" si="129"/>
        <v>2021</v>
      </c>
      <c r="H203" s="128" t="str">
        <f t="shared" si="130"/>
        <v>04</v>
      </c>
      <c r="I203" s="128" t="str">
        <f t="shared" si="131"/>
        <v>27</v>
      </c>
      <c r="J203" s="128" t="str">
        <f t="shared" si="132"/>
        <v>2021-04-27</v>
      </c>
      <c r="K203" s="128" t="str">
        <f t="shared" si="133"/>
        <v>BVP</v>
      </c>
      <c r="L203" s="128">
        <v>5777</v>
      </c>
    </row>
    <row r="204" spans="1:12" x14ac:dyDescent="0.25">
      <c r="A204" s="128" t="s">
        <v>3101</v>
      </c>
      <c r="B204" s="128" t="str">
        <f t="shared" si="125"/>
        <v xml:space="preserve">CASTANEDA RENDON JOFFRE AUGUST         </v>
      </c>
      <c r="C204" s="128" t="str">
        <f t="shared" si="126"/>
        <v>43902710</v>
      </c>
      <c r="D204" s="128" t="str">
        <f t="shared" si="127"/>
        <v>0002</v>
      </c>
      <c r="E204" s="128" t="str">
        <f t="shared" si="128"/>
        <v>02</v>
      </c>
      <c r="F204" s="131">
        <v>2.02</v>
      </c>
      <c r="G204" s="128" t="str">
        <f t="shared" si="129"/>
        <v>2021</v>
      </c>
      <c r="H204" s="128" t="str">
        <f t="shared" si="130"/>
        <v>04</v>
      </c>
      <c r="I204" s="128" t="str">
        <f t="shared" si="131"/>
        <v>27</v>
      </c>
      <c r="J204" s="128" t="str">
        <f t="shared" si="132"/>
        <v>2021-04-27</v>
      </c>
      <c r="K204" s="128" t="str">
        <f t="shared" si="133"/>
        <v>BVP</v>
      </c>
      <c r="L204" s="128">
        <v>5778</v>
      </c>
    </row>
    <row r="205" spans="1:12" x14ac:dyDescent="0.25">
      <c r="A205" s="128" t="s">
        <v>3100</v>
      </c>
      <c r="B205" s="128" t="str">
        <f t="shared" si="125"/>
        <v xml:space="preserve">CESAR AUGUSTO  RADA AGUIRRE            </v>
      </c>
      <c r="C205" s="128" t="str">
        <f t="shared" si="126"/>
        <v>43960345</v>
      </c>
      <c r="D205" s="128" t="str">
        <f t="shared" si="127"/>
        <v>0008</v>
      </c>
      <c r="E205" s="128" t="str">
        <f t="shared" si="128"/>
        <v>38</v>
      </c>
      <c r="F205" s="131">
        <v>8.3800000000000008</v>
      </c>
      <c r="G205" s="128" t="str">
        <f t="shared" si="129"/>
        <v>2021</v>
      </c>
      <c r="H205" s="128" t="str">
        <f t="shared" si="130"/>
        <v>04</v>
      </c>
      <c r="I205" s="128" t="str">
        <f t="shared" si="131"/>
        <v>27</v>
      </c>
      <c r="J205" s="128" t="str">
        <f t="shared" si="132"/>
        <v>2021-04-27</v>
      </c>
      <c r="K205" s="128" t="str">
        <f t="shared" si="133"/>
        <v>BMP</v>
      </c>
      <c r="L205" s="128">
        <v>5779</v>
      </c>
    </row>
    <row r="206" spans="1:12" x14ac:dyDescent="0.25">
      <c r="A206" s="128" t="s">
        <v>3099</v>
      </c>
      <c r="B206" s="128" t="str">
        <f t="shared" si="125"/>
        <v xml:space="preserve">CESAR AUGUSTO BAQUERIZO AROSEM         </v>
      </c>
      <c r="C206" s="128" t="str">
        <f t="shared" si="126"/>
        <v>43903060</v>
      </c>
      <c r="D206" s="128" t="str">
        <f t="shared" si="127"/>
        <v>0013</v>
      </c>
      <c r="E206" s="128" t="str">
        <f t="shared" si="128"/>
        <v>79</v>
      </c>
      <c r="F206" s="131">
        <v>13.79</v>
      </c>
      <c r="G206" s="128" t="str">
        <f t="shared" si="129"/>
        <v>2021</v>
      </c>
      <c r="H206" s="128" t="str">
        <f t="shared" si="130"/>
        <v>04</v>
      </c>
      <c r="I206" s="128" t="str">
        <f t="shared" si="131"/>
        <v>27</v>
      </c>
      <c r="J206" s="128" t="str">
        <f t="shared" si="132"/>
        <v>2021-04-27</v>
      </c>
      <c r="K206" s="128" t="str">
        <f t="shared" si="133"/>
        <v>VEN</v>
      </c>
      <c r="L206" s="128">
        <v>5780</v>
      </c>
    </row>
    <row r="207" spans="1:12" x14ac:dyDescent="0.25">
      <c r="A207" s="128" t="s">
        <v>3098</v>
      </c>
      <c r="B207" s="128" t="str">
        <f t="shared" si="125"/>
        <v xml:space="preserve">MARIA KARINA FIGUEROA CANARTE          </v>
      </c>
      <c r="C207" s="128" t="str">
        <f t="shared" si="126"/>
        <v>43907828</v>
      </c>
      <c r="D207" s="128" t="str">
        <f t="shared" si="127"/>
        <v>0003</v>
      </c>
      <c r="E207" s="128" t="str">
        <f t="shared" si="128"/>
        <v>71</v>
      </c>
      <c r="F207" s="131">
        <v>3.71</v>
      </c>
      <c r="G207" s="128" t="str">
        <f t="shared" si="129"/>
        <v>2021</v>
      </c>
      <c r="H207" s="128" t="str">
        <f t="shared" si="130"/>
        <v>04</v>
      </c>
      <c r="I207" s="128" t="str">
        <f t="shared" si="131"/>
        <v>27</v>
      </c>
      <c r="J207" s="128" t="str">
        <f t="shared" si="132"/>
        <v>2021-04-27</v>
      </c>
      <c r="K207" s="128" t="str">
        <f t="shared" si="133"/>
        <v>BVI</v>
      </c>
      <c r="L207" s="128">
        <v>5781</v>
      </c>
    </row>
    <row r="208" spans="1:12" x14ac:dyDescent="0.25">
      <c r="A208" s="128"/>
      <c r="B208" s="130">
        <v>18</v>
      </c>
      <c r="C208" s="128"/>
      <c r="D208" s="128"/>
      <c r="E208" s="128"/>
      <c r="F208" s="129">
        <f>SUM(F195:F207)</f>
        <v>110.02999999999999</v>
      </c>
      <c r="G208" s="128"/>
      <c r="H208" s="128"/>
      <c r="I208" s="128"/>
      <c r="J208" s="128"/>
      <c r="K208" s="128"/>
      <c r="L208" s="128"/>
    </row>
    <row r="209" spans="1:12" x14ac:dyDescent="0.25">
      <c r="B209" s="123" t="str">
        <f t="shared" ref="B209:B217" si="134">MID(A209,20,39)</f>
        <v/>
      </c>
      <c r="C209" s="123" t="str">
        <f t="shared" ref="C209:C217" si="135">MID(A209,12,8)</f>
        <v/>
      </c>
      <c r="D209" s="123" t="str">
        <f t="shared" ref="D209:D217" si="136">MID(A209,125,4)</f>
        <v/>
      </c>
      <c r="E209" s="123" t="str">
        <f t="shared" ref="E209:E217" si="137">MID(A209,129,2)</f>
        <v/>
      </c>
      <c r="F209" s="125"/>
      <c r="G209" s="123" t="str">
        <f t="shared" ref="G209:G217" si="138">MID(A209,131,4)</f>
        <v/>
      </c>
      <c r="H209" s="123" t="str">
        <f t="shared" ref="H209:H217" si="139">MID(A209,135,2)</f>
        <v/>
      </c>
      <c r="I209" s="123" t="str">
        <f t="shared" ref="I209:I217" si="140">MID(A209,137,2)</f>
        <v/>
      </c>
      <c r="J209" s="123" t="str">
        <f t="shared" ref="J209:J217" si="141">CONCATENATE(G209,"-",H209,"-",I209)</f>
        <v>--</v>
      </c>
      <c r="K209" s="123" t="str">
        <f t="shared" ref="K209:K217" si="142">MID(A209,163,3)</f>
        <v/>
      </c>
    </row>
    <row r="210" spans="1:12" x14ac:dyDescent="0.25">
      <c r="A210" s="128" t="s">
        <v>3097</v>
      </c>
      <c r="B210" s="128" t="str">
        <f t="shared" si="134"/>
        <v xml:space="preserve">FAYTONG MOREIRA SANDRA MARIA           </v>
      </c>
      <c r="C210" s="128" t="str">
        <f t="shared" si="135"/>
        <v>43945311</v>
      </c>
      <c r="D210" s="128" t="str">
        <f t="shared" si="136"/>
        <v>0008</v>
      </c>
      <c r="E210" s="128" t="str">
        <f t="shared" si="137"/>
        <v>38</v>
      </c>
      <c r="F210" s="131">
        <v>8.3800000000000008</v>
      </c>
      <c r="G210" s="128" t="str">
        <f t="shared" si="138"/>
        <v>2021</v>
      </c>
      <c r="H210" s="128" t="str">
        <f t="shared" si="139"/>
        <v>04</v>
      </c>
      <c r="I210" s="128" t="str">
        <f t="shared" si="140"/>
        <v>27</v>
      </c>
      <c r="J210" s="128" t="str">
        <f t="shared" si="141"/>
        <v>2021-04-27</v>
      </c>
      <c r="K210" s="128" t="str">
        <f t="shared" si="142"/>
        <v>BMP</v>
      </c>
      <c r="L210" s="128">
        <v>5840</v>
      </c>
    </row>
    <row r="211" spans="1:12" x14ac:dyDescent="0.25">
      <c r="A211" s="128" t="s">
        <v>3096</v>
      </c>
      <c r="B211" s="128" t="str">
        <f t="shared" si="134"/>
        <v xml:space="preserve">VALENCIA GRAJALES MAURICIO             </v>
      </c>
      <c r="C211" s="128" t="str">
        <f t="shared" si="135"/>
        <v>43900332</v>
      </c>
      <c r="D211" s="128" t="str">
        <f t="shared" si="136"/>
        <v>0017</v>
      </c>
      <c r="E211" s="128" t="str">
        <f t="shared" si="137"/>
        <v>12</v>
      </c>
      <c r="F211" s="131">
        <v>17.12</v>
      </c>
      <c r="G211" s="128" t="str">
        <f t="shared" si="138"/>
        <v>2021</v>
      </c>
      <c r="H211" s="128" t="str">
        <f t="shared" si="139"/>
        <v>04</v>
      </c>
      <c r="I211" s="128" t="str">
        <f t="shared" si="140"/>
        <v>27</v>
      </c>
      <c r="J211" s="128" t="str">
        <f t="shared" si="141"/>
        <v>2021-04-27</v>
      </c>
      <c r="K211" s="128" t="str">
        <f t="shared" si="142"/>
        <v>BVP</v>
      </c>
      <c r="L211" s="128">
        <v>5841</v>
      </c>
    </row>
    <row r="212" spans="1:12" x14ac:dyDescent="0.25">
      <c r="A212" s="128" t="s">
        <v>3095</v>
      </c>
      <c r="B212" s="128" t="str">
        <f t="shared" si="134"/>
        <v xml:space="preserve">TORRES HERNANDEZ HECTOR BOLIVA         </v>
      </c>
      <c r="C212" s="128" t="str">
        <f t="shared" si="135"/>
        <v>43900513</v>
      </c>
      <c r="D212" s="128" t="str">
        <f t="shared" si="136"/>
        <v>0001</v>
      </c>
      <c r="E212" s="128" t="str">
        <f t="shared" si="137"/>
        <v>90</v>
      </c>
      <c r="F212" s="131">
        <v>1.9</v>
      </c>
      <c r="G212" s="128" t="str">
        <f t="shared" si="138"/>
        <v>2021</v>
      </c>
      <c r="H212" s="128" t="str">
        <f t="shared" si="139"/>
        <v>04</v>
      </c>
      <c r="I212" s="128" t="str">
        <f t="shared" si="140"/>
        <v>28</v>
      </c>
      <c r="J212" s="128" t="str">
        <f t="shared" si="141"/>
        <v>2021-04-28</v>
      </c>
      <c r="K212" s="128" t="str">
        <f t="shared" si="142"/>
        <v>BMP</v>
      </c>
      <c r="L212" s="128">
        <v>5842</v>
      </c>
    </row>
    <row r="213" spans="1:12" x14ac:dyDescent="0.25">
      <c r="A213" s="128" t="s">
        <v>3094</v>
      </c>
      <c r="B213" s="128" t="str">
        <f t="shared" si="134"/>
        <v xml:space="preserve">HERRERA ORTEGA JOHNNY ANDRES           </v>
      </c>
      <c r="C213" s="128" t="str">
        <f t="shared" si="135"/>
        <v>43908135</v>
      </c>
      <c r="D213" s="128" t="str">
        <f t="shared" si="136"/>
        <v>0006</v>
      </c>
      <c r="E213" s="128" t="str">
        <f t="shared" si="137"/>
        <v>71</v>
      </c>
      <c r="F213" s="131">
        <v>6.71</v>
      </c>
      <c r="G213" s="128" t="str">
        <f t="shared" si="138"/>
        <v>2021</v>
      </c>
      <c r="H213" s="128" t="str">
        <f t="shared" si="139"/>
        <v>04</v>
      </c>
      <c r="I213" s="128" t="str">
        <f t="shared" si="140"/>
        <v>28</v>
      </c>
      <c r="J213" s="128" t="str">
        <f t="shared" si="141"/>
        <v>2021-04-28</v>
      </c>
      <c r="K213" s="128" t="str">
        <f t="shared" si="142"/>
        <v>BMP</v>
      </c>
      <c r="L213" s="128">
        <v>5843</v>
      </c>
    </row>
    <row r="214" spans="1:12" x14ac:dyDescent="0.25">
      <c r="A214" s="128" t="s">
        <v>3093</v>
      </c>
      <c r="B214" s="128" t="str">
        <f t="shared" si="134"/>
        <v xml:space="preserve">NARANJO BENITES LUIS ALBERTO           </v>
      </c>
      <c r="C214" s="128" t="str">
        <f t="shared" si="135"/>
        <v>43907960</v>
      </c>
      <c r="D214" s="128" t="str">
        <f t="shared" si="136"/>
        <v>0004</v>
      </c>
      <c r="E214" s="128" t="str">
        <f t="shared" si="137"/>
        <v>73</v>
      </c>
      <c r="F214" s="131">
        <v>4.7300000000000004</v>
      </c>
      <c r="G214" s="128" t="str">
        <f t="shared" si="138"/>
        <v>2021</v>
      </c>
      <c r="H214" s="128" t="str">
        <f t="shared" si="139"/>
        <v>04</v>
      </c>
      <c r="I214" s="128" t="str">
        <f t="shared" si="140"/>
        <v>28</v>
      </c>
      <c r="J214" s="128" t="str">
        <f t="shared" si="141"/>
        <v>2021-04-28</v>
      </c>
      <c r="K214" s="128" t="str">
        <f t="shared" si="142"/>
        <v>BMP</v>
      </c>
      <c r="L214" s="128">
        <v>5844</v>
      </c>
    </row>
    <row r="215" spans="1:12" x14ac:dyDescent="0.25">
      <c r="A215" s="128" t="s">
        <v>3092</v>
      </c>
      <c r="B215" s="128" t="str">
        <f t="shared" si="134"/>
        <v xml:space="preserve">WILLS ESPINOSA NICOLA ELISA            </v>
      </c>
      <c r="C215" s="128" t="str">
        <f t="shared" si="135"/>
        <v>43907931</v>
      </c>
      <c r="D215" s="128" t="str">
        <f t="shared" si="136"/>
        <v>0001</v>
      </c>
      <c r="E215" s="128" t="str">
        <f t="shared" si="137"/>
        <v>92</v>
      </c>
      <c r="F215" s="131">
        <v>1.92</v>
      </c>
      <c r="G215" s="128" t="str">
        <f t="shared" si="138"/>
        <v>2021</v>
      </c>
      <c r="H215" s="128" t="str">
        <f t="shared" si="139"/>
        <v>04</v>
      </c>
      <c r="I215" s="128" t="str">
        <f t="shared" si="140"/>
        <v>28</v>
      </c>
      <c r="J215" s="128" t="str">
        <f t="shared" si="141"/>
        <v>2021-04-28</v>
      </c>
      <c r="K215" s="128" t="str">
        <f t="shared" si="142"/>
        <v>BMP</v>
      </c>
      <c r="L215" s="128">
        <v>5845</v>
      </c>
    </row>
    <row r="216" spans="1:12" x14ac:dyDescent="0.25">
      <c r="A216" s="128" t="s">
        <v>3091</v>
      </c>
      <c r="B216" s="128" t="str">
        <f t="shared" si="134"/>
        <v xml:space="preserve">LUIS FERNANDO ECHEVERRIA ZAVAL         </v>
      </c>
      <c r="C216" s="128" t="str">
        <f t="shared" si="135"/>
        <v>43945426</v>
      </c>
      <c r="D216" s="128" t="str">
        <f t="shared" si="136"/>
        <v>0008</v>
      </c>
      <c r="E216" s="128" t="str">
        <f t="shared" si="137"/>
        <v>38</v>
      </c>
      <c r="F216" s="131">
        <v>8.3800000000000008</v>
      </c>
      <c r="G216" s="128" t="str">
        <f t="shared" si="138"/>
        <v>2021</v>
      </c>
      <c r="H216" s="128" t="str">
        <f t="shared" si="139"/>
        <v>04</v>
      </c>
      <c r="I216" s="128" t="str">
        <f t="shared" si="140"/>
        <v>28</v>
      </c>
      <c r="J216" s="128" t="str">
        <f t="shared" si="141"/>
        <v>2021-04-28</v>
      </c>
      <c r="K216" s="128" t="str">
        <f t="shared" si="142"/>
        <v>BVP</v>
      </c>
      <c r="L216" s="128">
        <v>5846</v>
      </c>
    </row>
    <row r="217" spans="1:12" x14ac:dyDescent="0.25">
      <c r="A217" s="128" t="s">
        <v>3090</v>
      </c>
      <c r="B217" s="128" t="str">
        <f t="shared" si="134"/>
        <v xml:space="preserve">PEREZ SEMINARIO HECTOR JUNIOR          </v>
      </c>
      <c r="C217" s="128" t="str">
        <f t="shared" si="135"/>
        <v>43900508</v>
      </c>
      <c r="D217" s="128" t="str">
        <f t="shared" si="136"/>
        <v>0003</v>
      </c>
      <c r="E217" s="128" t="str">
        <f t="shared" si="137"/>
        <v>51</v>
      </c>
      <c r="F217" s="131">
        <v>3.51</v>
      </c>
      <c r="G217" s="128" t="str">
        <f t="shared" si="138"/>
        <v>2021</v>
      </c>
      <c r="H217" s="128" t="str">
        <f t="shared" si="139"/>
        <v>04</v>
      </c>
      <c r="I217" s="128" t="str">
        <f t="shared" si="140"/>
        <v>28</v>
      </c>
      <c r="J217" s="128" t="str">
        <f t="shared" si="141"/>
        <v>2021-04-28</v>
      </c>
      <c r="K217" s="128" t="str">
        <f t="shared" si="142"/>
        <v>BMP</v>
      </c>
      <c r="L217" s="128">
        <v>5847</v>
      </c>
    </row>
    <row r="218" spans="1:12" x14ac:dyDescent="0.25">
      <c r="A218" s="128"/>
      <c r="B218" s="130">
        <v>19</v>
      </c>
      <c r="C218" s="128"/>
      <c r="D218" s="128"/>
      <c r="E218" s="128"/>
      <c r="F218" s="129">
        <f>SUM(F210:F217)</f>
        <v>52.650000000000006</v>
      </c>
      <c r="G218" s="128"/>
      <c r="H218" s="128"/>
      <c r="I218" s="128"/>
      <c r="J218" s="128"/>
      <c r="K218" s="128"/>
      <c r="L218" s="128"/>
    </row>
    <row r="219" spans="1:12" x14ac:dyDescent="0.25">
      <c r="B219" s="123" t="str">
        <f t="shared" ref="B219:B225" si="143">MID(A219,20,39)</f>
        <v/>
      </c>
      <c r="C219" s="123" t="str">
        <f t="shared" ref="C219:C225" si="144">MID(A219,12,8)</f>
        <v/>
      </c>
      <c r="D219" s="123" t="str">
        <f t="shared" ref="D219:D225" si="145">MID(A219,125,4)</f>
        <v/>
      </c>
      <c r="E219" s="123" t="str">
        <f t="shared" ref="E219:E225" si="146">MID(A219,129,2)</f>
        <v/>
      </c>
      <c r="F219" s="125"/>
      <c r="G219" s="123" t="str">
        <f t="shared" ref="G219:G225" si="147">MID(A219,131,4)</f>
        <v/>
      </c>
      <c r="H219" s="123" t="str">
        <f t="shared" ref="H219:H225" si="148">MID(A219,135,2)</f>
        <v/>
      </c>
      <c r="I219" s="123" t="str">
        <f t="shared" ref="I219:I225" si="149">MID(A219,137,2)</f>
        <v/>
      </c>
      <c r="J219" s="123" t="str">
        <f t="shared" ref="J219:J225" si="150">CONCATENATE(G219,"-",H219,"-",I219)</f>
        <v>--</v>
      </c>
      <c r="K219" s="123" t="str">
        <f t="shared" ref="K219:K225" si="151">MID(A219,163,3)</f>
        <v/>
      </c>
    </row>
    <row r="220" spans="1:12" x14ac:dyDescent="0.25">
      <c r="A220" s="128" t="s">
        <v>3089</v>
      </c>
      <c r="B220" s="128" t="str">
        <f t="shared" si="143"/>
        <v xml:space="preserve">SOLANO JIMENEZ PABLO EMILIO            </v>
      </c>
      <c r="C220" s="128" t="str">
        <f t="shared" si="144"/>
        <v>43908279</v>
      </c>
      <c r="D220" s="128" t="str">
        <f t="shared" si="145"/>
        <v>0002</v>
      </c>
      <c r="E220" s="128" t="str">
        <f t="shared" si="146"/>
        <v>43</v>
      </c>
      <c r="F220" s="131">
        <v>2.4300000000000002</v>
      </c>
      <c r="G220" s="128" t="str">
        <f t="shared" si="147"/>
        <v>2021</v>
      </c>
      <c r="H220" s="128" t="str">
        <f t="shared" si="148"/>
        <v>04</v>
      </c>
      <c r="I220" s="128" t="str">
        <f t="shared" si="149"/>
        <v>28</v>
      </c>
      <c r="J220" s="128" t="str">
        <f t="shared" si="150"/>
        <v>2021-04-28</v>
      </c>
      <c r="K220" s="128" t="str">
        <f t="shared" si="151"/>
        <v>BVP</v>
      </c>
      <c r="L220" s="128">
        <v>5895</v>
      </c>
    </row>
    <row r="221" spans="1:12" x14ac:dyDescent="0.25">
      <c r="A221" s="128" t="s">
        <v>3088</v>
      </c>
      <c r="B221" s="128" t="str">
        <f t="shared" si="143"/>
        <v xml:space="preserve">PILLIGUA TORRES ADELAIDA DE LA         </v>
      </c>
      <c r="C221" s="128" t="str">
        <f t="shared" si="144"/>
        <v>43908058</v>
      </c>
      <c r="D221" s="128" t="str">
        <f t="shared" si="145"/>
        <v>0002</v>
      </c>
      <c r="E221" s="128" t="str">
        <f t="shared" si="146"/>
        <v>07</v>
      </c>
      <c r="F221" s="131">
        <v>2.0699999999999998</v>
      </c>
      <c r="G221" s="128" t="str">
        <f t="shared" si="147"/>
        <v>2021</v>
      </c>
      <c r="H221" s="128" t="str">
        <f t="shared" si="148"/>
        <v>04</v>
      </c>
      <c r="I221" s="128" t="str">
        <f t="shared" si="149"/>
        <v>28</v>
      </c>
      <c r="J221" s="128" t="str">
        <f t="shared" si="150"/>
        <v>2021-04-28</v>
      </c>
      <c r="K221" s="128" t="str">
        <f t="shared" si="151"/>
        <v>BVP</v>
      </c>
      <c r="L221" s="128">
        <v>5896</v>
      </c>
    </row>
    <row r="222" spans="1:12" x14ac:dyDescent="0.25">
      <c r="A222" s="128" t="s">
        <v>3087</v>
      </c>
      <c r="B222" s="128" t="str">
        <f t="shared" si="143"/>
        <v xml:space="preserve">LOPEZ RUIZ MARIA DEL CARMEN            </v>
      </c>
      <c r="C222" s="128" t="str">
        <f t="shared" si="144"/>
        <v>43903070</v>
      </c>
      <c r="D222" s="128" t="str">
        <f t="shared" si="145"/>
        <v>0006</v>
      </c>
      <c r="E222" s="128" t="str">
        <f t="shared" si="146"/>
        <v>72</v>
      </c>
      <c r="F222" s="131">
        <v>6.72</v>
      </c>
      <c r="G222" s="128" t="str">
        <f t="shared" si="147"/>
        <v>2021</v>
      </c>
      <c r="H222" s="128" t="str">
        <f t="shared" si="148"/>
        <v>04</v>
      </c>
      <c r="I222" s="128" t="str">
        <f t="shared" si="149"/>
        <v>29</v>
      </c>
      <c r="J222" s="128" t="str">
        <f t="shared" si="150"/>
        <v>2021-04-29</v>
      </c>
      <c r="K222" s="128" t="str">
        <f t="shared" si="151"/>
        <v>BMP</v>
      </c>
      <c r="L222" s="128">
        <v>5897</v>
      </c>
    </row>
    <row r="223" spans="1:12" x14ac:dyDescent="0.25">
      <c r="A223" s="128" t="s">
        <v>3086</v>
      </c>
      <c r="B223" s="128" t="str">
        <f t="shared" si="143"/>
        <v xml:space="preserve">ALVARADO VERA YADIRA FRANCISCA         </v>
      </c>
      <c r="C223" s="128" t="str">
        <f t="shared" si="144"/>
        <v>43908254</v>
      </c>
      <c r="D223" s="128" t="str">
        <f t="shared" si="145"/>
        <v>0001</v>
      </c>
      <c r="E223" s="128" t="str">
        <f t="shared" si="146"/>
        <v>68</v>
      </c>
      <c r="F223" s="131">
        <v>1.68</v>
      </c>
      <c r="G223" s="128" t="str">
        <f t="shared" si="147"/>
        <v>2021</v>
      </c>
      <c r="H223" s="128" t="str">
        <f t="shared" si="148"/>
        <v>04</v>
      </c>
      <c r="I223" s="128" t="str">
        <f t="shared" si="149"/>
        <v>29</v>
      </c>
      <c r="J223" s="128" t="str">
        <f t="shared" si="150"/>
        <v>2021-04-29</v>
      </c>
      <c r="K223" s="128" t="str">
        <f t="shared" si="151"/>
        <v>BVP</v>
      </c>
      <c r="L223" s="128">
        <v>5898</v>
      </c>
    </row>
    <row r="224" spans="1:12" x14ac:dyDescent="0.25">
      <c r="A224" s="128" t="s">
        <v>3085</v>
      </c>
      <c r="B224" s="128" t="str">
        <f t="shared" si="143"/>
        <v xml:space="preserve">ALFREDO GEOVANNY SANCHEZ BENAV         </v>
      </c>
      <c r="C224" s="128" t="str">
        <f t="shared" si="144"/>
        <v>43903217</v>
      </c>
      <c r="D224" s="128" t="str">
        <f t="shared" si="145"/>
        <v>0005</v>
      </c>
      <c r="E224" s="128" t="str">
        <f t="shared" si="146"/>
        <v>77</v>
      </c>
      <c r="F224" s="131">
        <v>5.77</v>
      </c>
      <c r="G224" s="128" t="str">
        <f t="shared" si="147"/>
        <v>2021</v>
      </c>
      <c r="H224" s="128" t="str">
        <f t="shared" si="148"/>
        <v>04</v>
      </c>
      <c r="I224" s="128" t="str">
        <f t="shared" si="149"/>
        <v>29</v>
      </c>
      <c r="J224" s="128" t="str">
        <f t="shared" si="150"/>
        <v>2021-04-29</v>
      </c>
      <c r="K224" s="128" t="str">
        <f t="shared" si="151"/>
        <v>BVP</v>
      </c>
      <c r="L224" s="128">
        <v>5899</v>
      </c>
    </row>
    <row r="225" spans="1:12" x14ac:dyDescent="0.25">
      <c r="A225" s="128" t="s">
        <v>3084</v>
      </c>
      <c r="B225" s="128" t="str">
        <f t="shared" si="143"/>
        <v xml:space="preserve">ALFREDO GEOVANNY SANCHEZ BENAV         </v>
      </c>
      <c r="C225" s="128" t="str">
        <f t="shared" si="144"/>
        <v>43903841</v>
      </c>
      <c r="D225" s="128" t="str">
        <f t="shared" si="145"/>
        <v>0001</v>
      </c>
      <c r="E225" s="128" t="str">
        <f t="shared" si="146"/>
        <v>77</v>
      </c>
      <c r="F225" s="131">
        <v>1.77</v>
      </c>
      <c r="G225" s="128" t="str">
        <f t="shared" si="147"/>
        <v>2021</v>
      </c>
      <c r="H225" s="128" t="str">
        <f t="shared" si="148"/>
        <v>04</v>
      </c>
      <c r="I225" s="128" t="str">
        <f t="shared" si="149"/>
        <v>29</v>
      </c>
      <c r="J225" s="128" t="str">
        <f t="shared" si="150"/>
        <v>2021-04-29</v>
      </c>
      <c r="K225" s="128" t="str">
        <f t="shared" si="151"/>
        <v>BVP</v>
      </c>
      <c r="L225" s="128">
        <v>5900</v>
      </c>
    </row>
    <row r="226" spans="1:12" x14ac:dyDescent="0.25">
      <c r="A226" s="128"/>
      <c r="B226" s="130">
        <v>20</v>
      </c>
      <c r="C226" s="128"/>
      <c r="D226" s="128"/>
      <c r="E226" s="128"/>
      <c r="F226" s="129">
        <f>SUM(F220:F225)</f>
        <v>20.439999999999998</v>
      </c>
      <c r="G226" s="128"/>
      <c r="H226" s="128"/>
      <c r="I226" s="128"/>
      <c r="J226" s="128"/>
      <c r="K226" s="128"/>
      <c r="L226" s="128"/>
    </row>
    <row r="227" spans="1:12" x14ac:dyDescent="0.25">
      <c r="B227" s="127"/>
      <c r="F227" s="126"/>
    </row>
    <row r="228" spans="1:12" x14ac:dyDescent="0.25">
      <c r="B228" s="127"/>
      <c r="F228" s="126"/>
    </row>
    <row r="229" spans="1:12" x14ac:dyDescent="0.25">
      <c r="B229" s="123" t="str">
        <f>MID(A229,20,39)</f>
        <v/>
      </c>
      <c r="C229" s="123" t="str">
        <f>MID(A229,12,8)</f>
        <v/>
      </c>
      <c r="D229" s="123" t="str">
        <f>MID(A229,125,4)</f>
        <v/>
      </c>
      <c r="E229" s="123" t="str">
        <f>MID(A229,129,2)</f>
        <v/>
      </c>
      <c r="F229" s="125"/>
      <c r="G229" s="123" t="str">
        <f>MID(A229,131,4)</f>
        <v/>
      </c>
      <c r="H229" s="123" t="str">
        <f>MID(A229,135,2)</f>
        <v/>
      </c>
      <c r="I229" s="123" t="str">
        <f>MID(A229,137,2)</f>
        <v/>
      </c>
      <c r="J229" s="123" t="str">
        <f>CONCATENATE(G229,"-",H229,"-",I229)</f>
        <v>--</v>
      </c>
      <c r="K229" s="123" t="str">
        <f>MID(A229,163,3)</f>
        <v/>
      </c>
    </row>
    <row r="230" spans="1:12" x14ac:dyDescent="0.25">
      <c r="F230" s="125"/>
    </row>
    <row r="231" spans="1:12" x14ac:dyDescent="0.25">
      <c r="F231" s="125"/>
    </row>
    <row r="232" spans="1:12" x14ac:dyDescent="0.25">
      <c r="F232" s="125"/>
    </row>
    <row r="233" spans="1:12" x14ac:dyDescent="0.25">
      <c r="F233" s="125"/>
    </row>
    <row r="234" spans="1:12" x14ac:dyDescent="0.25">
      <c r="F234" s="125"/>
    </row>
    <row r="235" spans="1:12" x14ac:dyDescent="0.25">
      <c r="F235" s="125"/>
    </row>
    <row r="236" spans="1:12" x14ac:dyDescent="0.25">
      <c r="F236" s="125"/>
    </row>
    <row r="237" spans="1:12" x14ac:dyDescent="0.25">
      <c r="F237" s="125"/>
    </row>
    <row r="238" spans="1:12" x14ac:dyDescent="0.25">
      <c r="F238" s="125"/>
    </row>
    <row r="239" spans="1:12" x14ac:dyDescent="0.25">
      <c r="F239" s="125"/>
    </row>
    <row r="240" spans="1:12" x14ac:dyDescent="0.25">
      <c r="F240" s="125"/>
    </row>
    <row r="241" spans="6:6" x14ac:dyDescent="0.25">
      <c r="F241" s="125"/>
    </row>
    <row r="242" spans="6:6" x14ac:dyDescent="0.25">
      <c r="F242" s="125"/>
    </row>
    <row r="243" spans="6:6" x14ac:dyDescent="0.25">
      <c r="F243" s="125"/>
    </row>
    <row r="244" spans="6:6" x14ac:dyDescent="0.25">
      <c r="F244" s="125"/>
    </row>
    <row r="245" spans="6:6" x14ac:dyDescent="0.25">
      <c r="F245" s="125"/>
    </row>
    <row r="246" spans="6:6" x14ac:dyDescent="0.25">
      <c r="F246" s="125"/>
    </row>
    <row r="247" spans="6:6" x14ac:dyDescent="0.25">
      <c r="F247" s="125"/>
    </row>
    <row r="248" spans="6:6" x14ac:dyDescent="0.25">
      <c r="F248" s="125"/>
    </row>
    <row r="249" spans="6:6" x14ac:dyDescent="0.25">
      <c r="F249" s="125"/>
    </row>
    <row r="250" spans="6:6" x14ac:dyDescent="0.25">
      <c r="F250" s="125"/>
    </row>
    <row r="251" spans="6:6" x14ac:dyDescent="0.25">
      <c r="F251" s="125"/>
    </row>
    <row r="252" spans="6:6" x14ac:dyDescent="0.25">
      <c r="F252" s="125"/>
    </row>
    <row r="253" spans="6:6" x14ac:dyDescent="0.25">
      <c r="F253" s="125"/>
    </row>
    <row r="254" spans="6:6" x14ac:dyDescent="0.25">
      <c r="F254" s="125"/>
    </row>
    <row r="255" spans="6:6" x14ac:dyDescent="0.25">
      <c r="F255" s="125"/>
    </row>
    <row r="256" spans="6:6" x14ac:dyDescent="0.25">
      <c r="F256" s="125"/>
    </row>
    <row r="257" spans="6:6" x14ac:dyDescent="0.25">
      <c r="F257" s="125"/>
    </row>
    <row r="258" spans="6:6" x14ac:dyDescent="0.25">
      <c r="F258" s="125"/>
    </row>
    <row r="259" spans="6:6" x14ac:dyDescent="0.25">
      <c r="F259" s="125"/>
    </row>
    <row r="260" spans="6:6" x14ac:dyDescent="0.25">
      <c r="F260" s="125"/>
    </row>
    <row r="261" spans="6:6" x14ac:dyDescent="0.25">
      <c r="F261" s="125"/>
    </row>
  </sheetData>
  <pageMargins left="0.70866141732283472" right="0.70866141732283472" top="0.74803149606299213" bottom="0.74803149606299213" header="0.31496062992125984" footer="0.31496062992125984"/>
  <pageSetup paperSize="9" scale="79" fitToHeight="0" orientation="portrait" horizontalDpi="0" verticalDpi="0" r:id="rId1"/>
  <headerFooter alignWithMargins="0"/>
  <rowBreaks count="1" manualBreakCount="1">
    <brk id="60" max="65535" man="1"/>
  </rowBreaks>
  <colBreaks count="1" manualBreakCount="1">
    <brk id="1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5767-9741-48E8-BA6D-9BB58E26EAF5}">
  <sheetPr codeName="Hoja8">
    <pageSetUpPr fitToPage="1"/>
  </sheetPr>
  <dimension ref="A1:Q55"/>
  <sheetViews>
    <sheetView showGridLines="0" zoomScale="86" zoomScaleNormal="86" workbookViewId="0">
      <selection activeCell="G43" sqref="G43"/>
    </sheetView>
  </sheetViews>
  <sheetFormatPr baseColWidth="10" defaultRowHeight="15" x14ac:dyDescent="0.25"/>
  <cols>
    <col min="1" max="1" width="9" style="47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78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27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27"/>
      <c r="B7" s="6"/>
      <c r="C7" s="5"/>
      <c r="D7" s="5"/>
      <c r="E7" s="3"/>
      <c r="F7" s="4"/>
      <c r="G7" s="5"/>
    </row>
    <row r="8" spans="1:8" ht="15" customHeight="1" x14ac:dyDescent="0.25">
      <c r="A8" s="192" t="s">
        <v>38</v>
      </c>
      <c r="B8" s="192"/>
      <c r="C8" s="192"/>
      <c r="D8" s="192"/>
      <c r="E8" s="3"/>
      <c r="F8" s="4"/>
      <c r="G8" s="5"/>
    </row>
    <row r="9" spans="1:8" ht="15.75" x14ac:dyDescent="0.25">
      <c r="A9" s="27"/>
      <c r="B9" s="6"/>
      <c r="C9" s="5"/>
      <c r="D9" s="5"/>
      <c r="E9" s="3"/>
      <c r="F9" s="4"/>
      <c r="G9" s="5"/>
    </row>
    <row r="10" spans="1:8" x14ac:dyDescent="0.25">
      <c r="A10" s="27"/>
      <c r="B10" s="8" t="s">
        <v>39</v>
      </c>
      <c r="C10" s="9"/>
      <c r="D10" s="5"/>
      <c r="E10" s="3"/>
      <c r="F10" s="4"/>
      <c r="G10" s="10">
        <v>24262.33</v>
      </c>
    </row>
    <row r="11" spans="1:8" x14ac:dyDescent="0.25">
      <c r="A11" s="27"/>
      <c r="B11" s="5"/>
      <c r="C11" s="5"/>
      <c r="D11" s="5"/>
      <c r="E11" s="3"/>
      <c r="F11" s="4"/>
      <c r="G11" s="5"/>
    </row>
    <row r="12" spans="1:8" x14ac:dyDescent="0.25">
      <c r="A12" s="27"/>
      <c r="B12" s="11" t="s">
        <v>3</v>
      </c>
      <c r="C12" s="5"/>
      <c r="D12" s="5"/>
      <c r="E12" s="3"/>
      <c r="F12" s="4"/>
      <c r="G12" s="5"/>
    </row>
    <row r="13" spans="1:8" x14ac:dyDescent="0.25">
      <c r="A13" s="27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17"/>
      <c r="E15" s="18"/>
      <c r="F15" s="19"/>
      <c r="H15" s="20"/>
    </row>
    <row r="16" spans="1:8" x14ac:dyDescent="0.25">
      <c r="A16" s="72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24"/>
      <c r="E17" s="18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5"/>
      <c r="E20" s="3"/>
      <c r="F20" s="19"/>
    </row>
    <row r="21" spans="1:17" x14ac:dyDescent="0.25">
      <c r="A21" s="73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27"/>
      <c r="B22" s="5"/>
      <c r="C22" s="5"/>
      <c r="D22" s="5"/>
      <c r="E22" s="3"/>
      <c r="F22" s="4"/>
      <c r="G22" s="22"/>
    </row>
    <row r="23" spans="1:17" x14ac:dyDescent="0.25">
      <c r="A23" s="27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72"/>
      <c r="B25" s="32"/>
      <c r="C25" s="5"/>
      <c r="D25" s="5"/>
      <c r="E25" s="3"/>
      <c r="F25" s="19"/>
    </row>
    <row r="26" spans="1:17" x14ac:dyDescent="0.25">
      <c r="A26" s="72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72"/>
      <c r="B27" s="5"/>
      <c r="C27" s="5"/>
      <c r="D27" s="5"/>
      <c r="E27" s="3"/>
      <c r="F27" s="4"/>
      <c r="G27" s="33"/>
    </row>
    <row r="28" spans="1:17" x14ac:dyDescent="0.25">
      <c r="A28" s="14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34">
        <v>44315</v>
      </c>
      <c r="B30" s="60" t="s">
        <v>101</v>
      </c>
      <c r="C30" s="80"/>
      <c r="D30" s="81" t="s">
        <v>102</v>
      </c>
      <c r="E30" s="59"/>
      <c r="F30" s="61">
        <v>1.98</v>
      </c>
      <c r="G30" s="5"/>
    </row>
    <row r="31" spans="1:17" x14ac:dyDescent="0.25">
      <c r="A31" s="34">
        <v>44316</v>
      </c>
      <c r="B31" s="60" t="s">
        <v>103</v>
      </c>
      <c r="C31" s="80"/>
      <c r="D31" s="81" t="s">
        <v>104</v>
      </c>
      <c r="E31" s="59"/>
      <c r="F31" s="61">
        <v>1.68</v>
      </c>
      <c r="G31" s="5"/>
    </row>
    <row r="32" spans="1:17" x14ac:dyDescent="0.25">
      <c r="A32" s="34">
        <v>44316</v>
      </c>
      <c r="B32" s="60" t="s">
        <v>105</v>
      </c>
      <c r="C32" s="80"/>
      <c r="D32" s="81" t="s">
        <v>106</v>
      </c>
      <c r="E32" s="59"/>
      <c r="F32" s="61">
        <v>5.45</v>
      </c>
      <c r="G32" s="5"/>
    </row>
    <row r="33" spans="1:7" x14ac:dyDescent="0.25">
      <c r="A33" s="34">
        <v>44316</v>
      </c>
      <c r="B33" s="60" t="s">
        <v>107</v>
      </c>
      <c r="C33" s="80"/>
      <c r="D33" s="81" t="s">
        <v>108</v>
      </c>
      <c r="E33" s="59"/>
      <c r="F33" s="61">
        <v>8.3800000000000008</v>
      </c>
      <c r="G33" s="5"/>
    </row>
    <row r="34" spans="1:7" x14ac:dyDescent="0.25">
      <c r="A34" s="34">
        <v>44316</v>
      </c>
      <c r="B34" s="60" t="s">
        <v>109</v>
      </c>
      <c r="C34" s="80"/>
      <c r="D34" s="81" t="s">
        <v>110</v>
      </c>
      <c r="E34" s="59"/>
      <c r="F34" s="61">
        <v>8.2100000000000009</v>
      </c>
      <c r="G34" s="5"/>
    </row>
    <row r="35" spans="1:7" x14ac:dyDescent="0.25">
      <c r="A35" s="34">
        <v>44316</v>
      </c>
      <c r="B35" s="60" t="s">
        <v>111</v>
      </c>
      <c r="C35" s="80"/>
      <c r="D35" s="81" t="s">
        <v>112</v>
      </c>
      <c r="E35" s="59"/>
      <c r="F35" s="61">
        <v>1.68</v>
      </c>
      <c r="G35" s="5"/>
    </row>
    <row r="36" spans="1:7" x14ac:dyDescent="0.25">
      <c r="A36" s="34">
        <v>44316</v>
      </c>
      <c r="B36" s="60" t="s">
        <v>113</v>
      </c>
      <c r="C36" s="80"/>
      <c r="D36" s="81" t="s">
        <v>114</v>
      </c>
      <c r="E36" s="59"/>
      <c r="F36" s="61">
        <v>2</v>
      </c>
      <c r="G36" s="5"/>
    </row>
    <row r="37" spans="1:7" x14ac:dyDescent="0.25">
      <c r="A37" s="34">
        <v>44316</v>
      </c>
      <c r="B37" s="60" t="s">
        <v>115</v>
      </c>
      <c r="C37" s="80"/>
      <c r="D37" s="81" t="s">
        <v>116</v>
      </c>
      <c r="E37" s="59"/>
      <c r="F37" s="61">
        <v>8.3800000000000008</v>
      </c>
      <c r="G37" s="5"/>
    </row>
    <row r="38" spans="1:7" x14ac:dyDescent="0.25">
      <c r="A38" s="34">
        <v>44316</v>
      </c>
      <c r="B38" s="60" t="s">
        <v>117</v>
      </c>
      <c r="C38" s="80"/>
      <c r="D38" s="81" t="s">
        <v>118</v>
      </c>
      <c r="E38" s="59"/>
      <c r="F38" s="61">
        <v>1.81</v>
      </c>
      <c r="G38" s="5"/>
    </row>
    <row r="39" spans="1:7" x14ac:dyDescent="0.25">
      <c r="A39" s="34">
        <v>44316</v>
      </c>
      <c r="B39" s="60" t="s">
        <v>119</v>
      </c>
      <c r="C39" s="80"/>
      <c r="D39" s="81" t="s">
        <v>120</v>
      </c>
      <c r="E39" s="59"/>
      <c r="F39" s="61">
        <v>4.26</v>
      </c>
      <c r="G39" s="5"/>
    </row>
    <row r="40" spans="1:7" x14ac:dyDescent="0.25">
      <c r="A40" s="34">
        <v>44316</v>
      </c>
      <c r="B40" s="60" t="s">
        <v>121</v>
      </c>
      <c r="C40" s="80"/>
      <c r="D40" s="81" t="s">
        <v>122</v>
      </c>
      <c r="E40" s="59"/>
      <c r="F40" s="62">
        <v>4.21</v>
      </c>
    </row>
    <row r="41" spans="1:7" x14ac:dyDescent="0.25">
      <c r="A41" s="74"/>
      <c r="B41" s="35"/>
      <c r="C41" s="5"/>
      <c r="D41" s="36"/>
      <c r="E41" s="3"/>
      <c r="F41" s="38"/>
      <c r="G41" s="22">
        <f>SUM(F30:F40)</f>
        <v>48.040000000000006</v>
      </c>
    </row>
    <row r="42" spans="1:7" x14ac:dyDescent="0.25">
      <c r="A42" s="27"/>
      <c r="B42" s="5"/>
      <c r="C42" s="5"/>
      <c r="D42" s="5"/>
      <c r="E42" s="3"/>
      <c r="F42" s="4"/>
      <c r="G42" s="5"/>
    </row>
    <row r="43" spans="1:7" ht="15.75" thickBot="1" x14ac:dyDescent="0.3">
      <c r="A43" s="79"/>
      <c r="B43" s="40" t="s">
        <v>40</v>
      </c>
      <c r="C43" s="41"/>
      <c r="D43" s="42"/>
      <c r="E43" s="39"/>
      <c r="F43" s="43"/>
      <c r="G43" s="44">
        <f>+G10-G16+G21-G26+G41</f>
        <v>24310.370000000003</v>
      </c>
    </row>
    <row r="44" spans="1:7" ht="15.75" thickTop="1" x14ac:dyDescent="0.25">
      <c r="A44" s="27"/>
      <c r="B44" s="5"/>
      <c r="C44" s="5"/>
      <c r="D44" s="5"/>
      <c r="E44" s="3"/>
      <c r="F44" s="4"/>
      <c r="G44" s="5"/>
    </row>
    <row r="45" spans="1:7" x14ac:dyDescent="0.25">
      <c r="A45" s="27"/>
      <c r="B45" s="5"/>
      <c r="C45" s="5"/>
      <c r="D45" s="5"/>
      <c r="E45" s="3"/>
      <c r="F45" s="4"/>
      <c r="G45" s="5"/>
    </row>
    <row r="46" spans="1:7" x14ac:dyDescent="0.25">
      <c r="A46" s="27"/>
      <c r="B46" s="5"/>
      <c r="C46" s="5"/>
      <c r="D46" s="5"/>
      <c r="E46" s="3"/>
      <c r="F46" s="4"/>
      <c r="G46" s="5"/>
    </row>
    <row r="47" spans="1:7" x14ac:dyDescent="0.25">
      <c r="A47" s="27"/>
      <c r="B47" s="14" t="s">
        <v>15</v>
      </c>
      <c r="C47" s="5"/>
      <c r="D47" s="32"/>
      <c r="E47" s="14" t="s">
        <v>16</v>
      </c>
      <c r="F47" s="4"/>
      <c r="G47" s="5"/>
    </row>
    <row r="48" spans="1:7" x14ac:dyDescent="0.25">
      <c r="A48" s="27"/>
      <c r="B48" s="14"/>
      <c r="C48" s="5"/>
      <c r="D48" s="32"/>
      <c r="E48" s="14"/>
      <c r="F48" s="4"/>
      <c r="G48" s="5"/>
    </row>
    <row r="49" spans="1:7" x14ac:dyDescent="0.25">
      <c r="A49" s="27"/>
      <c r="B49" s="14"/>
      <c r="C49" s="5"/>
      <c r="D49" s="32"/>
      <c r="E49" s="14"/>
      <c r="F49" s="4"/>
      <c r="G49" s="5"/>
    </row>
    <row r="50" spans="1:7" x14ac:dyDescent="0.25">
      <c r="A50" s="27"/>
      <c r="B50" s="45"/>
      <c r="C50" s="5"/>
      <c r="D50" s="45"/>
      <c r="E50" s="46"/>
      <c r="F50" s="19"/>
      <c r="G50" s="5"/>
    </row>
    <row r="51" spans="1:7" x14ac:dyDescent="0.25">
      <c r="A51" s="27"/>
      <c r="B51" s="5"/>
      <c r="C51" s="5"/>
      <c r="D51" s="5"/>
      <c r="E51" s="5"/>
      <c r="F51" s="27"/>
      <c r="G51" s="5"/>
    </row>
    <row r="52" spans="1:7" x14ac:dyDescent="0.25">
      <c r="A52" s="27"/>
      <c r="B52" s="5"/>
      <c r="C52" s="5"/>
      <c r="D52" s="5"/>
      <c r="E52" s="5"/>
      <c r="F52" s="27"/>
      <c r="G52" s="5"/>
    </row>
    <row r="53" spans="1:7" x14ac:dyDescent="0.25">
      <c r="A53" s="27"/>
      <c r="B53" s="5"/>
      <c r="C53" s="5"/>
      <c r="D53" s="5"/>
      <c r="E53" s="5"/>
      <c r="F53" s="27"/>
      <c r="G53" s="5"/>
    </row>
    <row r="54" spans="1:7" x14ac:dyDescent="0.25">
      <c r="E54"/>
      <c r="F54" s="47"/>
    </row>
    <row r="55" spans="1:7" x14ac:dyDescent="0.25">
      <c r="E55"/>
      <c r="F55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4850-6E44-4D0B-9929-9A6194973629}">
  <dimension ref="A2:K350"/>
  <sheetViews>
    <sheetView workbookViewId="0">
      <selection activeCell="G11" sqref="G11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3923</v>
      </c>
      <c r="G5" s="104" t="s">
        <v>794</v>
      </c>
      <c r="H5" s="101" t="s">
        <v>3923</v>
      </c>
      <c r="J5" s="103">
        <v>0.51405092592592594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24310.37</v>
      </c>
    </row>
    <row r="18" spans="3:11" x14ac:dyDescent="0.2">
      <c r="C18" s="97" t="s">
        <v>3922</v>
      </c>
      <c r="D18" s="96">
        <v>44317</v>
      </c>
      <c r="E18" s="95" t="s">
        <v>3921</v>
      </c>
      <c r="I18" s="93">
        <v>5.92</v>
      </c>
      <c r="K18" s="93">
        <v>24316.29</v>
      </c>
    </row>
    <row r="19" spans="3:11" x14ac:dyDescent="0.2">
      <c r="C19" s="97" t="s">
        <v>3920</v>
      </c>
      <c r="D19" s="96">
        <v>44317</v>
      </c>
      <c r="E19" s="95" t="s">
        <v>3919</v>
      </c>
      <c r="I19" s="93">
        <v>1.68</v>
      </c>
      <c r="K19" s="93">
        <v>24317.97</v>
      </c>
    </row>
    <row r="20" spans="3:11" x14ac:dyDescent="0.2">
      <c r="C20" s="97" t="s">
        <v>3918</v>
      </c>
      <c r="D20" s="96">
        <v>44317</v>
      </c>
      <c r="E20" s="95" t="s">
        <v>3917</v>
      </c>
      <c r="I20" s="93">
        <v>2.96</v>
      </c>
      <c r="K20" s="93">
        <v>24320.93</v>
      </c>
    </row>
    <row r="21" spans="3:11" x14ac:dyDescent="0.2">
      <c r="C21" s="97" t="s">
        <v>3916</v>
      </c>
      <c r="D21" s="96">
        <v>44317</v>
      </c>
      <c r="E21" s="95" t="s">
        <v>3915</v>
      </c>
      <c r="I21" s="93">
        <v>3.29</v>
      </c>
      <c r="K21" s="93">
        <v>24324.22</v>
      </c>
    </row>
    <row r="22" spans="3:11" x14ac:dyDescent="0.2">
      <c r="C22" s="97" t="s">
        <v>3914</v>
      </c>
      <c r="D22" s="96">
        <v>44317</v>
      </c>
      <c r="E22" s="95" t="s">
        <v>3913</v>
      </c>
      <c r="I22" s="93">
        <v>2.12</v>
      </c>
      <c r="K22" s="93">
        <v>24326.34</v>
      </c>
    </row>
    <row r="23" spans="3:11" x14ac:dyDescent="0.2">
      <c r="C23" s="97" t="s">
        <v>3912</v>
      </c>
      <c r="D23" s="96">
        <v>44318</v>
      </c>
      <c r="E23" s="95" t="s">
        <v>3911</v>
      </c>
      <c r="I23" s="93">
        <v>2.36</v>
      </c>
      <c r="K23" s="93">
        <v>24328.7</v>
      </c>
    </row>
    <row r="24" spans="3:11" x14ac:dyDescent="0.2">
      <c r="C24" s="97" t="s">
        <v>3910</v>
      </c>
      <c r="D24" s="96">
        <v>44318</v>
      </c>
      <c r="E24" s="95" t="s">
        <v>3909</v>
      </c>
      <c r="I24" s="93">
        <v>6.42</v>
      </c>
      <c r="K24" s="93">
        <v>24335.119999999999</v>
      </c>
    </row>
    <row r="25" spans="3:11" x14ac:dyDescent="0.2">
      <c r="C25" s="97" t="s">
        <v>3908</v>
      </c>
      <c r="D25" s="96">
        <v>44318</v>
      </c>
      <c r="E25" s="95" t="s">
        <v>3907</v>
      </c>
      <c r="I25" s="93">
        <v>8.41</v>
      </c>
      <c r="K25" s="93">
        <v>24343.53</v>
      </c>
    </row>
    <row r="26" spans="3:11" x14ac:dyDescent="0.2">
      <c r="C26" s="97" t="s">
        <v>3906</v>
      </c>
      <c r="D26" s="96">
        <v>44318</v>
      </c>
      <c r="E26" s="95" t="s">
        <v>3905</v>
      </c>
      <c r="I26" s="93">
        <v>1.68</v>
      </c>
      <c r="K26" s="93">
        <v>24345.21</v>
      </c>
    </row>
    <row r="27" spans="3:11" x14ac:dyDescent="0.2">
      <c r="C27" s="97" t="s">
        <v>3904</v>
      </c>
      <c r="D27" s="96">
        <v>44318</v>
      </c>
      <c r="E27" s="95" t="s">
        <v>3903</v>
      </c>
      <c r="I27" s="93">
        <v>18.350000000000001</v>
      </c>
      <c r="K27" s="93">
        <v>24363.56</v>
      </c>
    </row>
    <row r="28" spans="3:11" x14ac:dyDescent="0.2">
      <c r="C28" s="97" t="s">
        <v>3902</v>
      </c>
      <c r="D28" s="96">
        <v>44318</v>
      </c>
      <c r="E28" s="95" t="s">
        <v>3901</v>
      </c>
      <c r="I28" s="93">
        <v>2.44</v>
      </c>
      <c r="K28" s="93">
        <v>24366</v>
      </c>
    </row>
    <row r="29" spans="3:11" x14ac:dyDescent="0.2">
      <c r="C29" s="97" t="s">
        <v>3900</v>
      </c>
      <c r="D29" s="96">
        <v>44318</v>
      </c>
      <c r="E29" s="95" t="s">
        <v>3899</v>
      </c>
      <c r="I29" s="93">
        <v>12.4</v>
      </c>
      <c r="K29" s="93">
        <v>24378.400000000001</v>
      </c>
    </row>
    <row r="30" spans="3:11" x14ac:dyDescent="0.2">
      <c r="C30" s="97" t="s">
        <v>3898</v>
      </c>
      <c r="D30" s="96">
        <v>44319</v>
      </c>
      <c r="E30" s="95" t="s">
        <v>3897</v>
      </c>
      <c r="I30" s="93">
        <v>10</v>
      </c>
      <c r="K30" s="93">
        <v>24388.400000000001</v>
      </c>
    </row>
    <row r="31" spans="3:11" x14ac:dyDescent="0.2">
      <c r="C31" s="97" t="s">
        <v>3896</v>
      </c>
      <c r="D31" s="96">
        <v>44319</v>
      </c>
      <c r="E31" s="95" t="s">
        <v>3895</v>
      </c>
      <c r="I31" s="93">
        <v>14</v>
      </c>
      <c r="K31" s="93">
        <v>24402.400000000001</v>
      </c>
    </row>
    <row r="32" spans="3:11" x14ac:dyDescent="0.2">
      <c r="C32" s="97" t="s">
        <v>3894</v>
      </c>
      <c r="D32" s="96">
        <v>44319</v>
      </c>
      <c r="E32" s="95" t="s">
        <v>3893</v>
      </c>
      <c r="I32" s="93">
        <v>1.72</v>
      </c>
      <c r="K32" s="93">
        <v>24404.12</v>
      </c>
    </row>
    <row r="33" spans="3:11" x14ac:dyDescent="0.2">
      <c r="C33" s="97" t="s">
        <v>3892</v>
      </c>
      <c r="D33" s="96">
        <v>44319</v>
      </c>
      <c r="E33" s="95" t="s">
        <v>3891</v>
      </c>
      <c r="I33" s="93">
        <v>28</v>
      </c>
      <c r="K33" s="93">
        <v>24432.12</v>
      </c>
    </row>
    <row r="34" spans="3:11" x14ac:dyDescent="0.2">
      <c r="C34" s="97" t="s">
        <v>3890</v>
      </c>
      <c r="D34" s="96">
        <v>44319</v>
      </c>
      <c r="E34" s="95" t="s">
        <v>3889</v>
      </c>
      <c r="I34" s="93">
        <v>8.3800000000000008</v>
      </c>
      <c r="K34" s="93">
        <v>24440.5</v>
      </c>
    </row>
    <row r="35" spans="3:11" x14ac:dyDescent="0.2">
      <c r="C35" s="97" t="s">
        <v>3888</v>
      </c>
      <c r="D35" s="96">
        <v>44319</v>
      </c>
      <c r="E35" s="95" t="s">
        <v>3887</v>
      </c>
      <c r="I35" s="93">
        <v>1.68</v>
      </c>
      <c r="K35" s="93">
        <v>24442.18</v>
      </c>
    </row>
    <row r="36" spans="3:11" x14ac:dyDescent="0.2">
      <c r="C36" s="97" t="s">
        <v>3886</v>
      </c>
      <c r="D36" s="96">
        <v>44319</v>
      </c>
      <c r="E36" s="95" t="s">
        <v>3885</v>
      </c>
      <c r="I36" s="93">
        <v>1.68</v>
      </c>
      <c r="K36" s="93">
        <v>24443.86</v>
      </c>
    </row>
    <row r="37" spans="3:11" x14ac:dyDescent="0.2">
      <c r="C37" s="97" t="s">
        <v>3884</v>
      </c>
      <c r="D37" s="96">
        <v>44319</v>
      </c>
      <c r="E37" s="95" t="s">
        <v>3883</v>
      </c>
      <c r="I37" s="93">
        <v>1.68</v>
      </c>
      <c r="K37" s="93">
        <v>24445.54</v>
      </c>
    </row>
    <row r="38" spans="3:11" x14ac:dyDescent="0.2">
      <c r="C38" s="97" t="s">
        <v>3882</v>
      </c>
      <c r="D38" s="96">
        <v>44319</v>
      </c>
      <c r="E38" s="95" t="s">
        <v>3881</v>
      </c>
      <c r="I38" s="93">
        <v>1.84</v>
      </c>
      <c r="K38" s="93">
        <v>24447.38</v>
      </c>
    </row>
    <row r="39" spans="3:11" x14ac:dyDescent="0.2">
      <c r="C39" s="97" t="s">
        <v>3880</v>
      </c>
      <c r="D39" s="96">
        <v>44319</v>
      </c>
      <c r="E39" s="95" t="s">
        <v>3879</v>
      </c>
      <c r="I39" s="93">
        <v>16.760000000000002</v>
      </c>
      <c r="K39" s="93">
        <v>24464.14</v>
      </c>
    </row>
    <row r="40" spans="3:11" x14ac:dyDescent="0.2">
      <c r="C40" s="97" t="s">
        <v>3878</v>
      </c>
      <c r="D40" s="96">
        <v>44319</v>
      </c>
      <c r="E40" s="95" t="s">
        <v>3877</v>
      </c>
      <c r="I40" s="93">
        <v>6.44</v>
      </c>
      <c r="K40" s="93">
        <v>24470.58</v>
      </c>
    </row>
    <row r="41" spans="3:11" x14ac:dyDescent="0.2">
      <c r="C41" s="97" t="s">
        <v>3876</v>
      </c>
      <c r="D41" s="96">
        <v>44319</v>
      </c>
      <c r="E41" s="95" t="s">
        <v>3875</v>
      </c>
      <c r="I41" s="93">
        <v>3.08</v>
      </c>
      <c r="K41" s="93">
        <v>24473.66</v>
      </c>
    </row>
    <row r="42" spans="3:11" x14ac:dyDescent="0.2">
      <c r="C42" s="97" t="s">
        <v>3874</v>
      </c>
      <c r="D42" s="96">
        <v>44319</v>
      </c>
      <c r="E42" s="95" t="s">
        <v>3873</v>
      </c>
      <c r="I42" s="93">
        <v>4.3600000000000003</v>
      </c>
      <c r="K42" s="93">
        <v>24478.02</v>
      </c>
    </row>
    <row r="43" spans="3:11" x14ac:dyDescent="0.2">
      <c r="C43" s="97" t="s">
        <v>3872</v>
      </c>
      <c r="D43" s="96">
        <v>44319</v>
      </c>
      <c r="E43" s="95" t="s">
        <v>3871</v>
      </c>
      <c r="I43" s="93">
        <v>9.1300000000000008</v>
      </c>
      <c r="K43" s="93">
        <v>24487.15</v>
      </c>
    </row>
    <row r="44" spans="3:11" x14ac:dyDescent="0.2">
      <c r="C44" s="97" t="s">
        <v>3870</v>
      </c>
      <c r="D44" s="96">
        <v>44319</v>
      </c>
      <c r="E44" s="95" t="s">
        <v>3869</v>
      </c>
      <c r="I44" s="93">
        <v>1.43</v>
      </c>
      <c r="K44" s="93">
        <v>24488.58</v>
      </c>
    </row>
    <row r="45" spans="3:11" x14ac:dyDescent="0.2">
      <c r="C45" s="97" t="s">
        <v>3868</v>
      </c>
      <c r="D45" s="96">
        <v>44319</v>
      </c>
      <c r="E45" s="95" t="s">
        <v>3867</v>
      </c>
      <c r="I45" s="93">
        <v>9.7200000000000006</v>
      </c>
      <c r="K45" s="93">
        <v>24498.3</v>
      </c>
    </row>
    <row r="46" spans="3:11" x14ac:dyDescent="0.2">
      <c r="C46" s="97" t="s">
        <v>3866</v>
      </c>
      <c r="D46" s="96">
        <v>44319</v>
      </c>
      <c r="E46" s="95" t="s">
        <v>3865</v>
      </c>
      <c r="I46" s="93">
        <v>4.97</v>
      </c>
      <c r="K46" s="93">
        <v>24503.27</v>
      </c>
    </row>
    <row r="47" spans="3:11" x14ac:dyDescent="0.2">
      <c r="C47" s="97" t="s">
        <v>3864</v>
      </c>
      <c r="D47" s="96">
        <v>44319</v>
      </c>
      <c r="E47" s="95" t="s">
        <v>3863</v>
      </c>
      <c r="I47" s="93">
        <v>8.3800000000000008</v>
      </c>
      <c r="K47" s="93">
        <v>24511.65</v>
      </c>
    </row>
    <row r="48" spans="3:11" x14ac:dyDescent="0.2">
      <c r="C48" s="97" t="s">
        <v>3862</v>
      </c>
      <c r="D48" s="96">
        <v>44319</v>
      </c>
      <c r="E48" s="95" t="s">
        <v>3861</v>
      </c>
      <c r="I48" s="93">
        <v>2.25</v>
      </c>
      <c r="K48" s="93">
        <v>24513.9</v>
      </c>
    </row>
    <row r="49" spans="3:11" x14ac:dyDescent="0.2">
      <c r="C49" s="97" t="s">
        <v>3860</v>
      </c>
      <c r="D49" s="96">
        <v>44319</v>
      </c>
      <c r="E49" s="95" t="s">
        <v>3859</v>
      </c>
      <c r="I49" s="93">
        <v>1.8</v>
      </c>
      <c r="K49" s="93">
        <v>24515.7</v>
      </c>
    </row>
    <row r="50" spans="3:11" x14ac:dyDescent="0.2">
      <c r="C50" s="97" t="s">
        <v>3858</v>
      </c>
      <c r="D50" s="96">
        <v>44319</v>
      </c>
      <c r="E50" s="95" t="s">
        <v>3857</v>
      </c>
      <c r="I50" s="93">
        <v>5.14</v>
      </c>
      <c r="K50" s="93">
        <v>24520.84</v>
      </c>
    </row>
    <row r="51" spans="3:11" x14ac:dyDescent="0.2">
      <c r="C51" s="97" t="s">
        <v>3856</v>
      </c>
      <c r="D51" s="96">
        <v>44319</v>
      </c>
      <c r="E51" s="95" t="s">
        <v>3855</v>
      </c>
      <c r="I51" s="93">
        <v>1.32</v>
      </c>
      <c r="K51" s="93">
        <v>24522.16</v>
      </c>
    </row>
    <row r="52" spans="3:11" x14ac:dyDescent="0.2">
      <c r="C52" s="97" t="s">
        <v>3854</v>
      </c>
      <c r="D52" s="96">
        <v>44319</v>
      </c>
      <c r="E52" s="95" t="s">
        <v>3853</v>
      </c>
      <c r="I52" s="93">
        <v>1.9</v>
      </c>
      <c r="K52" s="93">
        <v>24524.06</v>
      </c>
    </row>
    <row r="53" spans="3:11" x14ac:dyDescent="0.2">
      <c r="C53" s="97" t="s">
        <v>3852</v>
      </c>
      <c r="D53" s="96">
        <v>44319</v>
      </c>
      <c r="E53" s="95" t="s">
        <v>3851</v>
      </c>
      <c r="I53" s="93">
        <v>12.14</v>
      </c>
      <c r="K53" s="93">
        <v>24536.2</v>
      </c>
    </row>
    <row r="54" spans="3:11" x14ac:dyDescent="0.2">
      <c r="C54" s="97" t="s">
        <v>3850</v>
      </c>
      <c r="D54" s="96">
        <v>44319</v>
      </c>
      <c r="E54" s="95" t="s">
        <v>3849</v>
      </c>
      <c r="I54" s="93">
        <v>4.38</v>
      </c>
      <c r="K54" s="93">
        <v>24540.58</v>
      </c>
    </row>
    <row r="55" spans="3:11" x14ac:dyDescent="0.2">
      <c r="C55" s="97" t="s">
        <v>3848</v>
      </c>
      <c r="D55" s="96">
        <v>44319</v>
      </c>
      <c r="E55" s="95" t="s">
        <v>3847</v>
      </c>
      <c r="I55" s="93">
        <v>0.84</v>
      </c>
      <c r="K55" s="93">
        <v>24541.42</v>
      </c>
    </row>
    <row r="56" spans="3:11" x14ac:dyDescent="0.2">
      <c r="C56" s="97" t="s">
        <v>3846</v>
      </c>
      <c r="D56" s="96">
        <v>44319</v>
      </c>
      <c r="E56" s="95" t="s">
        <v>3845</v>
      </c>
      <c r="I56" s="93">
        <v>15.08</v>
      </c>
      <c r="K56" s="93">
        <v>24556.5</v>
      </c>
    </row>
    <row r="57" spans="3:11" x14ac:dyDescent="0.2">
      <c r="C57" s="97" t="s">
        <v>3844</v>
      </c>
      <c r="D57" s="96">
        <v>44319</v>
      </c>
      <c r="E57" s="95" t="s">
        <v>3843</v>
      </c>
      <c r="I57" s="93">
        <v>6.79</v>
      </c>
      <c r="K57" s="93">
        <v>24563.29</v>
      </c>
    </row>
    <row r="58" spans="3:11" x14ac:dyDescent="0.2">
      <c r="C58" s="97" t="s">
        <v>3842</v>
      </c>
      <c r="D58" s="96">
        <v>44319</v>
      </c>
      <c r="E58" s="95" t="s">
        <v>3841</v>
      </c>
      <c r="I58" s="93">
        <v>1.68</v>
      </c>
      <c r="K58" s="93">
        <v>24564.97</v>
      </c>
    </row>
    <row r="59" spans="3:11" x14ac:dyDescent="0.2">
      <c r="C59" s="97" t="s">
        <v>3840</v>
      </c>
      <c r="D59" s="96">
        <v>44319</v>
      </c>
      <c r="E59" s="95" t="s">
        <v>3839</v>
      </c>
      <c r="I59" s="93">
        <v>8.3800000000000008</v>
      </c>
      <c r="K59" s="93">
        <v>24573.35</v>
      </c>
    </row>
    <row r="60" spans="3:11" x14ac:dyDescent="0.2">
      <c r="C60" s="97" t="s">
        <v>3838</v>
      </c>
      <c r="D60" s="96">
        <v>44319</v>
      </c>
      <c r="E60" s="95" t="s">
        <v>3837</v>
      </c>
      <c r="I60" s="93">
        <v>2.6</v>
      </c>
      <c r="K60" s="93">
        <v>24575.95</v>
      </c>
    </row>
    <row r="61" spans="3:11" x14ac:dyDescent="0.2">
      <c r="C61" s="97" t="s">
        <v>3836</v>
      </c>
      <c r="D61" s="96">
        <v>44319</v>
      </c>
      <c r="E61" s="95" t="s">
        <v>3835</v>
      </c>
      <c r="I61" s="93">
        <v>15.3</v>
      </c>
      <c r="K61" s="93">
        <v>24591.25</v>
      </c>
    </row>
    <row r="62" spans="3:11" x14ac:dyDescent="0.2">
      <c r="C62" s="97" t="s">
        <v>3834</v>
      </c>
      <c r="D62" s="96">
        <v>44319</v>
      </c>
      <c r="E62" s="95" t="s">
        <v>3833</v>
      </c>
      <c r="I62" s="93">
        <v>4.1900000000000004</v>
      </c>
      <c r="K62" s="93">
        <v>24595.439999999999</v>
      </c>
    </row>
    <row r="63" spans="3:11" x14ac:dyDescent="0.2">
      <c r="C63" s="97" t="s">
        <v>3832</v>
      </c>
      <c r="D63" s="96">
        <v>44319</v>
      </c>
      <c r="E63" s="95" t="s">
        <v>3831</v>
      </c>
      <c r="I63" s="93">
        <v>6.51</v>
      </c>
      <c r="K63" s="93">
        <v>24601.95</v>
      </c>
    </row>
    <row r="64" spans="3:11" x14ac:dyDescent="0.2">
      <c r="C64" s="97" t="s">
        <v>3830</v>
      </c>
      <c r="D64" s="96">
        <v>44319</v>
      </c>
      <c r="E64" s="95" t="s">
        <v>3829</v>
      </c>
      <c r="I64" s="93">
        <v>1.68</v>
      </c>
      <c r="K64" s="93">
        <v>24603.63</v>
      </c>
    </row>
    <row r="65" spans="3:11" x14ac:dyDescent="0.2">
      <c r="C65" s="97" t="s">
        <v>3828</v>
      </c>
      <c r="D65" s="96">
        <v>44319</v>
      </c>
      <c r="E65" s="95" t="s">
        <v>3827</v>
      </c>
      <c r="I65" s="93">
        <v>54.39</v>
      </c>
      <c r="K65" s="93">
        <v>24658.02</v>
      </c>
    </row>
    <row r="66" spans="3:11" x14ac:dyDescent="0.2">
      <c r="C66" s="97" t="s">
        <v>3826</v>
      </c>
      <c r="D66" s="96">
        <v>44319</v>
      </c>
      <c r="E66" s="95" t="s">
        <v>3825</v>
      </c>
      <c r="I66" s="93">
        <v>6.94</v>
      </c>
      <c r="K66" s="93">
        <v>24664.959999999999</v>
      </c>
    </row>
    <row r="67" spans="3:11" x14ac:dyDescent="0.2">
      <c r="C67" s="97" t="s">
        <v>3824</v>
      </c>
      <c r="D67" s="96">
        <v>44319</v>
      </c>
      <c r="E67" s="95" t="s">
        <v>3823</v>
      </c>
      <c r="I67" s="93">
        <v>1.68</v>
      </c>
      <c r="K67" s="93">
        <v>24666.639999999999</v>
      </c>
    </row>
    <row r="68" spans="3:11" x14ac:dyDescent="0.2">
      <c r="C68" s="97" t="s">
        <v>3822</v>
      </c>
      <c r="D68" s="96">
        <v>44319</v>
      </c>
      <c r="E68" s="95" t="s">
        <v>3821</v>
      </c>
      <c r="I68" s="93">
        <v>6.49</v>
      </c>
      <c r="K68" s="93">
        <v>24673.13</v>
      </c>
    </row>
    <row r="69" spans="3:11" x14ac:dyDescent="0.2">
      <c r="C69" s="97" t="s">
        <v>3820</v>
      </c>
      <c r="D69" s="96">
        <v>44319</v>
      </c>
      <c r="E69" s="95" t="s">
        <v>3819</v>
      </c>
      <c r="I69" s="93">
        <v>1.68</v>
      </c>
      <c r="K69" s="93">
        <v>24674.81</v>
      </c>
    </row>
    <row r="70" spans="3:11" x14ac:dyDescent="0.2">
      <c r="C70" s="97" t="s">
        <v>3818</v>
      </c>
      <c r="D70" s="96">
        <v>44319</v>
      </c>
      <c r="E70" s="95" t="s">
        <v>3817</v>
      </c>
      <c r="I70" s="93">
        <v>2.93</v>
      </c>
      <c r="K70" s="93">
        <v>24677.74</v>
      </c>
    </row>
    <row r="71" spans="3:11" x14ac:dyDescent="0.2">
      <c r="C71" s="97" t="s">
        <v>3816</v>
      </c>
      <c r="D71" s="96">
        <v>44319</v>
      </c>
      <c r="E71" s="95" t="s">
        <v>3815</v>
      </c>
      <c r="I71" s="93">
        <v>1.75</v>
      </c>
      <c r="K71" s="93">
        <v>24679.49</v>
      </c>
    </row>
    <row r="72" spans="3:11" x14ac:dyDescent="0.2">
      <c r="C72" s="97" t="s">
        <v>3814</v>
      </c>
      <c r="D72" s="96">
        <v>44319</v>
      </c>
      <c r="E72" s="95" t="s">
        <v>3813</v>
      </c>
      <c r="I72" s="93">
        <v>7.54</v>
      </c>
      <c r="K72" s="93">
        <v>24687.03</v>
      </c>
    </row>
    <row r="73" spans="3:11" x14ac:dyDescent="0.2">
      <c r="C73" s="97" t="s">
        <v>3812</v>
      </c>
      <c r="D73" s="96">
        <v>44319</v>
      </c>
      <c r="E73" s="95" t="s">
        <v>3811</v>
      </c>
      <c r="I73" s="93">
        <v>1.68</v>
      </c>
      <c r="K73" s="93">
        <v>24688.71</v>
      </c>
    </row>
    <row r="74" spans="3:11" x14ac:dyDescent="0.2">
      <c r="C74" s="97" t="s">
        <v>3810</v>
      </c>
      <c r="D74" s="96">
        <v>44319</v>
      </c>
      <c r="E74" s="95" t="s">
        <v>3809</v>
      </c>
      <c r="I74" s="93">
        <v>19.93</v>
      </c>
      <c r="K74" s="93">
        <v>24708.639999999999</v>
      </c>
    </row>
    <row r="75" spans="3:11" x14ac:dyDescent="0.2">
      <c r="C75" s="97" t="s">
        <v>3808</v>
      </c>
      <c r="D75" s="96">
        <v>44319</v>
      </c>
      <c r="E75" s="95" t="s">
        <v>3807</v>
      </c>
      <c r="I75" s="93">
        <v>0.89</v>
      </c>
      <c r="K75" s="93">
        <v>24709.53</v>
      </c>
    </row>
    <row r="76" spans="3:11" x14ac:dyDescent="0.2">
      <c r="C76" s="97" t="s">
        <v>3806</v>
      </c>
      <c r="D76" s="96">
        <v>44319</v>
      </c>
      <c r="E76" s="95" t="s">
        <v>3805</v>
      </c>
      <c r="I76" s="93">
        <v>7.48</v>
      </c>
      <c r="K76" s="93">
        <v>24717.01</v>
      </c>
    </row>
    <row r="77" spans="3:11" x14ac:dyDescent="0.2">
      <c r="C77" s="97" t="s">
        <v>3804</v>
      </c>
      <c r="D77" s="96">
        <v>44319</v>
      </c>
      <c r="E77" s="95" t="s">
        <v>3803</v>
      </c>
      <c r="I77" s="93">
        <v>10.67</v>
      </c>
      <c r="K77" s="93">
        <v>24727.68</v>
      </c>
    </row>
    <row r="78" spans="3:11" x14ac:dyDescent="0.2">
      <c r="C78" s="97" t="s">
        <v>3802</v>
      </c>
      <c r="D78" s="96">
        <v>44319</v>
      </c>
      <c r="E78" s="95" t="s">
        <v>3801</v>
      </c>
      <c r="I78" s="93">
        <v>2.0699999999999998</v>
      </c>
      <c r="K78" s="93">
        <v>24729.75</v>
      </c>
    </row>
    <row r="79" spans="3:11" x14ac:dyDescent="0.2">
      <c r="C79" s="97" t="s">
        <v>3800</v>
      </c>
      <c r="D79" s="96">
        <v>44319</v>
      </c>
      <c r="E79" s="95" t="s">
        <v>3799</v>
      </c>
      <c r="I79" s="93">
        <v>3.73</v>
      </c>
      <c r="K79" s="93">
        <v>24733.48</v>
      </c>
    </row>
    <row r="80" spans="3:11" x14ac:dyDescent="0.2">
      <c r="C80" s="97" t="s">
        <v>3798</v>
      </c>
      <c r="D80" s="96">
        <v>44319</v>
      </c>
      <c r="E80" s="95" t="s">
        <v>3797</v>
      </c>
      <c r="I80" s="93">
        <v>1.68</v>
      </c>
      <c r="K80" s="93">
        <v>24735.16</v>
      </c>
    </row>
    <row r="81" spans="3:11" x14ac:dyDescent="0.2">
      <c r="C81" s="97" t="s">
        <v>3796</v>
      </c>
      <c r="D81" s="96">
        <v>44319</v>
      </c>
      <c r="E81" s="95" t="s">
        <v>3795</v>
      </c>
      <c r="I81" s="93">
        <v>4.0199999999999996</v>
      </c>
      <c r="K81" s="93">
        <v>24739.18</v>
      </c>
    </row>
    <row r="82" spans="3:11" x14ac:dyDescent="0.2">
      <c r="C82" s="97" t="s">
        <v>3794</v>
      </c>
      <c r="D82" s="96">
        <v>44319</v>
      </c>
      <c r="E82" s="95" t="s">
        <v>3793</v>
      </c>
      <c r="I82" s="93">
        <v>0.87</v>
      </c>
      <c r="K82" s="93">
        <v>24740.05</v>
      </c>
    </row>
    <row r="83" spans="3:11" x14ac:dyDescent="0.2">
      <c r="C83" s="97" t="s">
        <v>3792</v>
      </c>
      <c r="D83" s="96">
        <v>44319</v>
      </c>
      <c r="E83" s="95" t="s">
        <v>3791</v>
      </c>
      <c r="I83" s="93">
        <v>0.68</v>
      </c>
      <c r="K83" s="93">
        <v>24740.73</v>
      </c>
    </row>
    <row r="84" spans="3:11" x14ac:dyDescent="0.2">
      <c r="C84" s="97" t="s">
        <v>3790</v>
      </c>
      <c r="D84" s="96">
        <v>44319</v>
      </c>
      <c r="E84" s="95" t="s">
        <v>3789</v>
      </c>
      <c r="I84" s="93">
        <v>2.13</v>
      </c>
      <c r="K84" s="93">
        <v>24742.86</v>
      </c>
    </row>
    <row r="85" spans="3:11" x14ac:dyDescent="0.2">
      <c r="C85" s="97" t="s">
        <v>3788</v>
      </c>
      <c r="D85" s="96">
        <v>44319</v>
      </c>
      <c r="E85" s="95" t="s">
        <v>3787</v>
      </c>
      <c r="I85" s="93">
        <v>26.88</v>
      </c>
      <c r="K85" s="93">
        <v>24769.74</v>
      </c>
    </row>
    <row r="86" spans="3:11" x14ac:dyDescent="0.2">
      <c r="C86" s="97" t="s">
        <v>3786</v>
      </c>
      <c r="D86" s="96">
        <v>44319</v>
      </c>
      <c r="E86" s="95" t="s">
        <v>3785</v>
      </c>
      <c r="I86" s="93">
        <v>3.71</v>
      </c>
      <c r="K86" s="93">
        <v>24773.45</v>
      </c>
    </row>
    <row r="87" spans="3:11" x14ac:dyDescent="0.2">
      <c r="C87" s="97" t="s">
        <v>3784</v>
      </c>
      <c r="D87" s="96">
        <v>44319</v>
      </c>
      <c r="E87" s="95" t="s">
        <v>3783</v>
      </c>
      <c r="I87" s="93">
        <v>0.04</v>
      </c>
      <c r="K87" s="93">
        <v>24773.49</v>
      </c>
    </row>
    <row r="88" spans="3:11" x14ac:dyDescent="0.2">
      <c r="C88" s="97" t="s">
        <v>3782</v>
      </c>
      <c r="D88" s="96">
        <v>44319</v>
      </c>
      <c r="E88" s="95" t="s">
        <v>3781</v>
      </c>
      <c r="I88" s="93">
        <v>7.31</v>
      </c>
      <c r="K88" s="93">
        <v>24780.799999999999</v>
      </c>
    </row>
    <row r="89" spans="3:11" x14ac:dyDescent="0.2">
      <c r="C89" s="97" t="s">
        <v>3780</v>
      </c>
      <c r="D89" s="96">
        <v>44319</v>
      </c>
      <c r="E89" s="95" t="s">
        <v>3779</v>
      </c>
      <c r="I89" s="93">
        <v>0.09</v>
      </c>
      <c r="K89" s="93">
        <v>24780.89</v>
      </c>
    </row>
    <row r="90" spans="3:11" x14ac:dyDescent="0.2">
      <c r="C90" s="97" t="s">
        <v>3778</v>
      </c>
      <c r="D90" s="96">
        <v>44319</v>
      </c>
      <c r="E90" s="95" t="s">
        <v>3777</v>
      </c>
      <c r="I90" s="93">
        <v>1.44</v>
      </c>
      <c r="K90" s="93">
        <v>24782.33</v>
      </c>
    </row>
    <row r="91" spans="3:11" x14ac:dyDescent="0.2">
      <c r="C91" s="97" t="s">
        <v>3776</v>
      </c>
      <c r="D91" s="96">
        <v>44319</v>
      </c>
      <c r="E91" s="95" t="s">
        <v>3775</v>
      </c>
      <c r="I91" s="93">
        <v>8.3800000000000008</v>
      </c>
      <c r="K91" s="93">
        <v>24790.71</v>
      </c>
    </row>
    <row r="92" spans="3:11" x14ac:dyDescent="0.2">
      <c r="C92" s="97" t="s">
        <v>3774</v>
      </c>
      <c r="D92" s="96">
        <v>44319</v>
      </c>
      <c r="E92" s="95" t="s">
        <v>3773</v>
      </c>
      <c r="I92" s="93">
        <v>8.99</v>
      </c>
      <c r="K92" s="93">
        <v>24799.7</v>
      </c>
    </row>
    <row r="93" spans="3:11" x14ac:dyDescent="0.2">
      <c r="C93" s="97" t="s">
        <v>3772</v>
      </c>
      <c r="D93" s="96">
        <v>44319</v>
      </c>
      <c r="E93" s="95" t="s">
        <v>3771</v>
      </c>
      <c r="I93" s="93">
        <v>7.82</v>
      </c>
      <c r="K93" s="93">
        <v>24807.52</v>
      </c>
    </row>
    <row r="94" spans="3:11" x14ac:dyDescent="0.2">
      <c r="C94" s="97" t="s">
        <v>3770</v>
      </c>
      <c r="D94" s="96">
        <v>44319</v>
      </c>
      <c r="E94" s="95" t="s">
        <v>3769</v>
      </c>
      <c r="I94" s="93">
        <v>8.3800000000000008</v>
      </c>
      <c r="K94" s="93">
        <v>24815.9</v>
      </c>
    </row>
    <row r="95" spans="3:11" x14ac:dyDescent="0.2">
      <c r="C95" s="97" t="s">
        <v>3768</v>
      </c>
      <c r="D95" s="96">
        <v>44319</v>
      </c>
      <c r="E95" s="95" t="s">
        <v>3767</v>
      </c>
      <c r="I95" s="93">
        <v>10.42</v>
      </c>
      <c r="K95" s="93">
        <v>24826.32</v>
      </c>
    </row>
    <row r="96" spans="3:11" x14ac:dyDescent="0.2">
      <c r="C96" s="97" t="s">
        <v>3766</v>
      </c>
      <c r="D96" s="96">
        <v>44319</v>
      </c>
      <c r="E96" s="95" t="s">
        <v>3765</v>
      </c>
      <c r="I96" s="93">
        <v>8.3800000000000008</v>
      </c>
      <c r="K96" s="93">
        <v>24834.7</v>
      </c>
    </row>
    <row r="97" spans="3:11" x14ac:dyDescent="0.2">
      <c r="C97" s="97" t="s">
        <v>3764</v>
      </c>
      <c r="D97" s="96">
        <v>44319</v>
      </c>
      <c r="E97" s="95" t="s">
        <v>3763</v>
      </c>
      <c r="I97" s="93">
        <v>8.3800000000000008</v>
      </c>
      <c r="K97" s="93">
        <v>24843.08</v>
      </c>
    </row>
    <row r="98" spans="3:11" x14ac:dyDescent="0.2">
      <c r="C98" s="97" t="s">
        <v>3762</v>
      </c>
      <c r="D98" s="96">
        <v>44319</v>
      </c>
      <c r="E98" s="95" t="s">
        <v>3761</v>
      </c>
      <c r="I98" s="93">
        <v>4.1900000000000004</v>
      </c>
      <c r="K98" s="93">
        <v>24847.27</v>
      </c>
    </row>
    <row r="99" spans="3:11" x14ac:dyDescent="0.2">
      <c r="C99" s="97" t="s">
        <v>3760</v>
      </c>
      <c r="D99" s="96">
        <v>44320.381053240744</v>
      </c>
      <c r="E99" s="95" t="s">
        <v>3759</v>
      </c>
      <c r="I99" s="93">
        <v>5.0599999999999996</v>
      </c>
      <c r="K99" s="93">
        <v>24852.33</v>
      </c>
    </row>
    <row r="100" spans="3:11" x14ac:dyDescent="0.2">
      <c r="C100" s="97" t="s">
        <v>3758</v>
      </c>
      <c r="D100" s="96">
        <v>44320.383506944447</v>
      </c>
      <c r="E100" s="95" t="s">
        <v>3757</v>
      </c>
      <c r="I100" s="93">
        <v>27.13</v>
      </c>
      <c r="K100" s="93">
        <v>24879.46</v>
      </c>
    </row>
    <row r="101" spans="3:11" x14ac:dyDescent="0.2">
      <c r="C101" s="97" t="s">
        <v>3756</v>
      </c>
      <c r="D101" s="96">
        <v>44320.717650462961</v>
      </c>
      <c r="E101" s="95" t="s">
        <v>3755</v>
      </c>
      <c r="I101" s="93">
        <v>3.45</v>
      </c>
      <c r="K101" s="93">
        <v>24882.91</v>
      </c>
    </row>
    <row r="102" spans="3:11" x14ac:dyDescent="0.2">
      <c r="C102" s="97" t="s">
        <v>3754</v>
      </c>
      <c r="D102" s="96">
        <v>44320.7190625</v>
      </c>
      <c r="E102" s="95" t="s">
        <v>3753</v>
      </c>
      <c r="I102" s="93">
        <v>32.57</v>
      </c>
      <c r="K102" s="93">
        <v>24915.48</v>
      </c>
    </row>
    <row r="103" spans="3:11" x14ac:dyDescent="0.2">
      <c r="C103" s="97" t="s">
        <v>3752</v>
      </c>
      <c r="D103" s="96">
        <v>44320.722349537034</v>
      </c>
      <c r="E103" s="95" t="s">
        <v>3751</v>
      </c>
      <c r="I103" s="93">
        <v>7</v>
      </c>
      <c r="K103" s="93">
        <v>24922.48</v>
      </c>
    </row>
    <row r="104" spans="3:11" x14ac:dyDescent="0.2">
      <c r="C104" s="97" t="s">
        <v>3750</v>
      </c>
      <c r="D104" s="96">
        <v>44320</v>
      </c>
      <c r="E104" s="95" t="s">
        <v>3749</v>
      </c>
      <c r="I104" s="93">
        <v>1.68</v>
      </c>
      <c r="K104" s="93">
        <v>24924.16</v>
      </c>
    </row>
    <row r="105" spans="3:11" x14ac:dyDescent="0.2">
      <c r="C105" s="97" t="s">
        <v>3748</v>
      </c>
      <c r="D105" s="96">
        <v>44320</v>
      </c>
      <c r="E105" s="95" t="s">
        <v>3747</v>
      </c>
      <c r="I105" s="93">
        <v>2.36</v>
      </c>
      <c r="K105" s="93">
        <v>24926.52</v>
      </c>
    </row>
    <row r="106" spans="3:11" x14ac:dyDescent="0.2">
      <c r="C106" s="97" t="s">
        <v>3746</v>
      </c>
      <c r="D106" s="96">
        <v>44320</v>
      </c>
      <c r="E106" s="95" t="s">
        <v>3745</v>
      </c>
      <c r="I106" s="93">
        <v>4.68</v>
      </c>
      <c r="K106" s="93">
        <v>24931.200000000001</v>
      </c>
    </row>
    <row r="107" spans="3:11" x14ac:dyDescent="0.2">
      <c r="C107" s="97" t="s">
        <v>3744</v>
      </c>
      <c r="D107" s="96">
        <v>44320</v>
      </c>
      <c r="E107" s="95" t="s">
        <v>3743</v>
      </c>
      <c r="I107" s="93">
        <v>5.0999999999999996</v>
      </c>
      <c r="K107" s="93">
        <v>24936.3</v>
      </c>
    </row>
    <row r="108" spans="3:11" x14ac:dyDescent="0.2">
      <c r="C108" s="97" t="s">
        <v>3742</v>
      </c>
      <c r="D108" s="96">
        <v>44320</v>
      </c>
      <c r="E108" s="95" t="s">
        <v>3741</v>
      </c>
      <c r="I108" s="93">
        <v>1.95</v>
      </c>
      <c r="K108" s="93">
        <v>24938.25</v>
      </c>
    </row>
    <row r="109" spans="3:11" x14ac:dyDescent="0.2">
      <c r="C109" s="97" t="s">
        <v>3740</v>
      </c>
      <c r="D109" s="96">
        <v>44320</v>
      </c>
      <c r="E109" s="95" t="s">
        <v>3739</v>
      </c>
      <c r="I109" s="93">
        <v>1.68</v>
      </c>
      <c r="K109" s="93">
        <v>24939.93</v>
      </c>
    </row>
    <row r="110" spans="3:11" x14ac:dyDescent="0.2">
      <c r="C110" s="97" t="s">
        <v>3738</v>
      </c>
      <c r="D110" s="96">
        <v>44320</v>
      </c>
      <c r="E110" s="95" t="s">
        <v>3737</v>
      </c>
      <c r="I110" s="93">
        <v>15.85</v>
      </c>
      <c r="K110" s="93">
        <v>24955.78</v>
      </c>
    </row>
    <row r="111" spans="3:11" x14ac:dyDescent="0.2">
      <c r="C111" s="97" t="s">
        <v>3736</v>
      </c>
      <c r="D111" s="96">
        <v>44320</v>
      </c>
      <c r="E111" s="95" t="s">
        <v>3735</v>
      </c>
      <c r="I111" s="93">
        <v>4.21</v>
      </c>
      <c r="K111" s="93">
        <v>24959.99</v>
      </c>
    </row>
    <row r="112" spans="3:11" x14ac:dyDescent="0.2">
      <c r="C112" s="97" t="s">
        <v>3734</v>
      </c>
      <c r="D112" s="96">
        <v>44320</v>
      </c>
      <c r="E112" s="95" t="s">
        <v>3733</v>
      </c>
      <c r="I112" s="93">
        <v>0.71</v>
      </c>
      <c r="K112" s="93">
        <v>24960.7</v>
      </c>
    </row>
    <row r="113" spans="3:11" x14ac:dyDescent="0.2">
      <c r="C113" s="97" t="s">
        <v>3732</v>
      </c>
      <c r="D113" s="96">
        <v>44320</v>
      </c>
      <c r="E113" s="95" t="s">
        <v>3731</v>
      </c>
      <c r="I113" s="93">
        <v>7.82</v>
      </c>
      <c r="K113" s="93">
        <v>24968.52</v>
      </c>
    </row>
    <row r="114" spans="3:11" x14ac:dyDescent="0.2">
      <c r="C114" s="97" t="s">
        <v>3730</v>
      </c>
      <c r="D114" s="96">
        <v>44320</v>
      </c>
      <c r="E114" s="95" t="s">
        <v>3729</v>
      </c>
      <c r="I114" s="93">
        <v>6.04</v>
      </c>
      <c r="K114" s="93">
        <v>24974.560000000001</v>
      </c>
    </row>
    <row r="115" spans="3:11" x14ac:dyDescent="0.2">
      <c r="C115" s="97" t="s">
        <v>3728</v>
      </c>
      <c r="D115" s="96">
        <v>44320</v>
      </c>
      <c r="E115" s="95" t="s">
        <v>3727</v>
      </c>
      <c r="I115" s="93">
        <v>3.62</v>
      </c>
      <c r="K115" s="93">
        <v>24978.18</v>
      </c>
    </row>
    <row r="116" spans="3:11" x14ac:dyDescent="0.2">
      <c r="C116" s="97" t="s">
        <v>3726</v>
      </c>
      <c r="D116" s="96">
        <v>44320</v>
      </c>
      <c r="E116" s="95" t="s">
        <v>3725</v>
      </c>
      <c r="I116" s="93">
        <v>10</v>
      </c>
      <c r="K116" s="93">
        <v>24988.18</v>
      </c>
    </row>
    <row r="117" spans="3:11" x14ac:dyDescent="0.2">
      <c r="C117" s="97" t="s">
        <v>3724</v>
      </c>
      <c r="D117" s="96">
        <v>44321.396377314813</v>
      </c>
      <c r="E117" s="95" t="s">
        <v>3723</v>
      </c>
      <c r="I117" s="93">
        <v>18</v>
      </c>
      <c r="K117" s="93">
        <v>25006.18</v>
      </c>
    </row>
    <row r="118" spans="3:11" x14ac:dyDescent="0.2">
      <c r="C118" s="97" t="s">
        <v>3722</v>
      </c>
      <c r="D118" s="96">
        <v>44321.418009259258</v>
      </c>
      <c r="E118" s="95" t="s">
        <v>3721</v>
      </c>
      <c r="I118" s="93">
        <v>3.45</v>
      </c>
      <c r="K118" s="93">
        <v>25009.63</v>
      </c>
    </row>
    <row r="119" spans="3:11" x14ac:dyDescent="0.2">
      <c r="C119" s="97" t="s">
        <v>3720</v>
      </c>
      <c r="D119" s="96">
        <v>44321</v>
      </c>
      <c r="E119" s="95" t="s">
        <v>3719</v>
      </c>
      <c r="I119" s="93">
        <v>3.66</v>
      </c>
      <c r="K119" s="93">
        <v>25013.29</v>
      </c>
    </row>
    <row r="120" spans="3:11" x14ac:dyDescent="0.2">
      <c r="C120" s="97" t="s">
        <v>3718</v>
      </c>
      <c r="D120" s="96">
        <v>44321</v>
      </c>
      <c r="E120" s="95" t="s">
        <v>3717</v>
      </c>
      <c r="I120" s="93">
        <v>39.68</v>
      </c>
      <c r="K120" s="93">
        <v>25052.97</v>
      </c>
    </row>
    <row r="121" spans="3:11" x14ac:dyDescent="0.2">
      <c r="C121" s="97" t="s">
        <v>3716</v>
      </c>
      <c r="D121" s="96">
        <v>44321</v>
      </c>
      <c r="E121" s="95" t="s">
        <v>3715</v>
      </c>
      <c r="I121" s="93">
        <v>1</v>
      </c>
      <c r="K121" s="93">
        <v>25053.97</v>
      </c>
    </row>
    <row r="122" spans="3:11" x14ac:dyDescent="0.2">
      <c r="C122" s="97" t="s">
        <v>3714</v>
      </c>
      <c r="D122" s="96">
        <v>44321</v>
      </c>
      <c r="E122" s="95" t="s">
        <v>3713</v>
      </c>
      <c r="I122" s="93">
        <v>8.64</v>
      </c>
      <c r="K122" s="93">
        <v>25062.61</v>
      </c>
    </row>
    <row r="123" spans="3:11" x14ac:dyDescent="0.2">
      <c r="C123" s="97" t="s">
        <v>3712</v>
      </c>
      <c r="D123" s="96">
        <v>44321</v>
      </c>
      <c r="E123" s="95" t="s">
        <v>3711</v>
      </c>
      <c r="I123" s="93">
        <v>7.51</v>
      </c>
      <c r="K123" s="93">
        <v>25070.12</v>
      </c>
    </row>
    <row r="124" spans="3:11" x14ac:dyDescent="0.2">
      <c r="C124" s="97" t="s">
        <v>3710</v>
      </c>
      <c r="D124" s="96">
        <v>44321</v>
      </c>
      <c r="E124" s="95" t="s">
        <v>3709</v>
      </c>
      <c r="I124" s="93">
        <v>8.65</v>
      </c>
      <c r="K124" s="93">
        <v>25078.77</v>
      </c>
    </row>
    <row r="125" spans="3:11" x14ac:dyDescent="0.2">
      <c r="C125" s="97" t="s">
        <v>3708</v>
      </c>
      <c r="D125" s="96">
        <v>44321</v>
      </c>
      <c r="E125" s="95" t="s">
        <v>3707</v>
      </c>
      <c r="I125" s="93">
        <v>3.44</v>
      </c>
      <c r="K125" s="93">
        <v>25082.21</v>
      </c>
    </row>
    <row r="126" spans="3:11" x14ac:dyDescent="0.2">
      <c r="C126" s="97" t="s">
        <v>3706</v>
      </c>
      <c r="D126" s="96">
        <v>44321</v>
      </c>
      <c r="E126" s="95" t="s">
        <v>3705</v>
      </c>
      <c r="I126" s="93">
        <v>3.36</v>
      </c>
      <c r="K126" s="93">
        <v>25085.57</v>
      </c>
    </row>
    <row r="127" spans="3:11" x14ac:dyDescent="0.2">
      <c r="C127" s="97" t="s">
        <v>3704</v>
      </c>
      <c r="D127" s="96">
        <v>44321</v>
      </c>
      <c r="E127" s="95" t="s">
        <v>3703</v>
      </c>
      <c r="I127" s="93">
        <v>8.43</v>
      </c>
      <c r="K127" s="93">
        <v>25094</v>
      </c>
    </row>
    <row r="128" spans="3:11" x14ac:dyDescent="0.2">
      <c r="C128" s="97" t="s">
        <v>3702</v>
      </c>
      <c r="D128" s="96">
        <v>44321</v>
      </c>
      <c r="E128" s="95" t="s">
        <v>3701</v>
      </c>
      <c r="I128" s="93">
        <v>60.39</v>
      </c>
      <c r="K128" s="93">
        <v>25154.39</v>
      </c>
    </row>
    <row r="129" spans="3:11" x14ac:dyDescent="0.2">
      <c r="C129" s="97" t="s">
        <v>3700</v>
      </c>
      <c r="D129" s="96">
        <v>44321</v>
      </c>
      <c r="E129" s="95" t="s">
        <v>3699</v>
      </c>
      <c r="I129" s="93">
        <v>0.79</v>
      </c>
      <c r="K129" s="93">
        <v>25155.18</v>
      </c>
    </row>
    <row r="130" spans="3:11" x14ac:dyDescent="0.2">
      <c r="C130" s="97" t="s">
        <v>3698</v>
      </c>
      <c r="D130" s="96">
        <v>44321</v>
      </c>
      <c r="E130" s="95" t="s">
        <v>3697</v>
      </c>
      <c r="I130" s="93">
        <v>34.44</v>
      </c>
      <c r="K130" s="93">
        <v>25189.62</v>
      </c>
    </row>
    <row r="131" spans="3:11" x14ac:dyDescent="0.2">
      <c r="C131" s="97" t="s">
        <v>3696</v>
      </c>
      <c r="D131" s="96">
        <v>44322.405069444445</v>
      </c>
      <c r="E131" s="95" t="s">
        <v>3695</v>
      </c>
      <c r="I131" s="93">
        <v>3.36</v>
      </c>
      <c r="K131" s="93">
        <v>25192.98</v>
      </c>
    </row>
    <row r="132" spans="3:11" x14ac:dyDescent="0.2">
      <c r="C132" s="97" t="s">
        <v>3694</v>
      </c>
      <c r="D132" s="96">
        <v>44322</v>
      </c>
      <c r="E132" s="95" t="s">
        <v>3693</v>
      </c>
      <c r="I132" s="93">
        <v>6.15</v>
      </c>
      <c r="K132" s="93">
        <v>25199.13</v>
      </c>
    </row>
    <row r="133" spans="3:11" x14ac:dyDescent="0.2">
      <c r="C133" s="97" t="s">
        <v>3692</v>
      </c>
      <c r="D133" s="96">
        <v>44322</v>
      </c>
      <c r="E133" s="95" t="s">
        <v>3691</v>
      </c>
      <c r="I133" s="93">
        <v>10.18</v>
      </c>
      <c r="K133" s="93">
        <v>25209.31</v>
      </c>
    </row>
    <row r="134" spans="3:11" x14ac:dyDescent="0.2">
      <c r="C134" s="97" t="s">
        <v>3690</v>
      </c>
      <c r="D134" s="96">
        <v>44322</v>
      </c>
      <c r="E134" s="95" t="s">
        <v>3689</v>
      </c>
      <c r="I134" s="93">
        <v>3.36</v>
      </c>
      <c r="K134" s="93">
        <v>25212.67</v>
      </c>
    </row>
    <row r="135" spans="3:11" x14ac:dyDescent="0.2">
      <c r="C135" s="97" t="s">
        <v>3688</v>
      </c>
      <c r="D135" s="96">
        <v>44322</v>
      </c>
      <c r="E135" s="95" t="s">
        <v>3687</v>
      </c>
      <c r="I135" s="93">
        <v>2.34</v>
      </c>
      <c r="K135" s="93">
        <v>25215.01</v>
      </c>
    </row>
    <row r="136" spans="3:11" x14ac:dyDescent="0.2">
      <c r="C136" s="97" t="s">
        <v>3686</v>
      </c>
      <c r="D136" s="96">
        <v>44322.72724537037</v>
      </c>
      <c r="E136" s="95" t="s">
        <v>3685</v>
      </c>
      <c r="I136" s="93">
        <v>10</v>
      </c>
      <c r="K136" s="93">
        <v>25225.01</v>
      </c>
    </row>
    <row r="137" spans="3:11" x14ac:dyDescent="0.2">
      <c r="C137" s="97" t="s">
        <v>3684</v>
      </c>
      <c r="D137" s="96">
        <v>44322.728692129633</v>
      </c>
      <c r="E137" s="95" t="s">
        <v>3683</v>
      </c>
      <c r="I137" s="93">
        <v>4.05</v>
      </c>
      <c r="K137" s="93">
        <v>25229.06</v>
      </c>
    </row>
    <row r="138" spans="3:11" x14ac:dyDescent="0.2">
      <c r="C138" s="97" t="s">
        <v>3682</v>
      </c>
      <c r="D138" s="96">
        <v>44322.729826388888</v>
      </c>
      <c r="E138" s="95" t="s">
        <v>3681</v>
      </c>
      <c r="I138" s="93">
        <v>8.9</v>
      </c>
      <c r="K138" s="93">
        <v>25237.96</v>
      </c>
    </row>
    <row r="139" spans="3:11" x14ac:dyDescent="0.2">
      <c r="C139" s="97" t="s">
        <v>3680</v>
      </c>
      <c r="D139" s="96">
        <v>44322</v>
      </c>
      <c r="E139" s="95" t="s">
        <v>3679</v>
      </c>
      <c r="I139" s="93">
        <v>1.72</v>
      </c>
      <c r="K139" s="93">
        <v>25239.68</v>
      </c>
    </row>
    <row r="140" spans="3:11" x14ac:dyDescent="0.2">
      <c r="C140" s="97" t="s">
        <v>3678</v>
      </c>
      <c r="D140" s="96">
        <v>44322</v>
      </c>
      <c r="E140" s="95" t="s">
        <v>3677</v>
      </c>
      <c r="I140" s="93">
        <v>0.14000000000000001</v>
      </c>
      <c r="K140" s="93">
        <v>25239.82</v>
      </c>
    </row>
    <row r="141" spans="3:11" x14ac:dyDescent="0.2">
      <c r="C141" s="97" t="s">
        <v>3676</v>
      </c>
      <c r="D141" s="96">
        <v>44322</v>
      </c>
      <c r="E141" s="95" t="s">
        <v>3675</v>
      </c>
      <c r="I141" s="93">
        <v>4.3099999999999996</v>
      </c>
      <c r="K141" s="93">
        <v>25244.13</v>
      </c>
    </row>
    <row r="142" spans="3:11" x14ac:dyDescent="0.2">
      <c r="C142" s="97" t="s">
        <v>3674</v>
      </c>
      <c r="D142" s="96">
        <v>44322</v>
      </c>
      <c r="E142" s="95" t="s">
        <v>3673</v>
      </c>
      <c r="I142" s="93">
        <v>12.1</v>
      </c>
      <c r="K142" s="93">
        <v>25256.23</v>
      </c>
    </row>
    <row r="143" spans="3:11" x14ac:dyDescent="0.2">
      <c r="C143" s="97" t="s">
        <v>3672</v>
      </c>
      <c r="D143" s="96">
        <v>44323.420057870368</v>
      </c>
      <c r="E143" s="95" t="s">
        <v>3671</v>
      </c>
      <c r="I143" s="93">
        <v>8.0299999999999994</v>
      </c>
      <c r="K143" s="93">
        <v>25264.26</v>
      </c>
    </row>
    <row r="144" spans="3:11" x14ac:dyDescent="0.2">
      <c r="C144" s="97" t="s">
        <v>3670</v>
      </c>
      <c r="D144" s="96">
        <v>44323</v>
      </c>
      <c r="E144" s="95" t="s">
        <v>3669</v>
      </c>
      <c r="I144" s="93">
        <v>8.3800000000000008</v>
      </c>
      <c r="K144" s="93">
        <v>25272.639999999999</v>
      </c>
    </row>
    <row r="145" spans="3:11" x14ac:dyDescent="0.2">
      <c r="C145" s="97" t="s">
        <v>3668</v>
      </c>
      <c r="D145" s="96">
        <v>44323</v>
      </c>
      <c r="E145" s="95" t="s">
        <v>3667</v>
      </c>
      <c r="I145" s="93">
        <v>5.7</v>
      </c>
      <c r="K145" s="93">
        <v>25278.34</v>
      </c>
    </row>
    <row r="146" spans="3:11" x14ac:dyDescent="0.2">
      <c r="C146" s="97" t="s">
        <v>3666</v>
      </c>
      <c r="D146" s="96">
        <v>44323</v>
      </c>
      <c r="E146" s="95" t="s">
        <v>3665</v>
      </c>
      <c r="I146" s="93">
        <v>2.65</v>
      </c>
      <c r="K146" s="93">
        <v>25280.99</v>
      </c>
    </row>
    <row r="147" spans="3:11" x14ac:dyDescent="0.2">
      <c r="C147" s="97" t="s">
        <v>3664</v>
      </c>
      <c r="D147" s="96">
        <v>44323</v>
      </c>
      <c r="E147" s="95" t="s">
        <v>3663</v>
      </c>
      <c r="I147" s="93">
        <v>4.01</v>
      </c>
      <c r="K147" s="93">
        <v>25285</v>
      </c>
    </row>
    <row r="148" spans="3:11" x14ac:dyDescent="0.2">
      <c r="C148" s="97" t="s">
        <v>3662</v>
      </c>
      <c r="D148" s="96">
        <v>44323</v>
      </c>
      <c r="E148" s="95" t="s">
        <v>3661</v>
      </c>
      <c r="I148" s="93">
        <v>9.23</v>
      </c>
      <c r="K148" s="93">
        <v>25294.23</v>
      </c>
    </row>
    <row r="149" spans="3:11" x14ac:dyDescent="0.2">
      <c r="C149" s="97" t="s">
        <v>3660</v>
      </c>
      <c r="D149" s="96">
        <v>44323</v>
      </c>
      <c r="E149" s="95" t="s">
        <v>3659</v>
      </c>
      <c r="I149" s="93">
        <v>21.83</v>
      </c>
      <c r="K149" s="93">
        <v>25316.06</v>
      </c>
    </row>
    <row r="150" spans="3:11" x14ac:dyDescent="0.2">
      <c r="C150" s="97" t="s">
        <v>3658</v>
      </c>
      <c r="D150" s="96">
        <v>44323</v>
      </c>
      <c r="E150" s="95" t="s">
        <v>3657</v>
      </c>
      <c r="I150" s="93">
        <v>5.27</v>
      </c>
      <c r="K150" s="93">
        <v>25321.33</v>
      </c>
    </row>
    <row r="151" spans="3:11" x14ac:dyDescent="0.2">
      <c r="C151" s="97" t="s">
        <v>3656</v>
      </c>
      <c r="D151" s="96">
        <v>44323</v>
      </c>
      <c r="E151" s="95" t="s">
        <v>3655</v>
      </c>
      <c r="I151" s="93">
        <v>11.63</v>
      </c>
      <c r="K151" s="93">
        <v>25332.959999999999</v>
      </c>
    </row>
    <row r="152" spans="3:11" x14ac:dyDescent="0.2">
      <c r="C152" s="97" t="s">
        <v>3654</v>
      </c>
      <c r="D152" s="96">
        <v>44324</v>
      </c>
      <c r="E152" s="95" t="s">
        <v>3653</v>
      </c>
      <c r="I152" s="93">
        <v>3.67</v>
      </c>
      <c r="K152" s="93">
        <v>25336.63</v>
      </c>
    </row>
    <row r="153" spans="3:11" x14ac:dyDescent="0.2">
      <c r="C153" s="97" t="s">
        <v>3652</v>
      </c>
      <c r="D153" s="96">
        <v>44324</v>
      </c>
      <c r="E153" s="95" t="s">
        <v>3651</v>
      </c>
      <c r="I153" s="93">
        <v>3.73</v>
      </c>
      <c r="K153" s="93">
        <v>25340.36</v>
      </c>
    </row>
    <row r="154" spans="3:11" x14ac:dyDescent="0.2">
      <c r="C154" s="97" t="s">
        <v>3650</v>
      </c>
      <c r="D154" s="96">
        <v>44326</v>
      </c>
      <c r="E154" s="95" t="s">
        <v>3649</v>
      </c>
      <c r="I154" s="93">
        <v>13.7</v>
      </c>
      <c r="K154" s="93">
        <v>25354.06</v>
      </c>
    </row>
    <row r="155" spans="3:11" x14ac:dyDescent="0.2">
      <c r="C155" s="97" t="s">
        <v>3648</v>
      </c>
      <c r="D155" s="96">
        <v>44326</v>
      </c>
      <c r="E155" s="95" t="s">
        <v>3647</v>
      </c>
      <c r="I155" s="93">
        <v>5.17</v>
      </c>
      <c r="K155" s="93">
        <v>25359.23</v>
      </c>
    </row>
    <row r="156" spans="3:11" x14ac:dyDescent="0.2">
      <c r="C156" s="97" t="s">
        <v>3646</v>
      </c>
      <c r="D156" s="96">
        <v>44326</v>
      </c>
      <c r="E156" s="95" t="s">
        <v>3645</v>
      </c>
      <c r="I156" s="93">
        <v>3.99</v>
      </c>
      <c r="K156" s="93">
        <v>25363.22</v>
      </c>
    </row>
    <row r="157" spans="3:11" x14ac:dyDescent="0.2">
      <c r="C157" s="97" t="s">
        <v>3644</v>
      </c>
      <c r="D157" s="96">
        <v>44326</v>
      </c>
      <c r="E157" s="95" t="s">
        <v>3643</v>
      </c>
      <c r="I157" s="93">
        <v>1.97</v>
      </c>
      <c r="K157" s="93">
        <v>25365.19</v>
      </c>
    </row>
    <row r="158" spans="3:11" x14ac:dyDescent="0.2">
      <c r="C158" s="97" t="s">
        <v>3642</v>
      </c>
      <c r="D158" s="96">
        <v>44326</v>
      </c>
      <c r="E158" s="95" t="s">
        <v>3641</v>
      </c>
      <c r="I158" s="93">
        <v>5.62</v>
      </c>
      <c r="K158" s="93">
        <v>25370.81</v>
      </c>
    </row>
    <row r="159" spans="3:11" x14ac:dyDescent="0.2">
      <c r="C159" s="97" t="s">
        <v>3640</v>
      </c>
      <c r="D159" s="96">
        <v>44326</v>
      </c>
      <c r="E159" s="95" t="s">
        <v>3639</v>
      </c>
      <c r="I159" s="93">
        <v>4.2699999999999996</v>
      </c>
      <c r="K159" s="93">
        <v>25375.08</v>
      </c>
    </row>
    <row r="160" spans="3:11" x14ac:dyDescent="0.2">
      <c r="C160" s="97" t="s">
        <v>3638</v>
      </c>
      <c r="D160" s="96">
        <v>44326</v>
      </c>
      <c r="E160" s="95" t="s">
        <v>3637</v>
      </c>
      <c r="I160" s="93">
        <v>8.7799999999999994</v>
      </c>
      <c r="K160" s="93">
        <v>25383.86</v>
      </c>
    </row>
    <row r="161" spans="3:11" x14ac:dyDescent="0.2">
      <c r="C161" s="97" t="s">
        <v>3636</v>
      </c>
      <c r="D161" s="96">
        <v>44326</v>
      </c>
      <c r="E161" s="95" t="s">
        <v>3635</v>
      </c>
      <c r="I161" s="93">
        <v>12.23</v>
      </c>
      <c r="K161" s="93">
        <v>25396.09</v>
      </c>
    </row>
    <row r="162" spans="3:11" x14ac:dyDescent="0.2">
      <c r="C162" s="97" t="s">
        <v>3634</v>
      </c>
      <c r="D162" s="96">
        <v>44326</v>
      </c>
      <c r="E162" s="95" t="s">
        <v>3633</v>
      </c>
      <c r="I162" s="93">
        <v>7.45</v>
      </c>
      <c r="K162" s="93">
        <v>25403.54</v>
      </c>
    </row>
    <row r="163" spans="3:11" x14ac:dyDescent="0.2">
      <c r="C163" s="97" t="s">
        <v>3632</v>
      </c>
      <c r="D163" s="96">
        <v>44327.681574074071</v>
      </c>
      <c r="E163" s="95" t="s">
        <v>3631</v>
      </c>
      <c r="I163" s="93">
        <v>8.91</v>
      </c>
      <c r="K163" s="93">
        <v>25412.45</v>
      </c>
    </row>
    <row r="164" spans="3:11" x14ac:dyDescent="0.2">
      <c r="C164" s="97" t="s">
        <v>3630</v>
      </c>
      <c r="D164" s="96">
        <v>44327</v>
      </c>
      <c r="E164" s="95" t="s">
        <v>3629</v>
      </c>
      <c r="I164" s="93">
        <v>5.55</v>
      </c>
      <c r="K164" s="93">
        <v>25418</v>
      </c>
    </row>
    <row r="165" spans="3:11" x14ac:dyDescent="0.2">
      <c r="C165" s="97" t="s">
        <v>3628</v>
      </c>
      <c r="D165" s="96">
        <v>44327</v>
      </c>
      <c r="E165" s="95" t="s">
        <v>3627</v>
      </c>
      <c r="I165" s="93">
        <v>49.2</v>
      </c>
      <c r="K165" s="93">
        <v>25467.200000000001</v>
      </c>
    </row>
    <row r="166" spans="3:11" x14ac:dyDescent="0.2">
      <c r="C166" s="97" t="s">
        <v>3626</v>
      </c>
      <c r="D166" s="96">
        <v>44327</v>
      </c>
      <c r="E166" s="95" t="s">
        <v>3625</v>
      </c>
      <c r="I166" s="93">
        <v>1.71</v>
      </c>
      <c r="K166" s="93">
        <v>25468.91</v>
      </c>
    </row>
    <row r="167" spans="3:11" x14ac:dyDescent="0.2">
      <c r="C167" s="97" t="s">
        <v>3624</v>
      </c>
      <c r="D167" s="96">
        <v>44327</v>
      </c>
      <c r="E167" s="95" t="s">
        <v>3623</v>
      </c>
      <c r="I167" s="93">
        <v>2.4</v>
      </c>
      <c r="K167" s="93">
        <v>25471.31</v>
      </c>
    </row>
    <row r="168" spans="3:11" x14ac:dyDescent="0.2">
      <c r="C168" s="97" t="s">
        <v>3622</v>
      </c>
      <c r="D168" s="96">
        <v>44327</v>
      </c>
      <c r="E168" s="95" t="s">
        <v>3621</v>
      </c>
      <c r="I168" s="93">
        <v>7.82</v>
      </c>
      <c r="K168" s="93">
        <v>25479.13</v>
      </c>
    </row>
    <row r="169" spans="3:11" x14ac:dyDescent="0.2">
      <c r="C169" s="97" t="s">
        <v>3620</v>
      </c>
      <c r="D169" s="96">
        <v>44327</v>
      </c>
      <c r="E169" s="95" t="s">
        <v>3619</v>
      </c>
      <c r="I169" s="93">
        <v>2.12</v>
      </c>
      <c r="K169" s="93">
        <v>25481.25</v>
      </c>
    </row>
    <row r="170" spans="3:11" x14ac:dyDescent="0.2">
      <c r="C170" s="97" t="s">
        <v>3618</v>
      </c>
      <c r="D170" s="96">
        <v>44327</v>
      </c>
      <c r="E170" s="95" t="s">
        <v>3617</v>
      </c>
      <c r="I170" s="93">
        <v>4.74</v>
      </c>
      <c r="K170" s="93">
        <v>25485.99</v>
      </c>
    </row>
    <row r="171" spans="3:11" x14ac:dyDescent="0.2">
      <c r="C171" s="97" t="s">
        <v>3616</v>
      </c>
      <c r="D171" s="96">
        <v>44328.391782407409</v>
      </c>
      <c r="E171" s="95" t="s">
        <v>3615</v>
      </c>
      <c r="I171" s="93">
        <v>4.57</v>
      </c>
      <c r="K171" s="93">
        <v>25490.560000000001</v>
      </c>
    </row>
    <row r="172" spans="3:11" x14ac:dyDescent="0.2">
      <c r="C172" s="97" t="s">
        <v>3614</v>
      </c>
      <c r="D172" s="96">
        <v>44328.701956018522</v>
      </c>
      <c r="E172" s="95" t="s">
        <v>3613</v>
      </c>
      <c r="I172" s="93">
        <v>71.87</v>
      </c>
      <c r="K172" s="93">
        <v>25562.43</v>
      </c>
    </row>
    <row r="173" spans="3:11" x14ac:dyDescent="0.2">
      <c r="C173" s="97" t="s">
        <v>3612</v>
      </c>
      <c r="D173" s="96">
        <v>44328</v>
      </c>
      <c r="E173" s="95" t="s">
        <v>3611</v>
      </c>
      <c r="I173" s="93">
        <v>3.49</v>
      </c>
      <c r="K173" s="93">
        <v>25565.919999999998</v>
      </c>
    </row>
    <row r="174" spans="3:11" x14ac:dyDescent="0.2">
      <c r="C174" s="97" t="s">
        <v>3610</v>
      </c>
      <c r="D174" s="96">
        <v>44328</v>
      </c>
      <c r="E174" s="95" t="s">
        <v>3609</v>
      </c>
      <c r="I174" s="93">
        <v>12.3</v>
      </c>
      <c r="K174" s="93">
        <v>25578.22</v>
      </c>
    </row>
    <row r="175" spans="3:11" x14ac:dyDescent="0.2">
      <c r="C175" s="97" t="s">
        <v>3608</v>
      </c>
      <c r="D175" s="96">
        <v>44328</v>
      </c>
      <c r="E175" s="95" t="s">
        <v>3607</v>
      </c>
      <c r="I175" s="93">
        <v>8.42</v>
      </c>
      <c r="K175" s="93">
        <v>25586.639999999999</v>
      </c>
    </row>
    <row r="176" spans="3:11" x14ac:dyDescent="0.2">
      <c r="C176" s="97" t="s">
        <v>3606</v>
      </c>
      <c r="D176" s="96">
        <v>44328</v>
      </c>
      <c r="E176" s="95" t="s">
        <v>3605</v>
      </c>
      <c r="I176" s="93">
        <v>31.9</v>
      </c>
      <c r="K176" s="93">
        <v>25618.54</v>
      </c>
    </row>
    <row r="177" spans="3:11" x14ac:dyDescent="0.2">
      <c r="C177" s="97" t="s">
        <v>3604</v>
      </c>
      <c r="D177" s="96">
        <v>44329.679884259262</v>
      </c>
      <c r="E177" s="95" t="s">
        <v>3603</v>
      </c>
      <c r="I177" s="93">
        <v>101.65</v>
      </c>
      <c r="K177" s="93">
        <v>25720.19</v>
      </c>
    </row>
    <row r="178" spans="3:11" x14ac:dyDescent="0.2">
      <c r="C178" s="97" t="s">
        <v>3602</v>
      </c>
      <c r="D178" s="96">
        <v>44329.681863425925</v>
      </c>
      <c r="E178" s="95" t="s">
        <v>3601</v>
      </c>
      <c r="I178" s="93">
        <v>7.8</v>
      </c>
      <c r="K178" s="93">
        <v>25727.99</v>
      </c>
    </row>
    <row r="179" spans="3:11" x14ac:dyDescent="0.2">
      <c r="C179" s="97" t="s">
        <v>3600</v>
      </c>
      <c r="D179" s="96">
        <v>44329</v>
      </c>
      <c r="E179" s="95" t="s">
        <v>3599</v>
      </c>
      <c r="I179" s="93">
        <v>10.54</v>
      </c>
      <c r="K179" s="93">
        <v>25738.53</v>
      </c>
    </row>
    <row r="180" spans="3:11" x14ac:dyDescent="0.2">
      <c r="C180" s="97" t="s">
        <v>3598</v>
      </c>
      <c r="D180" s="96">
        <v>44329</v>
      </c>
      <c r="E180" s="95" t="s">
        <v>3597</v>
      </c>
      <c r="I180" s="93">
        <v>59.49</v>
      </c>
      <c r="K180" s="93">
        <v>25798.02</v>
      </c>
    </row>
    <row r="181" spans="3:11" x14ac:dyDescent="0.2">
      <c r="C181" s="97" t="s">
        <v>3596</v>
      </c>
      <c r="D181" s="96">
        <v>44329</v>
      </c>
      <c r="E181" s="95" t="s">
        <v>3595</v>
      </c>
      <c r="I181" s="93">
        <v>1.69</v>
      </c>
      <c r="K181" s="93">
        <v>25799.71</v>
      </c>
    </row>
    <row r="182" spans="3:11" x14ac:dyDescent="0.2">
      <c r="C182" s="97" t="s">
        <v>3594</v>
      </c>
      <c r="D182" s="96">
        <v>44329</v>
      </c>
      <c r="E182" s="95" t="s">
        <v>3593</v>
      </c>
      <c r="I182" s="93">
        <v>10.19</v>
      </c>
      <c r="K182" s="93">
        <v>25809.9</v>
      </c>
    </row>
    <row r="183" spans="3:11" x14ac:dyDescent="0.2">
      <c r="C183" s="97" t="s">
        <v>3592</v>
      </c>
      <c r="D183" s="96">
        <v>44329</v>
      </c>
      <c r="E183" s="95" t="s">
        <v>3591</v>
      </c>
      <c r="I183" s="93">
        <v>2.27</v>
      </c>
      <c r="K183" s="93">
        <v>25812.17</v>
      </c>
    </row>
    <row r="184" spans="3:11" x14ac:dyDescent="0.2">
      <c r="C184" s="97" t="s">
        <v>3590</v>
      </c>
      <c r="D184" s="96">
        <v>44329</v>
      </c>
      <c r="E184" s="95" t="s">
        <v>3589</v>
      </c>
      <c r="I184" s="93">
        <v>27.14</v>
      </c>
      <c r="K184" s="93">
        <v>25839.31</v>
      </c>
    </row>
    <row r="185" spans="3:11" x14ac:dyDescent="0.2">
      <c r="C185" s="97" t="s">
        <v>3588</v>
      </c>
      <c r="D185" s="96">
        <v>44330</v>
      </c>
      <c r="E185" s="95" t="s">
        <v>3587</v>
      </c>
      <c r="I185" s="93">
        <v>1.68</v>
      </c>
      <c r="K185" s="93">
        <v>25840.99</v>
      </c>
    </row>
    <row r="186" spans="3:11" x14ac:dyDescent="0.2">
      <c r="C186" s="97" t="s">
        <v>3586</v>
      </c>
      <c r="D186" s="96">
        <v>44330</v>
      </c>
      <c r="E186" s="95" t="s">
        <v>3585</v>
      </c>
      <c r="I186" s="93">
        <v>16.25</v>
      </c>
      <c r="K186" s="93">
        <v>25857.24</v>
      </c>
    </row>
    <row r="187" spans="3:11" x14ac:dyDescent="0.2">
      <c r="C187" s="97" t="s">
        <v>3584</v>
      </c>
      <c r="D187" s="96">
        <v>44330</v>
      </c>
      <c r="E187" s="95" t="s">
        <v>3583</v>
      </c>
      <c r="I187" s="93">
        <v>13.82</v>
      </c>
      <c r="K187" s="93">
        <v>25871.06</v>
      </c>
    </row>
    <row r="188" spans="3:11" x14ac:dyDescent="0.2">
      <c r="C188" s="97" t="s">
        <v>3582</v>
      </c>
      <c r="D188" s="96">
        <v>44330</v>
      </c>
      <c r="E188" s="95" t="s">
        <v>3581</v>
      </c>
      <c r="I188" s="93">
        <v>3.76</v>
      </c>
      <c r="K188" s="93">
        <v>25874.82</v>
      </c>
    </row>
    <row r="189" spans="3:11" x14ac:dyDescent="0.2">
      <c r="C189" s="97" t="s">
        <v>3580</v>
      </c>
      <c r="D189" s="96">
        <v>44330</v>
      </c>
      <c r="E189" s="95" t="s">
        <v>3579</v>
      </c>
      <c r="I189" s="93">
        <v>5.84</v>
      </c>
      <c r="K189" s="93">
        <v>25880.66</v>
      </c>
    </row>
    <row r="190" spans="3:11" x14ac:dyDescent="0.2">
      <c r="C190" s="97" t="s">
        <v>3578</v>
      </c>
      <c r="D190" s="96">
        <v>44330</v>
      </c>
      <c r="E190" s="95" t="s">
        <v>3577</v>
      </c>
      <c r="I190" s="93">
        <v>3.71</v>
      </c>
      <c r="K190" s="93">
        <v>25884.37</v>
      </c>
    </row>
    <row r="191" spans="3:11" x14ac:dyDescent="0.2">
      <c r="C191" s="97" t="s">
        <v>3576</v>
      </c>
      <c r="D191" s="96">
        <v>44330</v>
      </c>
      <c r="E191" s="95" t="s">
        <v>3575</v>
      </c>
      <c r="I191" s="93">
        <v>2.3199999999999998</v>
      </c>
      <c r="K191" s="93">
        <v>25886.69</v>
      </c>
    </row>
    <row r="192" spans="3:11" x14ac:dyDescent="0.2">
      <c r="C192" s="97" t="s">
        <v>3574</v>
      </c>
      <c r="D192" s="96">
        <v>44330</v>
      </c>
      <c r="E192" s="95" t="s">
        <v>3573</v>
      </c>
      <c r="I192" s="93">
        <v>38.89</v>
      </c>
      <c r="K192" s="93">
        <v>25925.58</v>
      </c>
    </row>
    <row r="193" spans="3:11" x14ac:dyDescent="0.2">
      <c r="C193" s="97" t="s">
        <v>3572</v>
      </c>
      <c r="D193" s="96">
        <v>44330</v>
      </c>
      <c r="E193" s="95" t="s">
        <v>3571</v>
      </c>
      <c r="I193" s="93">
        <v>1.5</v>
      </c>
      <c r="K193" s="93">
        <v>25927.08</v>
      </c>
    </row>
    <row r="194" spans="3:11" x14ac:dyDescent="0.2">
      <c r="C194" s="97" t="s">
        <v>3570</v>
      </c>
      <c r="D194" s="96">
        <v>44330</v>
      </c>
      <c r="E194" s="95" t="s">
        <v>3569</v>
      </c>
      <c r="I194" s="93">
        <v>68.760000000000005</v>
      </c>
      <c r="K194" s="93">
        <v>25995.84</v>
      </c>
    </row>
    <row r="195" spans="3:11" x14ac:dyDescent="0.2">
      <c r="C195" s="97" t="s">
        <v>3568</v>
      </c>
      <c r="D195" s="96">
        <v>44330</v>
      </c>
      <c r="E195" s="95" t="s">
        <v>3567</v>
      </c>
      <c r="I195" s="93">
        <v>1.18</v>
      </c>
      <c r="K195" s="93">
        <v>25997.02</v>
      </c>
    </row>
    <row r="196" spans="3:11" x14ac:dyDescent="0.2">
      <c r="C196" s="97" t="s">
        <v>3566</v>
      </c>
      <c r="D196" s="96">
        <v>44331</v>
      </c>
      <c r="E196" s="95" t="s">
        <v>3565</v>
      </c>
      <c r="I196" s="93">
        <v>2.73</v>
      </c>
      <c r="K196" s="93">
        <v>25999.75</v>
      </c>
    </row>
    <row r="197" spans="3:11" x14ac:dyDescent="0.2">
      <c r="C197" s="97" t="s">
        <v>3564</v>
      </c>
      <c r="D197" s="96">
        <v>44331</v>
      </c>
      <c r="E197" s="95" t="s">
        <v>3563</v>
      </c>
      <c r="I197" s="93">
        <v>6.16</v>
      </c>
      <c r="K197" s="93">
        <v>26005.91</v>
      </c>
    </row>
    <row r="198" spans="3:11" x14ac:dyDescent="0.2">
      <c r="C198" s="97" t="s">
        <v>3562</v>
      </c>
      <c r="D198" s="96">
        <v>44332</v>
      </c>
      <c r="E198" s="95" t="s">
        <v>3561</v>
      </c>
      <c r="I198" s="93">
        <v>4.5599999999999996</v>
      </c>
      <c r="K198" s="93">
        <v>26010.47</v>
      </c>
    </row>
    <row r="199" spans="3:11" x14ac:dyDescent="0.2">
      <c r="C199" s="97" t="s">
        <v>3560</v>
      </c>
      <c r="D199" s="96">
        <v>44333</v>
      </c>
      <c r="E199" s="95" t="s">
        <v>3559</v>
      </c>
      <c r="I199" s="93">
        <v>69.14</v>
      </c>
      <c r="K199" s="93">
        <v>26079.61</v>
      </c>
    </row>
    <row r="200" spans="3:11" x14ac:dyDescent="0.2">
      <c r="C200" s="97" t="s">
        <v>3558</v>
      </c>
      <c r="D200" s="96">
        <v>44333</v>
      </c>
      <c r="E200" s="95" t="s">
        <v>3557</v>
      </c>
      <c r="I200" s="93">
        <v>1.7</v>
      </c>
      <c r="K200" s="93">
        <v>26081.31</v>
      </c>
    </row>
    <row r="201" spans="3:11" x14ac:dyDescent="0.2">
      <c r="C201" s="97" t="s">
        <v>3556</v>
      </c>
      <c r="D201" s="96">
        <v>44333</v>
      </c>
      <c r="E201" s="95" t="s">
        <v>3555</v>
      </c>
      <c r="I201" s="93">
        <v>4.12</v>
      </c>
      <c r="K201" s="93">
        <v>26085.43</v>
      </c>
    </row>
    <row r="202" spans="3:11" x14ac:dyDescent="0.2">
      <c r="C202" s="97" t="s">
        <v>3554</v>
      </c>
      <c r="D202" s="96">
        <v>44333</v>
      </c>
      <c r="E202" s="95" t="s">
        <v>3553</v>
      </c>
      <c r="I202" s="93">
        <v>1.68</v>
      </c>
      <c r="K202" s="93">
        <v>26087.11</v>
      </c>
    </row>
    <row r="203" spans="3:11" x14ac:dyDescent="0.2">
      <c r="C203" s="97" t="s">
        <v>3552</v>
      </c>
      <c r="D203" s="96">
        <v>44333</v>
      </c>
      <c r="E203" s="95" t="s">
        <v>3551</v>
      </c>
      <c r="I203" s="93">
        <v>0.4</v>
      </c>
      <c r="K203" s="93">
        <v>26087.51</v>
      </c>
    </row>
    <row r="204" spans="3:11" x14ac:dyDescent="0.2">
      <c r="C204" s="97" t="s">
        <v>3550</v>
      </c>
      <c r="D204" s="96">
        <v>44333</v>
      </c>
      <c r="E204" s="95" t="s">
        <v>3549</v>
      </c>
      <c r="I204" s="93">
        <v>1.79</v>
      </c>
      <c r="K204" s="93">
        <v>26089.3</v>
      </c>
    </row>
    <row r="205" spans="3:11" x14ac:dyDescent="0.2">
      <c r="C205" s="97" t="s">
        <v>3548</v>
      </c>
      <c r="D205" s="96">
        <v>44333</v>
      </c>
      <c r="E205" s="95" t="s">
        <v>3547</v>
      </c>
      <c r="I205" s="93">
        <v>12.96</v>
      </c>
      <c r="K205" s="93">
        <v>26102.26</v>
      </c>
    </row>
    <row r="206" spans="3:11" x14ac:dyDescent="0.2">
      <c r="C206" s="97" t="s">
        <v>3546</v>
      </c>
      <c r="D206" s="96">
        <v>44333</v>
      </c>
      <c r="E206" s="95" t="s">
        <v>3545</v>
      </c>
      <c r="I206" s="93">
        <v>6.87</v>
      </c>
      <c r="K206" s="93">
        <v>26109.13</v>
      </c>
    </row>
    <row r="207" spans="3:11" x14ac:dyDescent="0.2">
      <c r="C207" s="97" t="s">
        <v>3544</v>
      </c>
      <c r="D207" s="96">
        <v>44333</v>
      </c>
      <c r="E207" s="95" t="s">
        <v>3543</v>
      </c>
      <c r="I207" s="93">
        <v>5.92</v>
      </c>
      <c r="K207" s="93">
        <v>26115.05</v>
      </c>
    </row>
    <row r="208" spans="3:11" x14ac:dyDescent="0.2">
      <c r="C208" s="97" t="s">
        <v>3542</v>
      </c>
      <c r="D208" s="96">
        <v>44334</v>
      </c>
      <c r="E208" s="95" t="s">
        <v>3541</v>
      </c>
      <c r="I208" s="93">
        <v>8.3800000000000008</v>
      </c>
      <c r="K208" s="93">
        <v>26123.43</v>
      </c>
    </row>
    <row r="209" spans="3:11" x14ac:dyDescent="0.2">
      <c r="C209" s="97" t="s">
        <v>3540</v>
      </c>
      <c r="D209" s="96">
        <v>44334</v>
      </c>
      <c r="E209" s="95" t="s">
        <v>3539</v>
      </c>
      <c r="I209" s="93">
        <v>5.6</v>
      </c>
      <c r="K209" s="93">
        <v>26129.03</v>
      </c>
    </row>
    <row r="210" spans="3:11" x14ac:dyDescent="0.2">
      <c r="C210" s="97" t="s">
        <v>3538</v>
      </c>
      <c r="D210" s="96">
        <v>44334</v>
      </c>
      <c r="E210" s="95" t="s">
        <v>3537</v>
      </c>
      <c r="I210" s="93">
        <v>11.2</v>
      </c>
      <c r="K210" s="93">
        <v>26140.23</v>
      </c>
    </row>
    <row r="211" spans="3:11" x14ac:dyDescent="0.2">
      <c r="C211" s="97" t="s">
        <v>3536</v>
      </c>
      <c r="D211" s="96">
        <v>44334</v>
      </c>
      <c r="E211" s="95" t="s">
        <v>3535</v>
      </c>
      <c r="I211" s="93">
        <v>0.5</v>
      </c>
      <c r="K211" s="93">
        <v>26140.73</v>
      </c>
    </row>
    <row r="212" spans="3:11" x14ac:dyDescent="0.2">
      <c r="C212" s="97" t="s">
        <v>3534</v>
      </c>
      <c r="D212" s="96">
        <v>44334.714548611111</v>
      </c>
      <c r="E212" s="95" t="s">
        <v>3533</v>
      </c>
      <c r="I212" s="93">
        <v>5.04</v>
      </c>
      <c r="K212" s="93">
        <v>26145.77</v>
      </c>
    </row>
    <row r="213" spans="3:11" x14ac:dyDescent="0.2">
      <c r="C213" s="97" t="s">
        <v>3532</v>
      </c>
      <c r="D213" s="96">
        <v>44334</v>
      </c>
      <c r="E213" s="95" t="s">
        <v>3531</v>
      </c>
      <c r="I213" s="93">
        <v>13.82</v>
      </c>
      <c r="K213" s="93">
        <v>26159.59</v>
      </c>
    </row>
    <row r="214" spans="3:11" x14ac:dyDescent="0.2">
      <c r="C214" s="97" t="s">
        <v>3530</v>
      </c>
      <c r="D214" s="96">
        <v>44334</v>
      </c>
      <c r="E214" s="95" t="s">
        <v>3529</v>
      </c>
      <c r="I214" s="93">
        <v>315.42</v>
      </c>
      <c r="K214" s="93">
        <v>26475.01</v>
      </c>
    </row>
    <row r="215" spans="3:11" x14ac:dyDescent="0.2">
      <c r="C215" s="97" t="s">
        <v>3528</v>
      </c>
      <c r="D215" s="96">
        <v>44334</v>
      </c>
      <c r="E215" s="95" t="s">
        <v>3527</v>
      </c>
      <c r="I215" s="93">
        <v>37.64</v>
      </c>
      <c r="K215" s="93">
        <v>26512.65</v>
      </c>
    </row>
    <row r="216" spans="3:11" x14ac:dyDescent="0.2">
      <c r="C216" s="97" t="s">
        <v>3526</v>
      </c>
      <c r="D216" s="96">
        <v>44334</v>
      </c>
      <c r="E216" s="95" t="s">
        <v>3525</v>
      </c>
      <c r="I216" s="93">
        <v>55.76</v>
      </c>
      <c r="K216" s="93">
        <v>26568.41</v>
      </c>
    </row>
    <row r="217" spans="3:11" x14ac:dyDescent="0.2">
      <c r="C217" s="97" t="s">
        <v>3524</v>
      </c>
      <c r="D217" s="96">
        <v>44335</v>
      </c>
      <c r="E217" s="95" t="s">
        <v>3523</v>
      </c>
      <c r="I217" s="93">
        <v>3.42</v>
      </c>
      <c r="K217" s="93">
        <v>26571.83</v>
      </c>
    </row>
    <row r="218" spans="3:11" x14ac:dyDescent="0.2">
      <c r="C218" s="97" t="s">
        <v>3522</v>
      </c>
      <c r="D218" s="96">
        <v>44335</v>
      </c>
      <c r="E218" s="95" t="s">
        <v>3521</v>
      </c>
      <c r="I218" s="93">
        <v>12.78</v>
      </c>
      <c r="K218" s="93">
        <v>26584.61</v>
      </c>
    </row>
    <row r="219" spans="3:11" x14ac:dyDescent="0.2">
      <c r="C219" s="97" t="s">
        <v>3520</v>
      </c>
      <c r="D219" s="96">
        <v>44336.389803240738</v>
      </c>
      <c r="E219" s="95" t="s">
        <v>3519</v>
      </c>
      <c r="I219" s="93">
        <v>5.0999999999999996</v>
      </c>
      <c r="K219" s="93">
        <v>26589.71</v>
      </c>
    </row>
    <row r="220" spans="3:11" x14ac:dyDescent="0.2">
      <c r="C220" s="97" t="s">
        <v>3518</v>
      </c>
      <c r="D220" s="96">
        <v>44336</v>
      </c>
      <c r="E220" s="95" t="s">
        <v>3517</v>
      </c>
      <c r="I220" s="93">
        <v>3.9</v>
      </c>
      <c r="K220" s="93">
        <v>26593.61</v>
      </c>
    </row>
    <row r="221" spans="3:11" x14ac:dyDescent="0.2">
      <c r="C221" s="97" t="s">
        <v>3516</v>
      </c>
      <c r="D221" s="96">
        <v>44336</v>
      </c>
      <c r="E221" s="95" t="s">
        <v>3515</v>
      </c>
      <c r="I221" s="93">
        <v>1.72</v>
      </c>
      <c r="K221" s="93">
        <v>26595.33</v>
      </c>
    </row>
    <row r="222" spans="3:11" x14ac:dyDescent="0.2">
      <c r="C222" s="97" t="s">
        <v>3514</v>
      </c>
      <c r="D222" s="96">
        <v>44336</v>
      </c>
      <c r="E222" s="95" t="s">
        <v>3513</v>
      </c>
      <c r="I222" s="93">
        <v>1.68</v>
      </c>
      <c r="K222" s="93">
        <v>26597.01</v>
      </c>
    </row>
    <row r="223" spans="3:11" x14ac:dyDescent="0.2">
      <c r="C223" s="97" t="s">
        <v>3512</v>
      </c>
      <c r="D223" s="96">
        <v>44336</v>
      </c>
      <c r="E223" s="95" t="s">
        <v>3511</v>
      </c>
      <c r="I223" s="93">
        <v>0.84</v>
      </c>
      <c r="K223" s="93">
        <v>26597.85</v>
      </c>
    </row>
    <row r="224" spans="3:11" x14ac:dyDescent="0.2">
      <c r="C224" s="97" t="s">
        <v>3510</v>
      </c>
      <c r="D224" s="96">
        <v>44336</v>
      </c>
      <c r="E224" s="95" t="s">
        <v>3509</v>
      </c>
      <c r="I224" s="93">
        <v>8.3800000000000008</v>
      </c>
      <c r="K224" s="93">
        <v>26606.23</v>
      </c>
    </row>
    <row r="225" spans="3:11" x14ac:dyDescent="0.2">
      <c r="C225" s="97" t="s">
        <v>3508</v>
      </c>
      <c r="D225" s="96">
        <v>44336</v>
      </c>
      <c r="E225" s="95" t="s">
        <v>3507</v>
      </c>
      <c r="I225" s="93">
        <v>3.38</v>
      </c>
      <c r="K225" s="93">
        <v>26609.61</v>
      </c>
    </row>
    <row r="226" spans="3:11" x14ac:dyDescent="0.2">
      <c r="C226" s="97" t="s">
        <v>3506</v>
      </c>
      <c r="D226" s="96">
        <v>44336</v>
      </c>
      <c r="E226" s="95" t="s">
        <v>3505</v>
      </c>
      <c r="I226" s="93">
        <v>3.65</v>
      </c>
      <c r="K226" s="93">
        <v>26613.26</v>
      </c>
    </row>
    <row r="227" spans="3:11" x14ac:dyDescent="0.2">
      <c r="C227" s="97" t="s">
        <v>3504</v>
      </c>
      <c r="D227" s="96">
        <v>44336</v>
      </c>
      <c r="E227" s="95" t="s">
        <v>3503</v>
      </c>
      <c r="I227" s="93">
        <v>3.5</v>
      </c>
      <c r="K227" s="93">
        <v>26616.76</v>
      </c>
    </row>
    <row r="228" spans="3:11" x14ac:dyDescent="0.2">
      <c r="C228" s="97" t="s">
        <v>3502</v>
      </c>
      <c r="D228" s="96">
        <v>44337</v>
      </c>
      <c r="E228" s="95" t="s">
        <v>3501</v>
      </c>
      <c r="I228" s="93">
        <v>1.95</v>
      </c>
      <c r="K228" s="93">
        <v>26618.71</v>
      </c>
    </row>
    <row r="229" spans="3:11" x14ac:dyDescent="0.2">
      <c r="C229" s="97" t="s">
        <v>3500</v>
      </c>
      <c r="D229" s="96">
        <v>44337</v>
      </c>
      <c r="E229" s="95" t="s">
        <v>3499</v>
      </c>
      <c r="I229" s="93">
        <v>2.5499999999999998</v>
      </c>
      <c r="K229" s="93">
        <v>26621.26</v>
      </c>
    </row>
    <row r="230" spans="3:11" x14ac:dyDescent="0.2">
      <c r="C230" s="97" t="s">
        <v>3498</v>
      </c>
      <c r="D230" s="96">
        <v>44337</v>
      </c>
      <c r="E230" s="95" t="s">
        <v>3497</v>
      </c>
      <c r="I230" s="93">
        <v>2.16</v>
      </c>
      <c r="K230" s="93">
        <v>26623.42</v>
      </c>
    </row>
    <row r="231" spans="3:11" x14ac:dyDescent="0.2">
      <c r="C231" s="97" t="s">
        <v>3496</v>
      </c>
      <c r="D231" s="96">
        <v>44337</v>
      </c>
      <c r="E231" s="95" t="s">
        <v>3495</v>
      </c>
      <c r="I231" s="93">
        <v>15.3</v>
      </c>
      <c r="K231" s="93">
        <v>26638.720000000001</v>
      </c>
    </row>
    <row r="232" spans="3:11" x14ac:dyDescent="0.2">
      <c r="C232" s="97" t="s">
        <v>3494</v>
      </c>
      <c r="D232" s="96">
        <v>44337</v>
      </c>
      <c r="E232" s="95" t="s">
        <v>3493</v>
      </c>
      <c r="I232" s="93">
        <v>26.17</v>
      </c>
      <c r="K232" s="93">
        <v>26664.89</v>
      </c>
    </row>
    <row r="233" spans="3:11" x14ac:dyDescent="0.2">
      <c r="C233" s="97" t="s">
        <v>3492</v>
      </c>
      <c r="D233" s="96">
        <v>44337</v>
      </c>
      <c r="E233" s="95" t="s">
        <v>3491</v>
      </c>
      <c r="I233" s="93">
        <v>15.3</v>
      </c>
      <c r="K233" s="93">
        <v>26680.19</v>
      </c>
    </row>
    <row r="234" spans="3:11" x14ac:dyDescent="0.2">
      <c r="C234" s="97" t="s">
        <v>3490</v>
      </c>
      <c r="D234" s="96">
        <v>44337</v>
      </c>
      <c r="E234" s="95" t="s">
        <v>3489</v>
      </c>
      <c r="I234" s="93">
        <v>5.76</v>
      </c>
      <c r="K234" s="93">
        <v>26685.95</v>
      </c>
    </row>
    <row r="235" spans="3:11" x14ac:dyDescent="0.2">
      <c r="C235" s="97" t="s">
        <v>3488</v>
      </c>
      <c r="D235" s="96">
        <v>44337</v>
      </c>
      <c r="E235" s="95" t="s">
        <v>3487</v>
      </c>
      <c r="I235" s="93">
        <v>2.84</v>
      </c>
      <c r="K235" s="93">
        <v>26688.79</v>
      </c>
    </row>
    <row r="236" spans="3:11" x14ac:dyDescent="0.2">
      <c r="C236" s="97" t="s">
        <v>3486</v>
      </c>
      <c r="D236" s="96">
        <v>44337</v>
      </c>
      <c r="E236" s="95" t="s">
        <v>3485</v>
      </c>
      <c r="I236" s="93">
        <v>55.31</v>
      </c>
      <c r="K236" s="93">
        <v>26744.1</v>
      </c>
    </row>
    <row r="237" spans="3:11" x14ac:dyDescent="0.2">
      <c r="C237" s="97" t="s">
        <v>3484</v>
      </c>
      <c r="D237" s="96">
        <v>44337</v>
      </c>
      <c r="E237" s="95" t="s">
        <v>3483</v>
      </c>
      <c r="I237" s="93">
        <v>8.3800000000000008</v>
      </c>
      <c r="K237" s="93">
        <v>26752.48</v>
      </c>
    </row>
    <row r="238" spans="3:11" x14ac:dyDescent="0.2">
      <c r="C238" s="97" t="s">
        <v>3482</v>
      </c>
      <c r="D238" s="96">
        <v>44339</v>
      </c>
      <c r="E238" s="95" t="s">
        <v>3481</v>
      </c>
      <c r="I238" s="93">
        <v>7.03</v>
      </c>
      <c r="K238" s="93">
        <v>26759.51</v>
      </c>
    </row>
    <row r="239" spans="3:11" x14ac:dyDescent="0.2">
      <c r="C239" s="97" t="s">
        <v>3480</v>
      </c>
      <c r="D239" s="96">
        <v>44339</v>
      </c>
      <c r="E239" s="95" t="s">
        <v>3479</v>
      </c>
      <c r="I239" s="93">
        <v>1.68</v>
      </c>
      <c r="K239" s="93">
        <v>26761.19</v>
      </c>
    </row>
    <row r="240" spans="3:11" x14ac:dyDescent="0.2">
      <c r="C240" s="97" t="s">
        <v>3478</v>
      </c>
      <c r="D240" s="96">
        <v>44339</v>
      </c>
      <c r="E240" s="95" t="s">
        <v>3477</v>
      </c>
      <c r="I240" s="93">
        <v>1.68</v>
      </c>
      <c r="K240" s="93">
        <v>26762.87</v>
      </c>
    </row>
    <row r="241" spans="3:11" x14ac:dyDescent="0.2">
      <c r="C241" s="97" t="s">
        <v>3476</v>
      </c>
      <c r="D241" s="96">
        <v>44339</v>
      </c>
      <c r="E241" s="95" t="s">
        <v>3475</v>
      </c>
      <c r="I241" s="93">
        <v>2.4300000000000002</v>
      </c>
      <c r="K241" s="93">
        <v>26765.3</v>
      </c>
    </row>
    <row r="242" spans="3:11" x14ac:dyDescent="0.2">
      <c r="C242" s="97" t="s">
        <v>3474</v>
      </c>
      <c r="D242" s="96">
        <v>44339</v>
      </c>
      <c r="E242" s="95" t="s">
        <v>3473</v>
      </c>
      <c r="I242" s="93">
        <v>12.95</v>
      </c>
      <c r="K242" s="93">
        <v>26778.25</v>
      </c>
    </row>
    <row r="243" spans="3:11" x14ac:dyDescent="0.2">
      <c r="C243" s="97" t="s">
        <v>3472</v>
      </c>
      <c r="D243" s="96">
        <v>44340</v>
      </c>
      <c r="E243" s="95" t="s">
        <v>3471</v>
      </c>
      <c r="I243" s="93">
        <v>8.3800000000000008</v>
      </c>
      <c r="K243" s="93">
        <v>26786.63</v>
      </c>
    </row>
    <row r="244" spans="3:11" x14ac:dyDescent="0.2">
      <c r="C244" s="97" t="s">
        <v>3470</v>
      </c>
      <c r="D244" s="96">
        <v>44340</v>
      </c>
      <c r="E244" s="95" t="s">
        <v>3469</v>
      </c>
      <c r="I244" s="93">
        <v>0.84</v>
      </c>
      <c r="K244" s="93">
        <v>26787.47</v>
      </c>
    </row>
    <row r="245" spans="3:11" x14ac:dyDescent="0.2">
      <c r="C245" s="97" t="s">
        <v>3468</v>
      </c>
      <c r="D245" s="96">
        <v>44340</v>
      </c>
      <c r="E245" s="95" t="s">
        <v>3467</v>
      </c>
      <c r="I245" s="93">
        <v>8.3800000000000008</v>
      </c>
      <c r="K245" s="93">
        <v>26795.85</v>
      </c>
    </row>
    <row r="246" spans="3:11" x14ac:dyDescent="0.2">
      <c r="C246" s="97" t="s">
        <v>3466</v>
      </c>
      <c r="D246" s="96">
        <v>44340</v>
      </c>
      <c r="E246" s="95" t="s">
        <v>3465</v>
      </c>
      <c r="I246" s="93">
        <v>19.100000000000001</v>
      </c>
      <c r="K246" s="93">
        <v>26814.95</v>
      </c>
    </row>
    <row r="247" spans="3:11" x14ac:dyDescent="0.2">
      <c r="C247" s="97" t="s">
        <v>3464</v>
      </c>
      <c r="D247" s="96">
        <v>44340</v>
      </c>
      <c r="E247" s="95" t="s">
        <v>3463</v>
      </c>
      <c r="I247" s="93">
        <v>8.3800000000000008</v>
      </c>
      <c r="K247" s="93">
        <v>26823.33</v>
      </c>
    </row>
    <row r="248" spans="3:11" x14ac:dyDescent="0.2">
      <c r="C248" s="97" t="s">
        <v>3462</v>
      </c>
      <c r="D248" s="96">
        <v>44340</v>
      </c>
      <c r="E248" s="95" t="s">
        <v>3461</v>
      </c>
      <c r="I248" s="93">
        <v>1.75</v>
      </c>
      <c r="K248" s="93">
        <v>26825.08</v>
      </c>
    </row>
    <row r="249" spans="3:11" x14ac:dyDescent="0.2">
      <c r="C249" s="97" t="s">
        <v>3460</v>
      </c>
      <c r="D249" s="96">
        <v>44340</v>
      </c>
      <c r="E249" s="95" t="s">
        <v>3459</v>
      </c>
      <c r="I249" s="93">
        <v>7.9</v>
      </c>
      <c r="K249" s="93">
        <v>26832.98</v>
      </c>
    </row>
    <row r="250" spans="3:11" x14ac:dyDescent="0.2">
      <c r="C250" s="97" t="s">
        <v>3458</v>
      </c>
      <c r="D250" s="96">
        <v>44340</v>
      </c>
      <c r="E250" s="95" t="s">
        <v>3457</v>
      </c>
      <c r="I250" s="93">
        <v>1.75</v>
      </c>
      <c r="K250" s="93">
        <v>26834.73</v>
      </c>
    </row>
    <row r="251" spans="3:11" x14ac:dyDescent="0.2">
      <c r="C251" s="97" t="s">
        <v>3456</v>
      </c>
      <c r="D251" s="96">
        <v>44341</v>
      </c>
      <c r="E251" s="95" t="s">
        <v>3455</v>
      </c>
      <c r="I251" s="93">
        <v>8.8000000000000007</v>
      </c>
      <c r="K251" s="93">
        <v>26843.53</v>
      </c>
    </row>
    <row r="252" spans="3:11" x14ac:dyDescent="0.2">
      <c r="C252" s="97" t="s">
        <v>3454</v>
      </c>
      <c r="D252" s="96">
        <v>44341</v>
      </c>
      <c r="E252" s="95" t="s">
        <v>3453</v>
      </c>
      <c r="I252" s="93">
        <v>6.2</v>
      </c>
      <c r="K252" s="93">
        <v>26849.73</v>
      </c>
    </row>
    <row r="253" spans="3:11" x14ac:dyDescent="0.2">
      <c r="C253" s="97" t="s">
        <v>3452</v>
      </c>
      <c r="D253" s="96">
        <v>44341</v>
      </c>
      <c r="E253" s="95" t="s">
        <v>3451</v>
      </c>
      <c r="I253" s="93">
        <v>16.64</v>
      </c>
      <c r="K253" s="93">
        <v>26866.37</v>
      </c>
    </row>
    <row r="254" spans="3:11" x14ac:dyDescent="0.2">
      <c r="C254" s="97" t="s">
        <v>3450</v>
      </c>
      <c r="D254" s="96">
        <v>44341</v>
      </c>
      <c r="E254" s="95" t="s">
        <v>3449</v>
      </c>
      <c r="I254" s="93">
        <v>8.77</v>
      </c>
      <c r="K254" s="93">
        <v>26875.14</v>
      </c>
    </row>
    <row r="255" spans="3:11" x14ac:dyDescent="0.2">
      <c r="C255" s="97" t="s">
        <v>3448</v>
      </c>
      <c r="D255" s="96">
        <v>44341</v>
      </c>
      <c r="E255" s="95" t="s">
        <v>3447</v>
      </c>
      <c r="I255" s="93">
        <v>3.36</v>
      </c>
      <c r="K255" s="93">
        <v>26878.5</v>
      </c>
    </row>
    <row r="256" spans="3:11" x14ac:dyDescent="0.2">
      <c r="C256" s="97" t="s">
        <v>3446</v>
      </c>
      <c r="D256" s="96">
        <v>44341</v>
      </c>
      <c r="E256" s="95" t="s">
        <v>3445</v>
      </c>
      <c r="I256" s="93">
        <v>3.06</v>
      </c>
      <c r="K256" s="93">
        <v>26881.56</v>
      </c>
    </row>
    <row r="257" spans="3:11" x14ac:dyDescent="0.2">
      <c r="C257" s="97" t="s">
        <v>3444</v>
      </c>
      <c r="D257" s="96">
        <v>44341</v>
      </c>
      <c r="E257" s="95" t="s">
        <v>3443</v>
      </c>
      <c r="I257" s="93">
        <v>1.68</v>
      </c>
      <c r="K257" s="93">
        <v>26883.24</v>
      </c>
    </row>
    <row r="258" spans="3:11" x14ac:dyDescent="0.2">
      <c r="C258" s="97" t="s">
        <v>3442</v>
      </c>
      <c r="D258" s="96">
        <v>44341</v>
      </c>
      <c r="E258" s="95" t="s">
        <v>3441</v>
      </c>
      <c r="I258" s="93">
        <v>5.99</v>
      </c>
      <c r="K258" s="93">
        <v>26889.23</v>
      </c>
    </row>
    <row r="259" spans="3:11" x14ac:dyDescent="0.2">
      <c r="C259" s="97" t="s">
        <v>3440</v>
      </c>
      <c r="D259" s="96">
        <v>44341</v>
      </c>
      <c r="E259" s="95" t="s">
        <v>3439</v>
      </c>
      <c r="I259" s="93">
        <v>2.4</v>
      </c>
      <c r="K259" s="93">
        <v>26891.63</v>
      </c>
    </row>
    <row r="260" spans="3:11" x14ac:dyDescent="0.2">
      <c r="C260" s="97" t="s">
        <v>3438</v>
      </c>
      <c r="D260" s="96">
        <v>44341</v>
      </c>
      <c r="E260" s="95" t="s">
        <v>3437</v>
      </c>
      <c r="I260" s="93">
        <v>8.09</v>
      </c>
      <c r="K260" s="93">
        <v>26899.72</v>
      </c>
    </row>
    <row r="261" spans="3:11" x14ac:dyDescent="0.2">
      <c r="C261" s="97" t="s">
        <v>3436</v>
      </c>
      <c r="D261" s="96">
        <v>44341</v>
      </c>
      <c r="E261" s="95" t="s">
        <v>3435</v>
      </c>
      <c r="I261" s="93">
        <v>35.799999999999997</v>
      </c>
      <c r="K261" s="93">
        <v>26935.52</v>
      </c>
    </row>
    <row r="262" spans="3:11" x14ac:dyDescent="0.2">
      <c r="C262" s="97" t="s">
        <v>3434</v>
      </c>
      <c r="D262" s="96">
        <v>44341</v>
      </c>
      <c r="E262" s="95" t="s">
        <v>3433</v>
      </c>
      <c r="I262" s="93">
        <v>1.99</v>
      </c>
      <c r="K262" s="93">
        <v>26937.51</v>
      </c>
    </row>
    <row r="263" spans="3:11" x14ac:dyDescent="0.2">
      <c r="C263" s="97" t="s">
        <v>3432</v>
      </c>
      <c r="D263" s="96">
        <v>44341</v>
      </c>
      <c r="E263" s="95" t="s">
        <v>3431</v>
      </c>
      <c r="I263" s="93">
        <v>6.7</v>
      </c>
      <c r="K263" s="93">
        <v>26944.21</v>
      </c>
    </row>
    <row r="264" spans="3:11" x14ac:dyDescent="0.2">
      <c r="C264" s="97" t="s">
        <v>3430</v>
      </c>
      <c r="D264" s="96">
        <v>44341</v>
      </c>
      <c r="E264" s="95" t="s">
        <v>3429</v>
      </c>
      <c r="I264" s="93">
        <v>3.75</v>
      </c>
      <c r="K264" s="93">
        <v>26947.96</v>
      </c>
    </row>
    <row r="265" spans="3:11" x14ac:dyDescent="0.2">
      <c r="C265" s="97" t="s">
        <v>3428</v>
      </c>
      <c r="D265" s="96">
        <v>44341</v>
      </c>
      <c r="E265" s="95" t="s">
        <v>3427</v>
      </c>
      <c r="I265" s="93">
        <v>4.1500000000000004</v>
      </c>
      <c r="K265" s="93">
        <v>26952.11</v>
      </c>
    </row>
    <row r="266" spans="3:11" x14ac:dyDescent="0.2">
      <c r="C266" s="97" t="s">
        <v>3426</v>
      </c>
      <c r="D266" s="96">
        <v>44341</v>
      </c>
      <c r="E266" s="95" t="s">
        <v>3425</v>
      </c>
      <c r="I266" s="93">
        <v>3.37</v>
      </c>
      <c r="K266" s="93">
        <v>26955.48</v>
      </c>
    </row>
    <row r="267" spans="3:11" x14ac:dyDescent="0.2">
      <c r="C267" s="97" t="s">
        <v>3424</v>
      </c>
      <c r="D267" s="96">
        <v>44341</v>
      </c>
      <c r="E267" s="95" t="s">
        <v>3423</v>
      </c>
      <c r="I267" s="93">
        <v>44.18</v>
      </c>
      <c r="K267" s="93">
        <v>26999.66</v>
      </c>
    </row>
    <row r="268" spans="3:11" x14ac:dyDescent="0.2">
      <c r="C268" s="97" t="s">
        <v>3422</v>
      </c>
      <c r="D268" s="96">
        <v>44342.494780092595</v>
      </c>
      <c r="E268" s="95" t="s">
        <v>3421</v>
      </c>
      <c r="I268" s="93">
        <v>24.2</v>
      </c>
      <c r="K268" s="93">
        <v>27023.86</v>
      </c>
    </row>
    <row r="269" spans="3:11" x14ac:dyDescent="0.2">
      <c r="C269" s="97" t="s">
        <v>3420</v>
      </c>
      <c r="D269" s="96">
        <v>44342</v>
      </c>
      <c r="E269" s="95" t="s">
        <v>3419</v>
      </c>
      <c r="I269" s="93">
        <v>1.68</v>
      </c>
      <c r="K269" s="93">
        <v>27025.54</v>
      </c>
    </row>
    <row r="270" spans="3:11" x14ac:dyDescent="0.2">
      <c r="C270" s="97" t="s">
        <v>3418</v>
      </c>
      <c r="D270" s="96">
        <v>44342</v>
      </c>
      <c r="E270" s="95" t="s">
        <v>3417</v>
      </c>
      <c r="I270" s="93">
        <v>4.78</v>
      </c>
      <c r="K270" s="93">
        <v>27030.32</v>
      </c>
    </row>
    <row r="271" spans="3:11" x14ac:dyDescent="0.2">
      <c r="C271" s="97" t="s">
        <v>3416</v>
      </c>
      <c r="D271" s="96">
        <v>44342</v>
      </c>
      <c r="E271" s="95" t="s">
        <v>3415</v>
      </c>
      <c r="I271" s="93">
        <v>1.92</v>
      </c>
      <c r="K271" s="93">
        <v>27032.240000000002</v>
      </c>
    </row>
    <row r="272" spans="3:11" x14ac:dyDescent="0.2">
      <c r="C272" s="97" t="s">
        <v>3414</v>
      </c>
      <c r="D272" s="96">
        <v>44342</v>
      </c>
      <c r="E272" s="95" t="s">
        <v>3413</v>
      </c>
      <c r="I272" s="93">
        <v>3.36</v>
      </c>
      <c r="K272" s="93">
        <v>27035.599999999999</v>
      </c>
    </row>
    <row r="273" spans="3:11" x14ac:dyDescent="0.2">
      <c r="C273" s="97" t="s">
        <v>3412</v>
      </c>
      <c r="D273" s="96">
        <v>44342</v>
      </c>
      <c r="E273" s="95" t="s">
        <v>3411</v>
      </c>
      <c r="I273" s="93">
        <v>10.96</v>
      </c>
      <c r="K273" s="93">
        <v>27046.560000000001</v>
      </c>
    </row>
    <row r="274" spans="3:11" x14ac:dyDescent="0.2">
      <c r="C274" s="97" t="s">
        <v>3410</v>
      </c>
      <c r="D274" s="96">
        <v>44342</v>
      </c>
      <c r="E274" s="95" t="s">
        <v>3409</v>
      </c>
      <c r="I274" s="93">
        <v>5</v>
      </c>
      <c r="K274" s="93">
        <v>27051.56</v>
      </c>
    </row>
    <row r="275" spans="3:11" x14ac:dyDescent="0.2">
      <c r="C275" s="97" t="s">
        <v>3408</v>
      </c>
      <c r="D275" s="96">
        <v>44342</v>
      </c>
      <c r="E275" s="95" t="s">
        <v>3407</v>
      </c>
      <c r="I275" s="93">
        <v>3.61</v>
      </c>
      <c r="K275" s="93">
        <v>27055.17</v>
      </c>
    </row>
    <row r="276" spans="3:11" x14ac:dyDescent="0.2">
      <c r="C276" s="97" t="s">
        <v>3406</v>
      </c>
      <c r="D276" s="96">
        <v>44342</v>
      </c>
      <c r="E276" s="95" t="s">
        <v>3405</v>
      </c>
      <c r="I276" s="93">
        <v>2.8</v>
      </c>
      <c r="K276" s="93">
        <v>27057.97</v>
      </c>
    </row>
    <row r="277" spans="3:11" x14ac:dyDescent="0.2">
      <c r="C277" s="97" t="s">
        <v>3404</v>
      </c>
      <c r="D277" s="96">
        <v>44342</v>
      </c>
      <c r="E277" s="95" t="s">
        <v>3403</v>
      </c>
      <c r="I277" s="93">
        <v>2.09</v>
      </c>
      <c r="K277" s="93">
        <v>27060.06</v>
      </c>
    </row>
    <row r="278" spans="3:11" x14ac:dyDescent="0.2">
      <c r="C278" s="97" t="s">
        <v>3402</v>
      </c>
      <c r="D278" s="96">
        <v>44342</v>
      </c>
      <c r="E278" s="95" t="s">
        <v>3401</v>
      </c>
      <c r="I278" s="93">
        <v>5.43</v>
      </c>
      <c r="K278" s="93">
        <v>27065.49</v>
      </c>
    </row>
    <row r="279" spans="3:11" x14ac:dyDescent="0.2">
      <c r="C279" s="97" t="s">
        <v>3400</v>
      </c>
      <c r="D279" s="96">
        <v>44342</v>
      </c>
      <c r="E279" s="95" t="s">
        <v>3399</v>
      </c>
      <c r="I279" s="93">
        <v>1.7</v>
      </c>
      <c r="K279" s="93">
        <v>27067.19</v>
      </c>
    </row>
    <row r="280" spans="3:11" x14ac:dyDescent="0.2">
      <c r="C280" s="97" t="s">
        <v>3398</v>
      </c>
      <c r="D280" s="96">
        <v>44342</v>
      </c>
      <c r="E280" s="95" t="s">
        <v>3397</v>
      </c>
      <c r="I280" s="93">
        <v>3.27</v>
      </c>
      <c r="K280" s="93">
        <v>27070.46</v>
      </c>
    </row>
    <row r="281" spans="3:11" x14ac:dyDescent="0.2">
      <c r="C281" s="97" t="s">
        <v>3396</v>
      </c>
      <c r="D281" s="96">
        <v>44342</v>
      </c>
      <c r="E281" s="95" t="s">
        <v>3395</v>
      </c>
      <c r="I281" s="93">
        <v>8.3800000000000008</v>
      </c>
      <c r="K281" s="93">
        <v>27078.84</v>
      </c>
    </row>
    <row r="282" spans="3:11" x14ac:dyDescent="0.2">
      <c r="C282" s="97" t="s">
        <v>3394</v>
      </c>
      <c r="D282" s="96">
        <v>44342</v>
      </c>
      <c r="E282" s="95" t="s">
        <v>3393</v>
      </c>
      <c r="I282" s="93">
        <v>2.11</v>
      </c>
      <c r="K282" s="93">
        <v>27080.95</v>
      </c>
    </row>
    <row r="283" spans="3:11" x14ac:dyDescent="0.2">
      <c r="C283" s="97" t="s">
        <v>3392</v>
      </c>
      <c r="D283" s="96">
        <v>44342</v>
      </c>
      <c r="E283" s="95" t="s">
        <v>3391</v>
      </c>
      <c r="I283" s="93">
        <v>0.18</v>
      </c>
      <c r="K283" s="93">
        <v>27081.13</v>
      </c>
    </row>
    <row r="284" spans="3:11" x14ac:dyDescent="0.2">
      <c r="C284" s="97" t="s">
        <v>3390</v>
      </c>
      <c r="D284" s="96">
        <v>44342</v>
      </c>
      <c r="E284" s="95" t="s">
        <v>3389</v>
      </c>
      <c r="I284" s="93">
        <v>12.62</v>
      </c>
      <c r="K284" s="93">
        <v>27093.75</v>
      </c>
    </row>
    <row r="285" spans="3:11" x14ac:dyDescent="0.2">
      <c r="C285" s="97" t="s">
        <v>3388</v>
      </c>
      <c r="D285" s="96">
        <v>44342</v>
      </c>
      <c r="E285" s="95" t="s">
        <v>3387</v>
      </c>
      <c r="I285" s="93">
        <v>16.760000000000002</v>
      </c>
      <c r="K285" s="93">
        <v>27110.51</v>
      </c>
    </row>
    <row r="286" spans="3:11" x14ac:dyDescent="0.2">
      <c r="C286" s="97" t="s">
        <v>3386</v>
      </c>
      <c r="D286" s="96">
        <v>44342</v>
      </c>
      <c r="E286" s="95" t="s">
        <v>3385</v>
      </c>
      <c r="I286" s="93">
        <v>4.55</v>
      </c>
      <c r="K286" s="93">
        <v>27115.06</v>
      </c>
    </row>
    <row r="287" spans="3:11" x14ac:dyDescent="0.2">
      <c r="C287" s="97" t="s">
        <v>3384</v>
      </c>
      <c r="D287" s="96">
        <v>44342</v>
      </c>
      <c r="E287" s="95" t="s">
        <v>3383</v>
      </c>
      <c r="I287" s="93">
        <v>51.2</v>
      </c>
      <c r="K287" s="93">
        <v>27166.26</v>
      </c>
    </row>
    <row r="288" spans="3:11" x14ac:dyDescent="0.2">
      <c r="C288" s="97" t="s">
        <v>3382</v>
      </c>
      <c r="D288" s="96">
        <v>44342</v>
      </c>
      <c r="E288" s="95" t="s">
        <v>3381</v>
      </c>
      <c r="I288" s="93">
        <v>1.96</v>
      </c>
      <c r="K288" s="93">
        <v>27168.22</v>
      </c>
    </row>
    <row r="289" spans="3:11" x14ac:dyDescent="0.2">
      <c r="C289" s="97" t="s">
        <v>3380</v>
      </c>
      <c r="D289" s="96">
        <v>44342</v>
      </c>
      <c r="E289" s="95" t="s">
        <v>3379</v>
      </c>
      <c r="I289" s="93">
        <v>1.68</v>
      </c>
      <c r="K289" s="93">
        <v>27169.9</v>
      </c>
    </row>
    <row r="290" spans="3:11" x14ac:dyDescent="0.2">
      <c r="C290" s="97" t="s">
        <v>3378</v>
      </c>
      <c r="D290" s="96">
        <v>44342</v>
      </c>
      <c r="E290" s="95" t="s">
        <v>3377</v>
      </c>
      <c r="I290" s="93">
        <v>2.5099999999999998</v>
      </c>
      <c r="K290" s="93">
        <v>27172.41</v>
      </c>
    </row>
    <row r="291" spans="3:11" x14ac:dyDescent="0.2">
      <c r="C291" s="97" t="s">
        <v>3376</v>
      </c>
      <c r="D291" s="96">
        <v>44342</v>
      </c>
      <c r="E291" s="95" t="s">
        <v>3375</v>
      </c>
      <c r="I291" s="93">
        <v>14.4</v>
      </c>
      <c r="K291" s="93">
        <v>27186.81</v>
      </c>
    </row>
    <row r="292" spans="3:11" x14ac:dyDescent="0.2">
      <c r="C292" s="97" t="s">
        <v>3374</v>
      </c>
      <c r="D292" s="96">
        <v>44342</v>
      </c>
      <c r="E292" s="95" t="s">
        <v>3373</v>
      </c>
      <c r="I292" s="93">
        <v>5.04</v>
      </c>
      <c r="K292" s="93">
        <v>27191.85</v>
      </c>
    </row>
    <row r="293" spans="3:11" x14ac:dyDescent="0.2">
      <c r="C293" s="97" t="s">
        <v>3372</v>
      </c>
      <c r="D293" s="96">
        <v>44343</v>
      </c>
      <c r="E293" s="95" t="s">
        <v>3371</v>
      </c>
      <c r="I293" s="93">
        <v>2.67</v>
      </c>
      <c r="K293" s="93">
        <v>27194.52</v>
      </c>
    </row>
    <row r="294" spans="3:11" x14ac:dyDescent="0.2">
      <c r="C294" s="97" t="s">
        <v>3370</v>
      </c>
      <c r="D294" s="96">
        <v>44343</v>
      </c>
      <c r="E294" s="95" t="s">
        <v>3369</v>
      </c>
      <c r="I294" s="93">
        <v>1.68</v>
      </c>
      <c r="K294" s="93">
        <v>27196.2</v>
      </c>
    </row>
    <row r="295" spans="3:11" x14ac:dyDescent="0.2">
      <c r="C295" s="97" t="s">
        <v>3368</v>
      </c>
      <c r="D295" s="96">
        <v>44343</v>
      </c>
      <c r="E295" s="95" t="s">
        <v>3367</v>
      </c>
      <c r="I295" s="93">
        <v>8.3800000000000008</v>
      </c>
      <c r="K295" s="93">
        <v>27204.58</v>
      </c>
    </row>
    <row r="296" spans="3:11" x14ac:dyDescent="0.2">
      <c r="C296" s="97" t="s">
        <v>3366</v>
      </c>
      <c r="D296" s="96">
        <v>44343</v>
      </c>
      <c r="E296" s="95" t="s">
        <v>3365</v>
      </c>
      <c r="I296" s="93">
        <v>6.61</v>
      </c>
      <c r="K296" s="93">
        <v>27211.19</v>
      </c>
    </row>
    <row r="297" spans="3:11" x14ac:dyDescent="0.2">
      <c r="C297" s="97" t="s">
        <v>3364</v>
      </c>
      <c r="D297" s="96">
        <v>44343</v>
      </c>
      <c r="E297" s="95" t="s">
        <v>3363</v>
      </c>
      <c r="I297" s="93">
        <v>0.88</v>
      </c>
      <c r="K297" s="93">
        <v>27212.07</v>
      </c>
    </row>
    <row r="298" spans="3:11" x14ac:dyDescent="0.2">
      <c r="C298" s="97" t="s">
        <v>3362</v>
      </c>
      <c r="D298" s="96">
        <v>44343</v>
      </c>
      <c r="E298" s="95" t="s">
        <v>3361</v>
      </c>
      <c r="I298" s="93">
        <v>1.06</v>
      </c>
      <c r="K298" s="93">
        <v>27213.13</v>
      </c>
    </row>
    <row r="299" spans="3:11" x14ac:dyDescent="0.2">
      <c r="C299" s="97" t="s">
        <v>3360</v>
      </c>
      <c r="D299" s="96">
        <v>44343</v>
      </c>
      <c r="E299" s="95" t="s">
        <v>3359</v>
      </c>
      <c r="I299" s="93">
        <v>3.61</v>
      </c>
      <c r="K299" s="93">
        <v>27216.74</v>
      </c>
    </row>
    <row r="300" spans="3:11" x14ac:dyDescent="0.2">
      <c r="C300" s="97" t="s">
        <v>3358</v>
      </c>
      <c r="D300" s="96">
        <v>44343</v>
      </c>
      <c r="E300" s="95" t="s">
        <v>3357</v>
      </c>
      <c r="I300" s="93">
        <v>3.88</v>
      </c>
      <c r="K300" s="93">
        <v>27220.62</v>
      </c>
    </row>
    <row r="301" spans="3:11" x14ac:dyDescent="0.2">
      <c r="C301" s="97" t="s">
        <v>3356</v>
      </c>
      <c r="D301" s="96">
        <v>44343</v>
      </c>
      <c r="E301" s="95" t="s">
        <v>3355</v>
      </c>
      <c r="I301" s="93">
        <v>4.47</v>
      </c>
      <c r="K301" s="93">
        <v>27225.09</v>
      </c>
    </row>
    <row r="302" spans="3:11" x14ac:dyDescent="0.2">
      <c r="C302" s="97" t="s">
        <v>3354</v>
      </c>
      <c r="D302" s="96">
        <v>44343</v>
      </c>
      <c r="E302" s="95" t="s">
        <v>3353</v>
      </c>
      <c r="I302" s="93">
        <v>2.39</v>
      </c>
      <c r="K302" s="93">
        <v>27227.48</v>
      </c>
    </row>
    <row r="303" spans="3:11" x14ac:dyDescent="0.2">
      <c r="C303" s="97" t="s">
        <v>3352</v>
      </c>
      <c r="D303" s="96">
        <v>44343</v>
      </c>
      <c r="E303" s="95" t="s">
        <v>3351</v>
      </c>
      <c r="I303" s="93">
        <v>5.31</v>
      </c>
      <c r="K303" s="93">
        <v>27232.79</v>
      </c>
    </row>
    <row r="304" spans="3:11" x14ac:dyDescent="0.2">
      <c r="C304" s="97" t="s">
        <v>3350</v>
      </c>
      <c r="D304" s="96">
        <v>44343</v>
      </c>
      <c r="E304" s="95" t="s">
        <v>3349</v>
      </c>
      <c r="I304" s="93">
        <v>0.35</v>
      </c>
      <c r="K304" s="93">
        <v>27233.14</v>
      </c>
    </row>
    <row r="305" spans="3:11" x14ac:dyDescent="0.2">
      <c r="C305" s="97" t="s">
        <v>3348</v>
      </c>
      <c r="D305" s="96">
        <v>44343</v>
      </c>
      <c r="E305" s="95" t="s">
        <v>3347</v>
      </c>
      <c r="I305" s="93">
        <v>9.89</v>
      </c>
      <c r="K305" s="93">
        <v>27243.03</v>
      </c>
    </row>
    <row r="306" spans="3:11" x14ac:dyDescent="0.2">
      <c r="C306" s="97" t="s">
        <v>3346</v>
      </c>
      <c r="D306" s="96">
        <v>44343</v>
      </c>
      <c r="E306" s="95" t="s">
        <v>3345</v>
      </c>
      <c r="I306" s="93">
        <v>6.29</v>
      </c>
      <c r="K306" s="93">
        <v>27249.32</v>
      </c>
    </row>
    <row r="307" spans="3:11" x14ac:dyDescent="0.2">
      <c r="C307" s="97" t="s">
        <v>3344</v>
      </c>
      <c r="D307" s="96">
        <v>44343</v>
      </c>
      <c r="E307" s="95" t="s">
        <v>3343</v>
      </c>
      <c r="I307" s="93">
        <v>14.92</v>
      </c>
      <c r="K307" s="93">
        <v>27264.240000000002</v>
      </c>
    </row>
    <row r="308" spans="3:11" x14ac:dyDescent="0.2">
      <c r="C308" s="97" t="s">
        <v>3342</v>
      </c>
      <c r="D308" s="96">
        <v>44343</v>
      </c>
      <c r="E308" s="95" t="s">
        <v>3341</v>
      </c>
      <c r="I308" s="93">
        <v>8.3800000000000008</v>
      </c>
      <c r="K308" s="93">
        <v>27272.62</v>
      </c>
    </row>
    <row r="309" spans="3:11" x14ac:dyDescent="0.2">
      <c r="C309" s="97" t="s">
        <v>3340</v>
      </c>
      <c r="D309" s="96">
        <v>44343</v>
      </c>
      <c r="E309" s="95" t="s">
        <v>3339</v>
      </c>
      <c r="I309" s="93">
        <v>8.3800000000000008</v>
      </c>
      <c r="K309" s="93">
        <v>27281</v>
      </c>
    </row>
    <row r="310" spans="3:11" x14ac:dyDescent="0.2">
      <c r="C310" s="97" t="s">
        <v>3338</v>
      </c>
      <c r="D310" s="96">
        <v>44343</v>
      </c>
      <c r="E310" s="95" t="s">
        <v>3337</v>
      </c>
      <c r="I310" s="93">
        <v>3.34</v>
      </c>
      <c r="K310" s="93">
        <v>27284.34</v>
      </c>
    </row>
    <row r="311" spans="3:11" x14ac:dyDescent="0.2">
      <c r="C311" s="97" t="s">
        <v>3336</v>
      </c>
      <c r="D311" s="96">
        <v>44344.660613425927</v>
      </c>
      <c r="E311" s="95" t="s">
        <v>3335</v>
      </c>
      <c r="I311" s="93">
        <v>15</v>
      </c>
      <c r="K311" s="93">
        <v>27299.34</v>
      </c>
    </row>
    <row r="312" spans="3:11" x14ac:dyDescent="0.2">
      <c r="C312" s="97" t="s">
        <v>3334</v>
      </c>
      <c r="D312" s="96">
        <v>44344</v>
      </c>
      <c r="E312" s="95" t="s">
        <v>3333</v>
      </c>
      <c r="I312" s="93">
        <v>4.57</v>
      </c>
      <c r="K312" s="93">
        <v>27303.91</v>
      </c>
    </row>
    <row r="313" spans="3:11" x14ac:dyDescent="0.2">
      <c r="C313" s="97" t="s">
        <v>3332</v>
      </c>
      <c r="D313" s="96">
        <v>44344</v>
      </c>
      <c r="E313" s="95" t="s">
        <v>3331</v>
      </c>
      <c r="I313" s="93">
        <v>16.760000000000002</v>
      </c>
      <c r="K313" s="93">
        <v>27320.67</v>
      </c>
    </row>
    <row r="314" spans="3:11" x14ac:dyDescent="0.2">
      <c r="C314" s="97" t="s">
        <v>3330</v>
      </c>
      <c r="D314" s="96">
        <v>44344</v>
      </c>
      <c r="E314" s="95" t="s">
        <v>3329</v>
      </c>
      <c r="I314" s="93">
        <v>3.01</v>
      </c>
      <c r="K314" s="93">
        <v>27323.68</v>
      </c>
    </row>
    <row r="315" spans="3:11" x14ac:dyDescent="0.2">
      <c r="C315" s="97" t="s">
        <v>3328</v>
      </c>
      <c r="D315" s="96">
        <v>44344</v>
      </c>
      <c r="E315" s="95" t="s">
        <v>3327</v>
      </c>
      <c r="I315" s="93">
        <v>12.63</v>
      </c>
      <c r="K315" s="93">
        <v>27336.31</v>
      </c>
    </row>
    <row r="316" spans="3:11" x14ac:dyDescent="0.2">
      <c r="C316" s="97" t="s">
        <v>3326</v>
      </c>
      <c r="D316" s="96">
        <v>44344</v>
      </c>
      <c r="E316" s="95" t="s">
        <v>3325</v>
      </c>
      <c r="I316" s="93">
        <v>2.44</v>
      </c>
      <c r="K316" s="93">
        <v>27338.75</v>
      </c>
    </row>
    <row r="317" spans="3:11" x14ac:dyDescent="0.2">
      <c r="C317" s="97" t="s">
        <v>3324</v>
      </c>
      <c r="D317" s="96">
        <v>44344</v>
      </c>
      <c r="E317" s="95" t="s">
        <v>3323</v>
      </c>
      <c r="I317" s="93">
        <v>15.56</v>
      </c>
      <c r="K317" s="93">
        <v>27354.31</v>
      </c>
    </row>
    <row r="318" spans="3:11" x14ac:dyDescent="0.2">
      <c r="C318" s="97" t="s">
        <v>3322</v>
      </c>
      <c r="D318" s="96">
        <v>44344</v>
      </c>
      <c r="E318" s="95" t="s">
        <v>3321</v>
      </c>
      <c r="I318" s="93">
        <v>6.68</v>
      </c>
      <c r="K318" s="93">
        <v>27360.99</v>
      </c>
    </row>
    <row r="319" spans="3:11" x14ac:dyDescent="0.2">
      <c r="C319" s="97" t="s">
        <v>3320</v>
      </c>
      <c r="D319" s="96">
        <v>44344</v>
      </c>
      <c r="E319" s="95" t="s">
        <v>3319</v>
      </c>
      <c r="I319" s="93">
        <v>8.3800000000000008</v>
      </c>
      <c r="K319" s="93">
        <v>27369.37</v>
      </c>
    </row>
    <row r="320" spans="3:11" x14ac:dyDescent="0.2">
      <c r="C320" s="97" t="s">
        <v>3318</v>
      </c>
      <c r="D320" s="96">
        <v>44344</v>
      </c>
      <c r="E320" s="95" t="s">
        <v>3317</v>
      </c>
      <c r="I320" s="93">
        <v>7.76</v>
      </c>
      <c r="K320" s="93">
        <v>27377.13</v>
      </c>
    </row>
    <row r="321" spans="3:11" x14ac:dyDescent="0.2">
      <c r="C321" s="97" t="s">
        <v>3316</v>
      </c>
      <c r="D321" s="96">
        <v>44344</v>
      </c>
      <c r="E321" s="95" t="s">
        <v>3315</v>
      </c>
      <c r="I321" s="93">
        <v>3.49</v>
      </c>
      <c r="K321" s="93">
        <v>27380.62</v>
      </c>
    </row>
    <row r="322" spans="3:11" x14ac:dyDescent="0.2">
      <c r="C322" s="97" t="s">
        <v>3314</v>
      </c>
      <c r="D322" s="96">
        <v>44345</v>
      </c>
      <c r="E322" s="95" t="s">
        <v>3313</v>
      </c>
      <c r="I322" s="93">
        <v>8.9</v>
      </c>
      <c r="K322" s="93">
        <v>27389.52</v>
      </c>
    </row>
    <row r="323" spans="3:11" x14ac:dyDescent="0.2">
      <c r="C323" s="97" t="s">
        <v>3312</v>
      </c>
      <c r="D323" s="96">
        <v>44346</v>
      </c>
      <c r="E323" s="95" t="s">
        <v>3311</v>
      </c>
      <c r="I323" s="93">
        <v>5.04</v>
      </c>
      <c r="K323" s="93">
        <v>27394.560000000001</v>
      </c>
    </row>
    <row r="324" spans="3:11" x14ac:dyDescent="0.2">
      <c r="C324" s="97" t="s">
        <v>3310</v>
      </c>
      <c r="D324" s="96">
        <v>44346</v>
      </c>
      <c r="E324" s="95" t="s">
        <v>3309</v>
      </c>
      <c r="I324" s="93">
        <v>8.3800000000000008</v>
      </c>
      <c r="K324" s="93">
        <v>27402.94</v>
      </c>
    </row>
    <row r="325" spans="3:11" x14ac:dyDescent="0.2">
      <c r="C325" s="97" t="s">
        <v>3308</v>
      </c>
      <c r="D325" s="96">
        <v>44346</v>
      </c>
      <c r="E325" s="95" t="s">
        <v>3307</v>
      </c>
      <c r="I325" s="93">
        <v>5.91</v>
      </c>
      <c r="K325" s="93">
        <v>27408.85</v>
      </c>
    </row>
    <row r="326" spans="3:11" x14ac:dyDescent="0.2">
      <c r="C326" s="97" t="s">
        <v>3306</v>
      </c>
      <c r="D326" s="96">
        <v>44347</v>
      </c>
      <c r="E326" s="95" t="s">
        <v>3305</v>
      </c>
      <c r="I326" s="93">
        <v>1.51</v>
      </c>
      <c r="K326" s="93">
        <v>27410.36</v>
      </c>
    </row>
    <row r="327" spans="3:11" x14ac:dyDescent="0.2">
      <c r="C327" s="97" t="s">
        <v>3304</v>
      </c>
      <c r="D327" s="96">
        <v>44347</v>
      </c>
      <c r="E327" s="95" t="s">
        <v>3303</v>
      </c>
      <c r="I327" s="93">
        <v>12</v>
      </c>
      <c r="K327" s="93">
        <v>27422.36</v>
      </c>
    </row>
    <row r="328" spans="3:11" x14ac:dyDescent="0.2">
      <c r="C328" s="97" t="s">
        <v>3302</v>
      </c>
      <c r="D328" s="96">
        <v>44347</v>
      </c>
      <c r="E328" s="95" t="s">
        <v>3301</v>
      </c>
      <c r="I328" s="93">
        <v>6.95</v>
      </c>
      <c r="K328" s="93">
        <v>27429.31</v>
      </c>
    </row>
    <row r="329" spans="3:11" x14ac:dyDescent="0.2">
      <c r="C329" s="97" t="s">
        <v>3300</v>
      </c>
      <c r="D329" s="96">
        <v>44347</v>
      </c>
      <c r="E329" s="95" t="s">
        <v>3299</v>
      </c>
      <c r="I329" s="93">
        <v>23.53</v>
      </c>
      <c r="K329" s="93">
        <v>27452.84</v>
      </c>
    </row>
    <row r="330" spans="3:11" x14ac:dyDescent="0.2">
      <c r="C330" s="97" t="s">
        <v>3298</v>
      </c>
      <c r="D330" s="96">
        <v>44347</v>
      </c>
      <c r="E330" s="95" t="s">
        <v>3297</v>
      </c>
      <c r="I330" s="93">
        <v>10</v>
      </c>
      <c r="K330" s="93">
        <v>27462.84</v>
      </c>
    </row>
    <row r="331" spans="3:11" x14ac:dyDescent="0.2">
      <c r="C331" s="97" t="s">
        <v>3296</v>
      </c>
      <c r="D331" s="96">
        <v>44347</v>
      </c>
      <c r="E331" s="95" t="s">
        <v>3295</v>
      </c>
      <c r="I331" s="93">
        <v>2.41</v>
      </c>
      <c r="K331" s="93">
        <v>27465.25</v>
      </c>
    </row>
    <row r="332" spans="3:11" x14ac:dyDescent="0.2">
      <c r="C332" s="97" t="s">
        <v>3294</v>
      </c>
      <c r="D332" s="96">
        <v>44347</v>
      </c>
      <c r="E332" s="95" t="s">
        <v>3293</v>
      </c>
      <c r="I332" s="93">
        <v>4.28</v>
      </c>
      <c r="K332" s="93">
        <v>27469.53</v>
      </c>
    </row>
    <row r="333" spans="3:11" x14ac:dyDescent="0.2">
      <c r="C333" s="97" t="s">
        <v>3292</v>
      </c>
      <c r="D333" s="96">
        <v>44347</v>
      </c>
      <c r="E333" s="95" t="s">
        <v>3291</v>
      </c>
      <c r="I333" s="93">
        <v>24.99</v>
      </c>
      <c r="K333" s="93">
        <v>27494.52</v>
      </c>
    </row>
    <row r="334" spans="3:11" x14ac:dyDescent="0.2">
      <c r="C334" s="97" t="s">
        <v>3290</v>
      </c>
      <c r="D334" s="96">
        <v>44347</v>
      </c>
      <c r="E334" s="95" t="s">
        <v>3289</v>
      </c>
      <c r="I334" s="93">
        <v>4.6900000000000004</v>
      </c>
      <c r="K334" s="93">
        <v>27499.21</v>
      </c>
    </row>
    <row r="335" spans="3:11" x14ac:dyDescent="0.2">
      <c r="C335" s="97" t="s">
        <v>3288</v>
      </c>
      <c r="D335" s="96">
        <v>44347</v>
      </c>
      <c r="E335" s="95" t="s">
        <v>3287</v>
      </c>
      <c r="I335" s="93">
        <v>3.58</v>
      </c>
      <c r="K335" s="93">
        <v>27502.79</v>
      </c>
    </row>
    <row r="336" spans="3:11" x14ac:dyDescent="0.2">
      <c r="C336" s="97" t="s">
        <v>3286</v>
      </c>
      <c r="D336" s="96">
        <v>44347</v>
      </c>
      <c r="E336" s="95" t="s">
        <v>3285</v>
      </c>
      <c r="I336" s="93">
        <v>5.67</v>
      </c>
      <c r="K336" s="93">
        <v>27508.46</v>
      </c>
    </row>
    <row r="337" spans="3:11" x14ac:dyDescent="0.2">
      <c r="C337" s="97" t="s">
        <v>3284</v>
      </c>
      <c r="D337" s="96">
        <v>44347</v>
      </c>
      <c r="E337" s="95" t="s">
        <v>3283</v>
      </c>
      <c r="I337" s="93">
        <v>3.9</v>
      </c>
      <c r="K337" s="93">
        <v>27512.36</v>
      </c>
    </row>
    <row r="338" spans="3:11" x14ac:dyDescent="0.2">
      <c r="C338" s="97" t="s">
        <v>3282</v>
      </c>
      <c r="D338" s="96">
        <v>44347</v>
      </c>
      <c r="E338" s="95" t="s">
        <v>3281</v>
      </c>
      <c r="I338" s="93">
        <v>3.81</v>
      </c>
      <c r="K338" s="93">
        <v>27516.17</v>
      </c>
    </row>
    <row r="339" spans="3:11" x14ac:dyDescent="0.2">
      <c r="C339" s="97" t="s">
        <v>3280</v>
      </c>
      <c r="D339" s="96">
        <v>44347</v>
      </c>
      <c r="E339" s="95" t="s">
        <v>3279</v>
      </c>
      <c r="I339" s="93">
        <v>8.3800000000000008</v>
      </c>
      <c r="K339" s="93">
        <v>27524.55</v>
      </c>
    </row>
    <row r="340" spans="3:11" x14ac:dyDescent="0.2">
      <c r="C340" s="97" t="s">
        <v>3278</v>
      </c>
      <c r="D340" s="96">
        <v>44347</v>
      </c>
      <c r="E340" s="95" t="s">
        <v>3277</v>
      </c>
      <c r="I340" s="93">
        <v>14.6</v>
      </c>
      <c r="K340" s="93">
        <v>27539.15</v>
      </c>
    </row>
    <row r="341" spans="3:11" x14ac:dyDescent="0.2">
      <c r="C341" s="97" t="s">
        <v>3276</v>
      </c>
      <c r="D341" s="96">
        <v>44347</v>
      </c>
      <c r="E341" s="95" t="s">
        <v>3275</v>
      </c>
      <c r="I341" s="93">
        <v>5.04</v>
      </c>
      <c r="K341" s="93">
        <v>27544.19</v>
      </c>
    </row>
    <row r="342" spans="3:11" x14ac:dyDescent="0.2">
      <c r="C342" s="97" t="s">
        <v>124</v>
      </c>
      <c r="D342" s="96">
        <v>44347</v>
      </c>
      <c r="E342" s="95" t="s">
        <v>123</v>
      </c>
      <c r="I342" s="93">
        <v>6.23</v>
      </c>
      <c r="K342" s="93">
        <v>27550.42</v>
      </c>
    </row>
    <row r="343" spans="3:11" x14ac:dyDescent="0.2">
      <c r="C343" s="97" t="s">
        <v>3274</v>
      </c>
      <c r="D343" s="96">
        <v>44347</v>
      </c>
      <c r="E343" s="95" t="s">
        <v>3273</v>
      </c>
      <c r="I343" s="93">
        <v>2.09</v>
      </c>
      <c r="K343" s="93">
        <v>27552.51</v>
      </c>
    </row>
    <row r="344" spans="3:11" x14ac:dyDescent="0.2">
      <c r="C344" s="97" t="s">
        <v>3272</v>
      </c>
      <c r="D344" s="96">
        <v>44347</v>
      </c>
      <c r="E344" s="95" t="s">
        <v>3271</v>
      </c>
      <c r="I344" s="93">
        <v>6.9</v>
      </c>
      <c r="K344" s="93">
        <v>27559.41</v>
      </c>
    </row>
    <row r="345" spans="3:11" x14ac:dyDescent="0.2">
      <c r="C345" s="97" t="s">
        <v>126</v>
      </c>
      <c r="D345" s="96">
        <v>44347</v>
      </c>
      <c r="E345" s="95" t="s">
        <v>125</v>
      </c>
      <c r="I345" s="93">
        <v>11.58</v>
      </c>
      <c r="K345" s="93">
        <v>27570.99</v>
      </c>
    </row>
    <row r="346" spans="3:11" x14ac:dyDescent="0.2">
      <c r="C346" s="97" t="s">
        <v>3270</v>
      </c>
      <c r="D346" s="96">
        <v>44347</v>
      </c>
      <c r="E346" s="95" t="s">
        <v>3269</v>
      </c>
      <c r="J346" s="94">
        <v>140.19</v>
      </c>
      <c r="K346" s="93">
        <v>27430.799999999999</v>
      </c>
    </row>
    <row r="347" spans="3:11" x14ac:dyDescent="0.2">
      <c r="C347" s="120" t="s">
        <v>222</v>
      </c>
      <c r="D347" s="91">
        <v>24310.37</v>
      </c>
      <c r="E347" s="120" t="s">
        <v>221</v>
      </c>
      <c r="F347" s="91">
        <v>3260.62</v>
      </c>
      <c r="G347" s="120" t="s">
        <v>220</v>
      </c>
      <c r="H347" s="91">
        <v>140.19</v>
      </c>
      <c r="J347" s="120" t="s">
        <v>219</v>
      </c>
      <c r="K347" s="91">
        <v>27430.799999999999</v>
      </c>
    </row>
    <row r="350" spans="3:11" x14ac:dyDescent="0.2">
      <c r="E350" s="90" t="s">
        <v>218</v>
      </c>
      <c r="K350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EF51-898D-4F87-9361-83508E7E0C9A}">
  <sheetPr>
    <pageSetUpPr fitToPage="1"/>
  </sheetPr>
  <dimension ref="A2:L274"/>
  <sheetViews>
    <sheetView workbookViewId="0">
      <selection activeCell="L275" sqref="L275"/>
    </sheetView>
  </sheetViews>
  <sheetFormatPr baseColWidth="10" defaultRowHeight="12.75" x14ac:dyDescent="0.2"/>
  <cols>
    <col min="1" max="1" width="11.42578125" style="108"/>
    <col min="2" max="2" width="37.140625" style="108" customWidth="1"/>
    <col min="3" max="3" width="11.42578125" style="108"/>
    <col min="4" max="5" width="0" style="108" hidden="1" customWidth="1"/>
    <col min="6" max="6" width="11.42578125" style="108"/>
    <col min="7" max="9" width="0" style="108" hidden="1" customWidth="1"/>
    <col min="10" max="16384" width="11.42578125" style="108"/>
  </cols>
  <sheetData>
    <row r="2" spans="1:12" ht="15" x14ac:dyDescent="0.25">
      <c r="A2" s="144" t="s">
        <v>4139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</row>
    <row r="3" spans="1:12" x14ac:dyDescent="0.2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12" x14ac:dyDescent="0.2">
      <c r="A4" s="111" t="s">
        <v>4138</v>
      </c>
      <c r="B4" s="111" t="str">
        <f t="shared" ref="B4:B35" si="0">MID(A4,20,39)</f>
        <v xml:space="preserve">JOSE ANDRES POMBO JURADO               </v>
      </c>
      <c r="C4" s="111" t="str">
        <f t="shared" ref="C4:C36" si="1">MID(A4,12,8)</f>
        <v>43903455</v>
      </c>
      <c r="D4" s="111" t="str">
        <f t="shared" ref="D4:D36" si="2">MID(A4,125,4)</f>
        <v>0001</v>
      </c>
      <c r="E4" s="111" t="str">
        <f t="shared" ref="E4:E36" si="3">MID(A4,129,2)</f>
        <v>68</v>
      </c>
      <c r="F4" s="141">
        <v>1.68</v>
      </c>
      <c r="G4" s="111" t="str">
        <f t="shared" ref="G4:G36" si="4">MID(A4,131,4)</f>
        <v>2021</v>
      </c>
      <c r="H4" s="111" t="str">
        <f t="shared" ref="H4:H36" si="5">MID(A4,135,2)</f>
        <v>05</v>
      </c>
      <c r="I4" s="111" t="str">
        <f t="shared" ref="I4:I36" si="6">MID(A4,137,2)</f>
        <v>03</v>
      </c>
      <c r="J4" s="111" t="str">
        <f t="shared" ref="J4:J36" si="7">CONCATENATE(G4,"-",H4,"-",I4)</f>
        <v>2021-05-03</v>
      </c>
      <c r="K4" s="111" t="str">
        <f t="shared" ref="K4:K36" si="8">MID(A4,163,3)</f>
        <v>BMP</v>
      </c>
      <c r="L4" s="111">
        <v>5986</v>
      </c>
    </row>
    <row r="5" spans="1:12" x14ac:dyDescent="0.2">
      <c r="A5" s="111" t="s">
        <v>4137</v>
      </c>
      <c r="B5" s="111" t="str">
        <f t="shared" si="0"/>
        <v xml:space="preserve">JESSICA KATHERINE GALLARDO ART         </v>
      </c>
      <c r="C5" s="111" t="str">
        <f t="shared" si="1"/>
        <v>43908632</v>
      </c>
      <c r="D5" s="111" t="str">
        <f t="shared" si="2"/>
        <v>0001</v>
      </c>
      <c r="E5" s="111" t="str">
        <f t="shared" si="3"/>
        <v>68</v>
      </c>
      <c r="F5" s="141">
        <v>1.68</v>
      </c>
      <c r="G5" s="111" t="str">
        <f t="shared" si="4"/>
        <v>2021</v>
      </c>
      <c r="H5" s="111" t="str">
        <f t="shared" si="5"/>
        <v>04</v>
      </c>
      <c r="I5" s="111" t="str">
        <f t="shared" si="6"/>
        <v>30</v>
      </c>
      <c r="J5" s="111" t="str">
        <f t="shared" si="7"/>
        <v>2021-04-30</v>
      </c>
      <c r="K5" s="111" t="str">
        <f t="shared" si="8"/>
        <v>BMP</v>
      </c>
      <c r="L5" s="111">
        <v>5987</v>
      </c>
    </row>
    <row r="6" spans="1:12" x14ac:dyDescent="0.2">
      <c r="A6" s="111" t="s">
        <v>4136</v>
      </c>
      <c r="B6" s="111" t="str">
        <f t="shared" si="0"/>
        <v xml:space="preserve">PABLO JAVIER BAQUE LOZANO              </v>
      </c>
      <c r="C6" s="111" t="str">
        <f t="shared" si="1"/>
        <v>43902215</v>
      </c>
      <c r="D6" s="111" t="str">
        <f t="shared" si="2"/>
        <v>0002</v>
      </c>
      <c r="E6" s="111" t="str">
        <f t="shared" si="3"/>
        <v>36</v>
      </c>
      <c r="F6" s="141">
        <v>2.36</v>
      </c>
      <c r="G6" s="111" t="str">
        <f t="shared" si="4"/>
        <v>2021</v>
      </c>
      <c r="H6" s="111" t="str">
        <f t="shared" si="5"/>
        <v>05</v>
      </c>
      <c r="I6" s="111" t="str">
        <f t="shared" si="6"/>
        <v>02</v>
      </c>
      <c r="J6" s="111" t="str">
        <f t="shared" si="7"/>
        <v>2021-05-02</v>
      </c>
      <c r="K6" s="111" t="str">
        <f t="shared" si="8"/>
        <v>BMP</v>
      </c>
      <c r="L6" s="111">
        <v>5988</v>
      </c>
    </row>
    <row r="7" spans="1:12" x14ac:dyDescent="0.2">
      <c r="A7" s="111" t="s">
        <v>4135</v>
      </c>
      <c r="B7" s="111" t="str">
        <f t="shared" si="0"/>
        <v xml:space="preserve">CARLOS ENRIQUE PEREZ REYES             </v>
      </c>
      <c r="C7" s="111" t="str">
        <f t="shared" si="1"/>
        <v>43909926</v>
      </c>
      <c r="D7" s="111" t="str">
        <f t="shared" si="2"/>
        <v>0001</v>
      </c>
      <c r="E7" s="111" t="str">
        <f t="shared" si="3"/>
        <v>98</v>
      </c>
      <c r="F7" s="141">
        <v>1.98</v>
      </c>
      <c r="G7" s="111" t="str">
        <f t="shared" si="4"/>
        <v>2021</v>
      </c>
      <c r="H7" s="111" t="str">
        <f t="shared" si="5"/>
        <v>04</v>
      </c>
      <c r="I7" s="111" t="str">
        <f t="shared" si="6"/>
        <v>29</v>
      </c>
      <c r="J7" s="111" t="str">
        <f t="shared" si="7"/>
        <v>2021-04-29</v>
      </c>
      <c r="K7" s="111" t="str">
        <f t="shared" si="8"/>
        <v>BMP</v>
      </c>
      <c r="L7" s="111">
        <v>5989</v>
      </c>
    </row>
    <row r="8" spans="1:12" x14ac:dyDescent="0.2">
      <c r="A8" s="111" t="s">
        <v>4134</v>
      </c>
      <c r="B8" s="111" t="str">
        <f t="shared" si="0"/>
        <v xml:space="preserve">POLIT ALMEIDA CARLOS ALBERTO           </v>
      </c>
      <c r="C8" s="111" t="str">
        <f t="shared" si="1"/>
        <v>43900354</v>
      </c>
      <c r="D8" s="111" t="str">
        <f t="shared" si="2"/>
        <v>0005</v>
      </c>
      <c r="E8" s="111" t="str">
        <f t="shared" si="3"/>
        <v>45</v>
      </c>
      <c r="F8" s="141">
        <v>5.45</v>
      </c>
      <c r="G8" s="111" t="str">
        <f t="shared" si="4"/>
        <v>2021</v>
      </c>
      <c r="H8" s="111" t="str">
        <f t="shared" si="5"/>
        <v>04</v>
      </c>
      <c r="I8" s="111" t="str">
        <f t="shared" si="6"/>
        <v>30</v>
      </c>
      <c r="J8" s="111" t="str">
        <f t="shared" si="7"/>
        <v>2021-04-30</v>
      </c>
      <c r="K8" s="111" t="str">
        <f t="shared" si="8"/>
        <v>BMP</v>
      </c>
      <c r="L8" s="111">
        <v>5990</v>
      </c>
    </row>
    <row r="9" spans="1:12" x14ac:dyDescent="0.2">
      <c r="A9" s="111" t="s">
        <v>4133</v>
      </c>
      <c r="B9" s="111" t="str">
        <f t="shared" si="0"/>
        <v xml:space="preserve">JIMENEZ FARFAN DENISE CRISTINA         </v>
      </c>
      <c r="C9" s="111" t="str">
        <f t="shared" si="1"/>
        <v>43946887</v>
      </c>
      <c r="D9" s="111" t="str">
        <f t="shared" si="2"/>
        <v>0008</v>
      </c>
      <c r="E9" s="111" t="str">
        <f t="shared" si="3"/>
        <v>38</v>
      </c>
      <c r="F9" s="141">
        <v>8.3800000000000008</v>
      </c>
      <c r="G9" s="111" t="str">
        <f t="shared" si="4"/>
        <v>2021</v>
      </c>
      <c r="H9" s="111" t="str">
        <f t="shared" si="5"/>
        <v>04</v>
      </c>
      <c r="I9" s="111" t="str">
        <f t="shared" si="6"/>
        <v>30</v>
      </c>
      <c r="J9" s="111" t="str">
        <f t="shared" si="7"/>
        <v>2021-04-30</v>
      </c>
      <c r="K9" s="111" t="str">
        <f t="shared" si="8"/>
        <v>BMP</v>
      </c>
      <c r="L9" s="111">
        <v>5991</v>
      </c>
    </row>
    <row r="10" spans="1:12" x14ac:dyDescent="0.2">
      <c r="A10" s="111" t="s">
        <v>4132</v>
      </c>
      <c r="B10" s="111" t="str">
        <f t="shared" si="0"/>
        <v xml:space="preserve">CHOEZ SANTANA EUDOMAR AQUILES          </v>
      </c>
      <c r="C10" s="111" t="str">
        <f t="shared" si="1"/>
        <v>43901705</v>
      </c>
      <c r="D10" s="111" t="str">
        <f t="shared" si="2"/>
        <v>0008</v>
      </c>
      <c r="E10" s="111" t="str">
        <f t="shared" si="3"/>
        <v>21</v>
      </c>
      <c r="F10" s="141">
        <v>8.2100000000000009</v>
      </c>
      <c r="G10" s="111" t="str">
        <f t="shared" si="4"/>
        <v>2021</v>
      </c>
      <c r="H10" s="111" t="str">
        <f t="shared" si="5"/>
        <v>04</v>
      </c>
      <c r="I10" s="111" t="str">
        <f t="shared" si="6"/>
        <v>30</v>
      </c>
      <c r="J10" s="111" t="str">
        <f t="shared" si="7"/>
        <v>2021-04-30</v>
      </c>
      <c r="K10" s="111" t="str">
        <f t="shared" si="8"/>
        <v>BMP</v>
      </c>
      <c r="L10" s="111">
        <v>5992</v>
      </c>
    </row>
    <row r="11" spans="1:12" x14ac:dyDescent="0.2">
      <c r="A11" s="111" t="s">
        <v>4131</v>
      </c>
      <c r="B11" s="111" t="str">
        <f t="shared" si="0"/>
        <v xml:space="preserve">CHOEZ SANTANA EUDOMAR AQUILES          </v>
      </c>
      <c r="C11" s="111" t="str">
        <f t="shared" si="1"/>
        <v>43901625</v>
      </c>
      <c r="D11" s="111" t="str">
        <f t="shared" si="2"/>
        <v>0001</v>
      </c>
      <c r="E11" s="111" t="str">
        <f t="shared" si="3"/>
        <v>68</v>
      </c>
      <c r="F11" s="141">
        <v>1.68</v>
      </c>
      <c r="G11" s="111" t="str">
        <f t="shared" si="4"/>
        <v>2021</v>
      </c>
      <c r="H11" s="111" t="str">
        <f t="shared" si="5"/>
        <v>04</v>
      </c>
      <c r="I11" s="111" t="str">
        <f t="shared" si="6"/>
        <v>30</v>
      </c>
      <c r="J11" s="111" t="str">
        <f t="shared" si="7"/>
        <v>2021-04-30</v>
      </c>
      <c r="K11" s="111" t="str">
        <f t="shared" si="8"/>
        <v>BMP</v>
      </c>
      <c r="L11" s="111">
        <v>5993</v>
      </c>
    </row>
    <row r="12" spans="1:12" x14ac:dyDescent="0.2">
      <c r="A12" s="111" t="s">
        <v>4130</v>
      </c>
      <c r="B12" s="111" t="str">
        <f t="shared" si="0"/>
        <v xml:space="preserve">ROOSEVELT EDYM DELGADO TAMAYO          </v>
      </c>
      <c r="C12" s="111" t="str">
        <f t="shared" si="1"/>
        <v>43908853</v>
      </c>
      <c r="D12" s="111" t="str">
        <f t="shared" si="2"/>
        <v>0002</v>
      </c>
      <c r="E12" s="111" t="str">
        <f t="shared" si="3"/>
        <v>00</v>
      </c>
      <c r="F12" s="141">
        <v>2</v>
      </c>
      <c r="G12" s="111" t="str">
        <f t="shared" si="4"/>
        <v>2021</v>
      </c>
      <c r="H12" s="111" t="str">
        <f t="shared" si="5"/>
        <v>04</v>
      </c>
      <c r="I12" s="111" t="str">
        <f t="shared" si="6"/>
        <v>30</v>
      </c>
      <c r="J12" s="111" t="str">
        <f t="shared" si="7"/>
        <v>2021-04-30</v>
      </c>
      <c r="K12" s="111" t="str">
        <f t="shared" si="8"/>
        <v>BMP</v>
      </c>
      <c r="L12" s="111">
        <v>5994</v>
      </c>
    </row>
    <row r="13" spans="1:12" x14ac:dyDescent="0.2">
      <c r="A13" s="111" t="s">
        <v>4129</v>
      </c>
      <c r="B13" s="111" t="str">
        <f t="shared" si="0"/>
        <v xml:space="preserve">MUNOZ ESPIN GINA ALICIA                </v>
      </c>
      <c r="C13" s="111" t="str">
        <f t="shared" si="1"/>
        <v>43945894</v>
      </c>
      <c r="D13" s="111" t="str">
        <f t="shared" si="2"/>
        <v>0008</v>
      </c>
      <c r="E13" s="111" t="str">
        <f t="shared" si="3"/>
        <v>38</v>
      </c>
      <c r="F13" s="141">
        <v>8.3800000000000008</v>
      </c>
      <c r="G13" s="111" t="str">
        <f t="shared" si="4"/>
        <v>2021</v>
      </c>
      <c r="H13" s="111" t="str">
        <f t="shared" si="5"/>
        <v>04</v>
      </c>
      <c r="I13" s="111" t="str">
        <f t="shared" si="6"/>
        <v>30</v>
      </c>
      <c r="J13" s="111" t="str">
        <f t="shared" si="7"/>
        <v>2021-04-30</v>
      </c>
      <c r="K13" s="111" t="str">
        <f t="shared" si="8"/>
        <v>BMP</v>
      </c>
      <c r="L13" s="111">
        <v>5995</v>
      </c>
    </row>
    <row r="14" spans="1:12" x14ac:dyDescent="0.2">
      <c r="A14" s="111" t="s">
        <v>4128</v>
      </c>
      <c r="B14" s="111" t="str">
        <f t="shared" si="0"/>
        <v xml:space="preserve">RODRIGO DE JESUS CASTANO SALAZ         </v>
      </c>
      <c r="C14" s="111" t="str">
        <f t="shared" si="1"/>
        <v>43907594</v>
      </c>
      <c r="D14" s="111" t="str">
        <f t="shared" si="2"/>
        <v>0001</v>
      </c>
      <c r="E14" s="111" t="str">
        <f t="shared" si="3"/>
        <v>81</v>
      </c>
      <c r="F14" s="141">
        <v>1.81</v>
      </c>
      <c r="G14" s="111" t="str">
        <f t="shared" si="4"/>
        <v>2021</v>
      </c>
      <c r="H14" s="111" t="str">
        <f t="shared" si="5"/>
        <v>04</v>
      </c>
      <c r="I14" s="111" t="str">
        <f t="shared" si="6"/>
        <v>30</v>
      </c>
      <c r="J14" s="111" t="str">
        <f t="shared" si="7"/>
        <v>2021-04-30</v>
      </c>
      <c r="K14" s="111" t="str">
        <f t="shared" si="8"/>
        <v>BVP</v>
      </c>
      <c r="L14" s="111">
        <v>5996</v>
      </c>
    </row>
    <row r="15" spans="1:12" x14ac:dyDescent="0.2">
      <c r="A15" s="111" t="s">
        <v>4127</v>
      </c>
      <c r="B15" s="111" t="str">
        <f t="shared" si="0"/>
        <v xml:space="preserve">GUEVARA GUEVARA ORIOL FERNANDO         </v>
      </c>
      <c r="C15" s="111" t="str">
        <f t="shared" si="1"/>
        <v>43906002</v>
      </c>
      <c r="D15" s="111" t="str">
        <f t="shared" si="2"/>
        <v>0004</v>
      </c>
      <c r="E15" s="111" t="str">
        <f t="shared" si="3"/>
        <v>26</v>
      </c>
      <c r="F15" s="141">
        <v>4.26</v>
      </c>
      <c r="G15" s="111" t="str">
        <f t="shared" si="4"/>
        <v>2021</v>
      </c>
      <c r="H15" s="111" t="str">
        <f t="shared" si="5"/>
        <v>04</v>
      </c>
      <c r="I15" s="111" t="str">
        <f t="shared" si="6"/>
        <v>30</v>
      </c>
      <c r="J15" s="111" t="str">
        <f t="shared" si="7"/>
        <v>2021-04-30</v>
      </c>
      <c r="K15" s="111" t="str">
        <f t="shared" si="8"/>
        <v>BMP</v>
      </c>
      <c r="L15" s="111">
        <v>5997</v>
      </c>
    </row>
    <row r="16" spans="1:12" x14ac:dyDescent="0.2">
      <c r="A16" s="111" t="s">
        <v>4126</v>
      </c>
      <c r="B16" s="111" t="str">
        <f t="shared" si="0"/>
        <v xml:space="preserve">JALIL MORANTE CECILIO                  </v>
      </c>
      <c r="C16" s="111" t="str">
        <f t="shared" si="1"/>
        <v>43908233</v>
      </c>
      <c r="D16" s="111" t="str">
        <f t="shared" si="2"/>
        <v>0004</v>
      </c>
      <c r="E16" s="111" t="str">
        <f t="shared" si="3"/>
        <v>21</v>
      </c>
      <c r="F16" s="141">
        <v>4.21</v>
      </c>
      <c r="G16" s="111" t="str">
        <f t="shared" si="4"/>
        <v>2021</v>
      </c>
      <c r="H16" s="111" t="str">
        <f t="shared" si="5"/>
        <v>04</v>
      </c>
      <c r="I16" s="111" t="str">
        <f t="shared" si="6"/>
        <v>30</v>
      </c>
      <c r="J16" s="111" t="str">
        <f t="shared" si="7"/>
        <v>2021-04-30</v>
      </c>
      <c r="K16" s="111" t="str">
        <f t="shared" si="8"/>
        <v>BMP</v>
      </c>
      <c r="L16" s="111">
        <v>5998</v>
      </c>
    </row>
    <row r="17" spans="1:12" x14ac:dyDescent="0.2">
      <c r="A17" s="111" t="s">
        <v>4125</v>
      </c>
      <c r="B17" s="111" t="str">
        <f t="shared" si="0"/>
        <v xml:space="preserve">BURBANO VARGAS LUIS ALEJANDRO          </v>
      </c>
      <c r="C17" s="111" t="str">
        <f t="shared" si="1"/>
        <v>43903898</v>
      </c>
      <c r="D17" s="111" t="str">
        <f t="shared" si="2"/>
        <v>0005</v>
      </c>
      <c r="E17" s="111" t="str">
        <f t="shared" si="3"/>
        <v>92</v>
      </c>
      <c r="F17" s="141">
        <v>5.92</v>
      </c>
      <c r="G17" s="111" t="str">
        <f t="shared" si="4"/>
        <v>2021</v>
      </c>
      <c r="H17" s="111" t="str">
        <f t="shared" si="5"/>
        <v>05</v>
      </c>
      <c r="I17" s="111" t="str">
        <f t="shared" si="6"/>
        <v>01</v>
      </c>
      <c r="J17" s="111" t="str">
        <f t="shared" si="7"/>
        <v>2021-05-01</v>
      </c>
      <c r="K17" s="111" t="str">
        <f t="shared" si="8"/>
        <v>BVP</v>
      </c>
      <c r="L17" s="111">
        <v>5999</v>
      </c>
    </row>
    <row r="18" spans="1:12" x14ac:dyDescent="0.2">
      <c r="A18" s="111" t="s">
        <v>4124</v>
      </c>
      <c r="B18" s="111" t="str">
        <f t="shared" si="0"/>
        <v xml:space="preserve">ZAMBRANO GARCIA FRANZ BADIH            </v>
      </c>
      <c r="C18" s="111" t="str">
        <f t="shared" si="1"/>
        <v>43909118</v>
      </c>
      <c r="D18" s="111" t="str">
        <f t="shared" si="2"/>
        <v>0001</v>
      </c>
      <c r="E18" s="111" t="str">
        <f t="shared" si="3"/>
        <v>68</v>
      </c>
      <c r="F18" s="141">
        <v>1.68</v>
      </c>
      <c r="G18" s="111" t="str">
        <f t="shared" si="4"/>
        <v>2021</v>
      </c>
      <c r="H18" s="111" t="str">
        <f t="shared" si="5"/>
        <v>05</v>
      </c>
      <c r="I18" s="111" t="str">
        <f t="shared" si="6"/>
        <v>01</v>
      </c>
      <c r="J18" s="111" t="str">
        <f t="shared" si="7"/>
        <v>2021-05-01</v>
      </c>
      <c r="K18" s="111" t="str">
        <f t="shared" si="8"/>
        <v>BMP</v>
      </c>
      <c r="L18" s="111">
        <v>6000</v>
      </c>
    </row>
    <row r="19" spans="1:12" x14ac:dyDescent="0.2">
      <c r="A19" s="111" t="s">
        <v>4123</v>
      </c>
      <c r="B19" s="111" t="str">
        <f t="shared" si="0"/>
        <v xml:space="preserve">GAMARRA PERALTA BARBARA GISELL         </v>
      </c>
      <c r="C19" s="111" t="str">
        <f t="shared" si="1"/>
        <v>43909359</v>
      </c>
      <c r="D19" s="111" t="str">
        <f t="shared" si="2"/>
        <v>0002</v>
      </c>
      <c r="E19" s="111" t="str">
        <f t="shared" si="3"/>
        <v>96</v>
      </c>
      <c r="F19" s="141">
        <v>2.96</v>
      </c>
      <c r="G19" s="111" t="str">
        <f t="shared" si="4"/>
        <v>2021</v>
      </c>
      <c r="H19" s="111" t="str">
        <f t="shared" si="5"/>
        <v>05</v>
      </c>
      <c r="I19" s="111" t="str">
        <f t="shared" si="6"/>
        <v>01</v>
      </c>
      <c r="J19" s="111" t="str">
        <f t="shared" si="7"/>
        <v>2021-05-01</v>
      </c>
      <c r="K19" s="111" t="str">
        <f t="shared" si="8"/>
        <v>BMP</v>
      </c>
      <c r="L19" s="111">
        <v>6001</v>
      </c>
    </row>
    <row r="20" spans="1:12" x14ac:dyDescent="0.2">
      <c r="A20" s="111" t="s">
        <v>4122</v>
      </c>
      <c r="B20" s="111" t="str">
        <f t="shared" si="0"/>
        <v xml:space="preserve">NAULA ANZOATEGUI ANA MARIA             </v>
      </c>
      <c r="C20" s="111" t="str">
        <f t="shared" si="1"/>
        <v>43900616</v>
      </c>
      <c r="D20" s="111" t="str">
        <f t="shared" si="2"/>
        <v>0003</v>
      </c>
      <c r="E20" s="111" t="str">
        <f t="shared" si="3"/>
        <v>29</v>
      </c>
      <c r="F20" s="141">
        <v>3.29</v>
      </c>
      <c r="G20" s="111" t="str">
        <f t="shared" si="4"/>
        <v>2021</v>
      </c>
      <c r="H20" s="111" t="str">
        <f t="shared" si="5"/>
        <v>05</v>
      </c>
      <c r="I20" s="111" t="str">
        <f t="shared" si="6"/>
        <v>01</v>
      </c>
      <c r="J20" s="111" t="str">
        <f t="shared" si="7"/>
        <v>2021-05-01</v>
      </c>
      <c r="K20" s="111" t="str">
        <f t="shared" si="8"/>
        <v>BMP</v>
      </c>
      <c r="L20" s="111">
        <v>6002</v>
      </c>
    </row>
    <row r="21" spans="1:12" x14ac:dyDescent="0.2">
      <c r="A21" s="111" t="s">
        <v>4121</v>
      </c>
      <c r="B21" s="111" t="str">
        <f t="shared" si="0"/>
        <v xml:space="preserve">PINO MAULME ENRIQUE GABRIEL            </v>
      </c>
      <c r="C21" s="111" t="str">
        <f t="shared" si="1"/>
        <v>43930044</v>
      </c>
      <c r="D21" s="111" t="str">
        <f t="shared" si="2"/>
        <v>0002</v>
      </c>
      <c r="E21" s="111" t="str">
        <f t="shared" si="3"/>
        <v>12</v>
      </c>
      <c r="F21" s="141">
        <v>2.12</v>
      </c>
      <c r="G21" s="111" t="str">
        <f t="shared" si="4"/>
        <v>2021</v>
      </c>
      <c r="H21" s="111" t="str">
        <f t="shared" si="5"/>
        <v>05</v>
      </c>
      <c r="I21" s="111" t="str">
        <f t="shared" si="6"/>
        <v>01</v>
      </c>
      <c r="J21" s="111" t="str">
        <f t="shared" si="7"/>
        <v>2021-05-01</v>
      </c>
      <c r="K21" s="111" t="str">
        <f t="shared" si="8"/>
        <v>BVP</v>
      </c>
      <c r="L21" s="111">
        <v>6003</v>
      </c>
    </row>
    <row r="22" spans="1:12" x14ac:dyDescent="0.2">
      <c r="A22" s="111" t="s">
        <v>4120</v>
      </c>
      <c r="B22" s="111" t="str">
        <f t="shared" si="0"/>
        <v xml:space="preserve">JURADO LEYTON YUL FRANK                </v>
      </c>
      <c r="C22" s="111" t="str">
        <f t="shared" si="1"/>
        <v>43908322</v>
      </c>
      <c r="D22" s="111" t="str">
        <f t="shared" si="2"/>
        <v>0006</v>
      </c>
      <c r="E22" s="111" t="str">
        <f t="shared" si="3"/>
        <v>42</v>
      </c>
      <c r="F22" s="141">
        <v>6.42</v>
      </c>
      <c r="G22" s="111" t="str">
        <f t="shared" si="4"/>
        <v>2021</v>
      </c>
      <c r="H22" s="111" t="str">
        <f t="shared" si="5"/>
        <v>05</v>
      </c>
      <c r="I22" s="111" t="str">
        <f t="shared" si="6"/>
        <v>02</v>
      </c>
      <c r="J22" s="111" t="str">
        <f t="shared" si="7"/>
        <v>2021-05-02</v>
      </c>
      <c r="K22" s="111" t="str">
        <f t="shared" si="8"/>
        <v>BMP</v>
      </c>
      <c r="L22" s="111">
        <v>6004</v>
      </c>
    </row>
    <row r="23" spans="1:12" x14ac:dyDescent="0.2">
      <c r="A23" s="111" t="s">
        <v>4119</v>
      </c>
      <c r="B23" s="111" t="str">
        <f t="shared" si="0"/>
        <v xml:space="preserve">ARREDONDO GUZMAN BORIS ERNESTO         </v>
      </c>
      <c r="C23" s="111" t="str">
        <f t="shared" si="1"/>
        <v>23923175</v>
      </c>
      <c r="D23" s="111" t="str">
        <f t="shared" si="2"/>
        <v>0002</v>
      </c>
      <c r="E23" s="111" t="str">
        <f t="shared" si="3"/>
        <v>44</v>
      </c>
      <c r="F23" s="141">
        <v>2.44</v>
      </c>
      <c r="G23" s="111" t="str">
        <f t="shared" si="4"/>
        <v>2021</v>
      </c>
      <c r="H23" s="111" t="str">
        <f t="shared" si="5"/>
        <v>05</v>
      </c>
      <c r="I23" s="111" t="str">
        <f t="shared" si="6"/>
        <v>02</v>
      </c>
      <c r="J23" s="111" t="str">
        <f t="shared" si="7"/>
        <v>2021-05-02</v>
      </c>
      <c r="K23" s="111" t="str">
        <f t="shared" si="8"/>
        <v>BMP</v>
      </c>
      <c r="L23" s="111">
        <v>6016</v>
      </c>
    </row>
    <row r="24" spans="1:12" x14ac:dyDescent="0.2">
      <c r="A24" s="111" t="s">
        <v>4118</v>
      </c>
      <c r="B24" s="111" t="str">
        <f t="shared" si="0"/>
        <v xml:space="preserve">LUIS BENIGNO ROMERO ABAD               </v>
      </c>
      <c r="C24" s="111" t="str">
        <f t="shared" si="1"/>
        <v>43930137</v>
      </c>
      <c r="D24" s="111" t="str">
        <f t="shared" si="2"/>
        <v>0008</v>
      </c>
      <c r="E24" s="111" t="str">
        <f t="shared" si="3"/>
        <v>41</v>
      </c>
      <c r="F24" s="141">
        <v>8.41</v>
      </c>
      <c r="G24" s="111" t="str">
        <f t="shared" si="4"/>
        <v>2021</v>
      </c>
      <c r="H24" s="111" t="str">
        <f t="shared" si="5"/>
        <v>05</v>
      </c>
      <c r="I24" s="111" t="str">
        <f t="shared" si="6"/>
        <v>02</v>
      </c>
      <c r="J24" s="111" t="str">
        <f t="shared" si="7"/>
        <v>2021-05-02</v>
      </c>
      <c r="K24" s="111" t="str">
        <f t="shared" si="8"/>
        <v>BMP</v>
      </c>
      <c r="L24" s="111">
        <v>6005</v>
      </c>
    </row>
    <row r="25" spans="1:12" x14ac:dyDescent="0.2">
      <c r="A25" s="111" t="s">
        <v>4117</v>
      </c>
      <c r="B25" s="111" t="str">
        <f t="shared" si="0"/>
        <v xml:space="preserve">GEOVANNY JAVIER LEON CHONILLO          </v>
      </c>
      <c r="C25" s="111" t="str">
        <f t="shared" si="1"/>
        <v>43908897</v>
      </c>
      <c r="D25" s="111" t="str">
        <f t="shared" si="2"/>
        <v>0001</v>
      </c>
      <c r="E25" s="111" t="str">
        <f t="shared" si="3"/>
        <v>68</v>
      </c>
      <c r="F25" s="141">
        <v>1.68</v>
      </c>
      <c r="G25" s="111" t="str">
        <f t="shared" si="4"/>
        <v>2021</v>
      </c>
      <c r="H25" s="111" t="str">
        <f t="shared" si="5"/>
        <v>05</v>
      </c>
      <c r="I25" s="111" t="str">
        <f t="shared" si="6"/>
        <v>02</v>
      </c>
      <c r="J25" s="111" t="str">
        <f t="shared" si="7"/>
        <v>2021-05-02</v>
      </c>
      <c r="K25" s="111" t="str">
        <f t="shared" si="8"/>
        <v>BVP</v>
      </c>
      <c r="L25" s="111">
        <v>6006</v>
      </c>
    </row>
    <row r="26" spans="1:12" x14ac:dyDescent="0.2">
      <c r="A26" s="111" t="s">
        <v>4116</v>
      </c>
      <c r="B26" s="111" t="str">
        <f t="shared" si="0"/>
        <v xml:space="preserve">LEONARDO EDUARDO  CALDERON VAL         </v>
      </c>
      <c r="C26" s="111" t="str">
        <f t="shared" si="1"/>
        <v>43960304</v>
      </c>
      <c r="D26" s="111" t="str">
        <f t="shared" si="2"/>
        <v>0018</v>
      </c>
      <c r="E26" s="111" t="str">
        <f t="shared" si="3"/>
        <v>35</v>
      </c>
      <c r="F26" s="141">
        <v>18.350000000000001</v>
      </c>
      <c r="G26" s="111" t="str">
        <f t="shared" si="4"/>
        <v>2021</v>
      </c>
      <c r="H26" s="111" t="str">
        <f t="shared" si="5"/>
        <v>05</v>
      </c>
      <c r="I26" s="111" t="str">
        <f t="shared" si="6"/>
        <v>02</v>
      </c>
      <c r="J26" s="111" t="str">
        <f t="shared" si="7"/>
        <v>2021-05-02</v>
      </c>
      <c r="K26" s="111" t="str">
        <f t="shared" si="8"/>
        <v>BMP</v>
      </c>
      <c r="L26" s="111">
        <v>6007</v>
      </c>
    </row>
    <row r="27" spans="1:12" x14ac:dyDescent="0.2">
      <c r="A27" s="111" t="s">
        <v>4115</v>
      </c>
      <c r="B27" s="111" t="str">
        <f t="shared" si="0"/>
        <v xml:space="preserve">RUFINO NAPOLES FRANK                   </v>
      </c>
      <c r="C27" s="111" t="str">
        <f t="shared" si="1"/>
        <v>23924101</v>
      </c>
      <c r="D27" s="111" t="str">
        <f t="shared" si="2"/>
        <v>0012</v>
      </c>
      <c r="E27" s="111" t="str">
        <f t="shared" si="3"/>
        <v>40</v>
      </c>
      <c r="F27" s="141">
        <v>12.4</v>
      </c>
      <c r="G27" s="111" t="str">
        <f t="shared" si="4"/>
        <v>2021</v>
      </c>
      <c r="H27" s="111" t="str">
        <f t="shared" si="5"/>
        <v>05</v>
      </c>
      <c r="I27" s="111" t="str">
        <f t="shared" si="6"/>
        <v>02</v>
      </c>
      <c r="J27" s="111" t="str">
        <f t="shared" si="7"/>
        <v>2021-05-02</v>
      </c>
      <c r="K27" s="111" t="str">
        <f t="shared" si="8"/>
        <v>BMP</v>
      </c>
      <c r="L27" s="111">
        <v>6017</v>
      </c>
    </row>
    <row r="28" spans="1:12" x14ac:dyDescent="0.2">
      <c r="A28" s="111" t="s">
        <v>4114</v>
      </c>
      <c r="B28" s="111" t="str">
        <f t="shared" si="0"/>
        <v xml:space="preserve">MONICA TORO                            </v>
      </c>
      <c r="C28" s="111" t="str">
        <f t="shared" si="1"/>
        <v>43902609</v>
      </c>
      <c r="D28" s="111" t="str">
        <f t="shared" si="2"/>
        <v>0001</v>
      </c>
      <c r="E28" s="111" t="str">
        <f t="shared" si="3"/>
        <v>68</v>
      </c>
      <c r="F28" s="141">
        <v>1.68</v>
      </c>
      <c r="G28" s="111" t="str">
        <f t="shared" si="4"/>
        <v>2021</v>
      </c>
      <c r="H28" s="111" t="str">
        <f t="shared" si="5"/>
        <v>05</v>
      </c>
      <c r="I28" s="111" t="str">
        <f t="shared" si="6"/>
        <v>03</v>
      </c>
      <c r="J28" s="111" t="str">
        <f t="shared" si="7"/>
        <v>2021-05-03</v>
      </c>
      <c r="K28" s="111" t="str">
        <f t="shared" si="8"/>
        <v>DPR</v>
      </c>
      <c r="L28" s="111">
        <v>6008</v>
      </c>
    </row>
    <row r="29" spans="1:12" x14ac:dyDescent="0.2">
      <c r="A29" s="111" t="s">
        <v>4113</v>
      </c>
      <c r="B29" s="111" t="str">
        <f t="shared" si="0"/>
        <v xml:space="preserve">LUIS ALFONSO OLANO MACHANO             </v>
      </c>
      <c r="C29" s="111" t="str">
        <f t="shared" si="1"/>
        <v>43908696</v>
      </c>
      <c r="D29" s="111" t="str">
        <f t="shared" si="2"/>
        <v>0001</v>
      </c>
      <c r="E29" s="111" t="str">
        <f t="shared" si="3"/>
        <v>68</v>
      </c>
      <c r="F29" s="141">
        <v>1.68</v>
      </c>
      <c r="G29" s="111" t="str">
        <f t="shared" si="4"/>
        <v>2021</v>
      </c>
      <c r="H29" s="111" t="str">
        <f t="shared" si="5"/>
        <v>05</v>
      </c>
      <c r="I29" s="111" t="str">
        <f t="shared" si="6"/>
        <v>03</v>
      </c>
      <c r="J29" s="111" t="str">
        <f t="shared" si="7"/>
        <v>2021-05-03</v>
      </c>
      <c r="K29" s="111" t="str">
        <f t="shared" si="8"/>
        <v>DPR</v>
      </c>
      <c r="L29" s="111">
        <v>6009</v>
      </c>
    </row>
    <row r="30" spans="1:12" x14ac:dyDescent="0.2">
      <c r="A30" s="111" t="s">
        <v>4112</v>
      </c>
      <c r="B30" s="111" t="str">
        <f t="shared" si="0"/>
        <v xml:space="preserve">MIGUEL BLAS  CADENA BOLANOS            </v>
      </c>
      <c r="C30" s="111" t="str">
        <f t="shared" si="1"/>
        <v>43920506</v>
      </c>
      <c r="D30" s="111" t="str">
        <f t="shared" si="2"/>
        <v>0001</v>
      </c>
      <c r="E30" s="111" t="str">
        <f t="shared" si="3"/>
        <v>84</v>
      </c>
      <c r="F30" s="141">
        <v>1.84</v>
      </c>
      <c r="G30" s="111" t="str">
        <f t="shared" si="4"/>
        <v>2021</v>
      </c>
      <c r="H30" s="111" t="str">
        <f t="shared" si="5"/>
        <v>05</v>
      </c>
      <c r="I30" s="111" t="str">
        <f t="shared" si="6"/>
        <v>03</v>
      </c>
      <c r="J30" s="111" t="str">
        <f t="shared" si="7"/>
        <v>2021-05-03</v>
      </c>
      <c r="K30" s="111" t="str">
        <f t="shared" si="8"/>
        <v>BVP</v>
      </c>
      <c r="L30" s="111">
        <v>6010</v>
      </c>
    </row>
    <row r="31" spans="1:12" x14ac:dyDescent="0.2">
      <c r="A31" s="111" t="s">
        <v>4111</v>
      </c>
      <c r="B31" s="111" t="str">
        <f t="shared" si="0"/>
        <v xml:space="preserve">DALTON JAIME  PEZO BARRETO             </v>
      </c>
      <c r="C31" s="111" t="str">
        <f t="shared" si="1"/>
        <v>43902074</v>
      </c>
      <c r="D31" s="111" t="str">
        <f t="shared" si="2"/>
        <v>0016</v>
      </c>
      <c r="E31" s="111" t="str">
        <f t="shared" si="3"/>
        <v>76</v>
      </c>
      <c r="F31" s="141">
        <v>16.760000000000002</v>
      </c>
      <c r="G31" s="111" t="str">
        <f t="shared" si="4"/>
        <v>2021</v>
      </c>
      <c r="H31" s="111" t="str">
        <f t="shared" si="5"/>
        <v>05</v>
      </c>
      <c r="I31" s="111" t="str">
        <f t="shared" si="6"/>
        <v>03</v>
      </c>
      <c r="J31" s="111" t="str">
        <f t="shared" si="7"/>
        <v>2021-05-03</v>
      </c>
      <c r="K31" s="111" t="str">
        <f t="shared" si="8"/>
        <v>BVP</v>
      </c>
      <c r="L31" s="111">
        <v>6011</v>
      </c>
    </row>
    <row r="32" spans="1:12" x14ac:dyDescent="0.2">
      <c r="A32" s="111" t="s">
        <v>4110</v>
      </c>
      <c r="B32" s="111" t="str">
        <f t="shared" si="0"/>
        <v xml:space="preserve">QUIROZ MARTINEZ ALBERISLU              </v>
      </c>
      <c r="C32" s="111" t="str">
        <f t="shared" si="1"/>
        <v>43908234</v>
      </c>
      <c r="D32" s="111" t="str">
        <f t="shared" si="2"/>
        <v>0006</v>
      </c>
      <c r="E32" s="111" t="str">
        <f t="shared" si="3"/>
        <v>44</v>
      </c>
      <c r="F32" s="141">
        <v>6.44</v>
      </c>
      <c r="G32" s="111" t="str">
        <f t="shared" si="4"/>
        <v>2021</v>
      </c>
      <c r="H32" s="111" t="str">
        <f t="shared" si="5"/>
        <v>05</v>
      </c>
      <c r="I32" s="111" t="str">
        <f t="shared" si="6"/>
        <v>03</v>
      </c>
      <c r="J32" s="111" t="str">
        <f t="shared" si="7"/>
        <v>2021-05-03</v>
      </c>
      <c r="K32" s="111" t="str">
        <f t="shared" si="8"/>
        <v>BVP</v>
      </c>
      <c r="L32" s="111">
        <v>6012</v>
      </c>
    </row>
    <row r="33" spans="1:12" x14ac:dyDescent="0.2">
      <c r="A33" s="111" t="s">
        <v>4109</v>
      </c>
      <c r="B33" s="111" t="str">
        <f t="shared" si="0"/>
        <v xml:space="preserve">MEDINA ALVARADO CARLOS VICENTE         </v>
      </c>
      <c r="C33" s="111" t="str">
        <f t="shared" si="1"/>
        <v>43907349</v>
      </c>
      <c r="D33" s="111" t="str">
        <f t="shared" si="2"/>
        <v>0003</v>
      </c>
      <c r="E33" s="111" t="str">
        <f t="shared" si="3"/>
        <v>08</v>
      </c>
      <c r="F33" s="141">
        <v>3.08</v>
      </c>
      <c r="G33" s="111" t="str">
        <f t="shared" si="4"/>
        <v>2021</v>
      </c>
      <c r="H33" s="111" t="str">
        <f t="shared" si="5"/>
        <v>05</v>
      </c>
      <c r="I33" s="111" t="str">
        <f t="shared" si="6"/>
        <v>03</v>
      </c>
      <c r="J33" s="111" t="str">
        <f t="shared" si="7"/>
        <v>2021-05-03</v>
      </c>
      <c r="K33" s="111" t="str">
        <f t="shared" si="8"/>
        <v>BMP</v>
      </c>
      <c r="L33" s="111">
        <v>6013</v>
      </c>
    </row>
    <row r="34" spans="1:12" x14ac:dyDescent="0.2">
      <c r="A34" s="111" t="s">
        <v>4108</v>
      </c>
      <c r="B34" s="111" t="str">
        <f t="shared" si="0"/>
        <v xml:space="preserve">ACUNA MARQUEZ PATRICIA ROSARIO         </v>
      </c>
      <c r="C34" s="111" t="str">
        <f t="shared" si="1"/>
        <v>43908270</v>
      </c>
      <c r="D34" s="111" t="str">
        <f t="shared" si="2"/>
        <v>0004</v>
      </c>
      <c r="E34" s="111" t="str">
        <f t="shared" si="3"/>
        <v>36</v>
      </c>
      <c r="F34" s="141">
        <v>4.3600000000000003</v>
      </c>
      <c r="G34" s="111" t="str">
        <f t="shared" si="4"/>
        <v>2021</v>
      </c>
      <c r="H34" s="111" t="str">
        <f t="shared" si="5"/>
        <v>05</v>
      </c>
      <c r="I34" s="111" t="str">
        <f t="shared" si="6"/>
        <v>03</v>
      </c>
      <c r="J34" s="111" t="str">
        <f t="shared" si="7"/>
        <v>2021-05-03</v>
      </c>
      <c r="K34" s="111" t="str">
        <f t="shared" si="8"/>
        <v>BMP</v>
      </c>
      <c r="L34" s="111">
        <v>6014</v>
      </c>
    </row>
    <row r="35" spans="1:12" x14ac:dyDescent="0.2">
      <c r="A35" s="111" t="s">
        <v>4107</v>
      </c>
      <c r="B35" s="111" t="str">
        <f t="shared" si="0"/>
        <v xml:space="preserve">ROSE MARI JARAMILLO LEON               </v>
      </c>
      <c r="C35" s="111" t="str">
        <f t="shared" si="1"/>
        <v>43930302</v>
      </c>
      <c r="D35" s="111" t="str">
        <f t="shared" si="2"/>
        <v>0009</v>
      </c>
      <c r="E35" s="111" t="str">
        <f t="shared" si="3"/>
        <v>13</v>
      </c>
      <c r="F35" s="141">
        <v>9.1300000000000008</v>
      </c>
      <c r="G35" s="111" t="str">
        <f t="shared" si="4"/>
        <v>2021</v>
      </c>
      <c r="H35" s="111" t="str">
        <f t="shared" si="5"/>
        <v>05</v>
      </c>
      <c r="I35" s="111" t="str">
        <f t="shared" si="6"/>
        <v>03</v>
      </c>
      <c r="J35" s="111" t="str">
        <f t="shared" si="7"/>
        <v>2021-05-03</v>
      </c>
      <c r="K35" s="111" t="str">
        <f t="shared" si="8"/>
        <v>BMP</v>
      </c>
      <c r="L35" s="111">
        <v>6015</v>
      </c>
    </row>
    <row r="36" spans="1:12" x14ac:dyDescent="0.2">
      <c r="A36" s="111"/>
      <c r="B36" s="113">
        <v>1</v>
      </c>
      <c r="C36" s="140" t="str">
        <f t="shared" si="1"/>
        <v/>
      </c>
      <c r="D36" s="140" t="str">
        <f t="shared" si="2"/>
        <v/>
      </c>
      <c r="E36" s="140" t="str">
        <f t="shared" si="3"/>
        <v/>
      </c>
      <c r="F36" s="139">
        <f>SUM(F4:F35)</f>
        <v>162.72000000000006</v>
      </c>
      <c r="G36" s="111" t="str">
        <f t="shared" si="4"/>
        <v/>
      </c>
      <c r="H36" s="111" t="str">
        <f t="shared" si="5"/>
        <v/>
      </c>
      <c r="I36" s="111" t="str">
        <f t="shared" si="6"/>
        <v/>
      </c>
      <c r="J36" s="111" t="str">
        <f t="shared" si="7"/>
        <v>--</v>
      </c>
      <c r="K36" s="111" t="str">
        <f t="shared" si="8"/>
        <v/>
      </c>
      <c r="L36" s="111"/>
    </row>
    <row r="37" spans="1:12" x14ac:dyDescent="0.2">
      <c r="B37" s="110"/>
      <c r="C37" s="118"/>
      <c r="D37" s="118"/>
      <c r="E37" s="118"/>
      <c r="F37" s="138"/>
    </row>
    <row r="38" spans="1:12" x14ac:dyDescent="0.2">
      <c r="A38" s="111" t="s">
        <v>4106</v>
      </c>
      <c r="B38" s="111" t="str">
        <f t="shared" ref="B38:B51" si="9">MID(A38,20,39)</f>
        <v xml:space="preserve">ZAMBRANO RONQUILLO MARIA AUXIL         </v>
      </c>
      <c r="C38" s="111" t="str">
        <f t="shared" ref="C38:C52" si="10">MID(A38,12,8)</f>
        <v>43900154</v>
      </c>
      <c r="D38" s="111" t="str">
        <f t="shared" ref="D38:D52" si="11">MID(A38,125,4)</f>
        <v>0009</v>
      </c>
      <c r="E38" s="111" t="str">
        <f t="shared" ref="E38:E52" si="12">MID(A38,129,2)</f>
        <v>72</v>
      </c>
      <c r="F38" s="141">
        <v>9.7200000000000006</v>
      </c>
      <c r="G38" s="111" t="str">
        <f t="shared" ref="G38:G52" si="13">MID(A38,131,4)</f>
        <v>2021</v>
      </c>
      <c r="H38" s="111" t="str">
        <f t="shared" ref="H38:H52" si="14">MID(A38,135,2)</f>
        <v>05</v>
      </c>
      <c r="I38" s="111" t="str">
        <f t="shared" ref="I38:I52" si="15">MID(A38,137,2)</f>
        <v>03</v>
      </c>
      <c r="J38" s="111" t="str">
        <f t="shared" ref="J38:J52" si="16">CONCATENATE(G38,"-",H38,"-",I38)</f>
        <v>2021-05-03</v>
      </c>
      <c r="K38" s="111" t="str">
        <f t="shared" ref="K38:K52" si="17">MID(A38,163,3)</f>
        <v>BVP</v>
      </c>
      <c r="L38" s="111">
        <v>6109</v>
      </c>
    </row>
    <row r="39" spans="1:12" x14ac:dyDescent="0.2">
      <c r="A39" s="111" t="s">
        <v>4105</v>
      </c>
      <c r="B39" s="111" t="str">
        <f t="shared" si="9"/>
        <v xml:space="preserve">ZAMBRANO RONQUILLO MARIA AUXIL         </v>
      </c>
      <c r="C39" s="111" t="str">
        <f t="shared" si="10"/>
        <v>43901466</v>
      </c>
      <c r="D39" s="111" t="str">
        <f t="shared" si="11"/>
        <v>0005</v>
      </c>
      <c r="E39" s="111" t="str">
        <f t="shared" si="12"/>
        <v>14</v>
      </c>
      <c r="F39" s="141">
        <v>5.14</v>
      </c>
      <c r="G39" s="111" t="str">
        <f t="shared" si="13"/>
        <v>2021</v>
      </c>
      <c r="H39" s="111" t="str">
        <f t="shared" si="14"/>
        <v>05</v>
      </c>
      <c r="I39" s="111" t="str">
        <f t="shared" si="15"/>
        <v>03</v>
      </c>
      <c r="J39" s="111" t="str">
        <f t="shared" si="16"/>
        <v>2021-05-03</v>
      </c>
      <c r="K39" s="111" t="str">
        <f t="shared" si="17"/>
        <v>BVP</v>
      </c>
      <c r="L39" s="111">
        <v>6122</v>
      </c>
    </row>
    <row r="40" spans="1:12" x14ac:dyDescent="0.2">
      <c r="A40" s="111" t="s">
        <v>4104</v>
      </c>
      <c r="B40" s="111" t="str">
        <f t="shared" si="9"/>
        <v xml:space="preserve">MOROCHO AGURTO VIVIANA MANUELA         </v>
      </c>
      <c r="C40" s="111" t="str">
        <f t="shared" si="10"/>
        <v>43907455</v>
      </c>
      <c r="D40" s="111" t="str">
        <f t="shared" si="11"/>
        <v>0004</v>
      </c>
      <c r="E40" s="111" t="str">
        <f t="shared" si="12"/>
        <v>97</v>
      </c>
      <c r="F40" s="141">
        <v>4.97</v>
      </c>
      <c r="G40" s="111" t="str">
        <f t="shared" si="13"/>
        <v>2021</v>
      </c>
      <c r="H40" s="111" t="str">
        <f t="shared" si="14"/>
        <v>05</v>
      </c>
      <c r="I40" s="111" t="str">
        <f t="shared" si="15"/>
        <v>03</v>
      </c>
      <c r="J40" s="111" t="str">
        <f t="shared" si="16"/>
        <v>2021-05-03</v>
      </c>
      <c r="K40" s="111" t="str">
        <f t="shared" si="17"/>
        <v>BMP</v>
      </c>
      <c r="L40" s="111">
        <v>6110</v>
      </c>
    </row>
    <row r="41" spans="1:12" x14ac:dyDescent="0.2">
      <c r="A41" s="111" t="s">
        <v>4103</v>
      </c>
      <c r="B41" s="111" t="str">
        <f t="shared" si="9"/>
        <v xml:space="preserve">ROSA PILAR LOPEZ CORNEJO               </v>
      </c>
      <c r="C41" s="111" t="str">
        <f t="shared" si="10"/>
        <v>43960249</v>
      </c>
      <c r="D41" s="111" t="str">
        <f t="shared" si="11"/>
        <v>0008</v>
      </c>
      <c r="E41" s="111" t="str">
        <f t="shared" si="12"/>
        <v>38</v>
      </c>
      <c r="F41" s="141">
        <v>8.3800000000000008</v>
      </c>
      <c r="G41" s="111" t="str">
        <f t="shared" si="13"/>
        <v>2021</v>
      </c>
      <c r="H41" s="111" t="str">
        <f t="shared" si="14"/>
        <v>05</v>
      </c>
      <c r="I41" s="111" t="str">
        <f t="shared" si="15"/>
        <v>03</v>
      </c>
      <c r="J41" s="111" t="str">
        <f t="shared" si="16"/>
        <v>2021-05-03</v>
      </c>
      <c r="K41" s="111" t="str">
        <f t="shared" si="17"/>
        <v>BVP</v>
      </c>
      <c r="L41" s="111">
        <v>6111</v>
      </c>
    </row>
    <row r="42" spans="1:12" x14ac:dyDescent="0.2">
      <c r="A42" s="111" t="s">
        <v>4102</v>
      </c>
      <c r="B42" s="111" t="str">
        <f t="shared" si="9"/>
        <v xml:space="preserve">ASENCIO PARRALES ANDREA CAROLI         </v>
      </c>
      <c r="C42" s="111" t="str">
        <f t="shared" si="10"/>
        <v>43900669</v>
      </c>
      <c r="D42" s="111" t="str">
        <f t="shared" si="11"/>
        <v>0002</v>
      </c>
      <c r="E42" s="111" t="str">
        <f t="shared" si="12"/>
        <v>25</v>
      </c>
      <c r="F42" s="141">
        <v>2.25</v>
      </c>
      <c r="G42" s="111" t="str">
        <f t="shared" si="13"/>
        <v>2021</v>
      </c>
      <c r="H42" s="111" t="str">
        <f t="shared" si="14"/>
        <v>05</v>
      </c>
      <c r="I42" s="111" t="str">
        <f t="shared" si="15"/>
        <v>03</v>
      </c>
      <c r="J42" s="111" t="str">
        <f t="shared" si="16"/>
        <v>2021-05-03</v>
      </c>
      <c r="K42" s="111" t="str">
        <f t="shared" si="17"/>
        <v>BMP</v>
      </c>
      <c r="L42" s="111">
        <v>6112</v>
      </c>
    </row>
    <row r="43" spans="1:12" x14ac:dyDescent="0.2">
      <c r="A43" s="111" t="s">
        <v>4101</v>
      </c>
      <c r="B43" s="111" t="str">
        <f t="shared" si="9"/>
        <v xml:space="preserve">DAVID GONZALO BENAVIDES LOPEZ          </v>
      </c>
      <c r="C43" s="111" t="str">
        <f t="shared" si="10"/>
        <v>43908812</v>
      </c>
      <c r="D43" s="111" t="str">
        <f t="shared" si="11"/>
        <v>0001</v>
      </c>
      <c r="E43" s="111" t="str">
        <f t="shared" si="12"/>
        <v>80</v>
      </c>
      <c r="F43" s="141">
        <v>1.8</v>
      </c>
      <c r="G43" s="111" t="str">
        <f t="shared" si="13"/>
        <v>2021</v>
      </c>
      <c r="H43" s="111" t="str">
        <f t="shared" si="14"/>
        <v>05</v>
      </c>
      <c r="I43" s="111" t="str">
        <f t="shared" si="15"/>
        <v>03</v>
      </c>
      <c r="J43" s="111" t="str">
        <f t="shared" si="16"/>
        <v>2021-05-03</v>
      </c>
      <c r="K43" s="111" t="str">
        <f t="shared" si="17"/>
        <v>BMP</v>
      </c>
      <c r="L43" s="111">
        <v>6113</v>
      </c>
    </row>
    <row r="44" spans="1:12" x14ac:dyDescent="0.2">
      <c r="A44" s="111" t="s">
        <v>4100</v>
      </c>
      <c r="B44" s="111" t="str">
        <f t="shared" si="9"/>
        <v xml:space="preserve">MARTINEZ MEJIA MARJORIE ALEXAN         </v>
      </c>
      <c r="C44" s="111" t="str">
        <f t="shared" si="10"/>
        <v>43907891</v>
      </c>
      <c r="D44" s="111" t="str">
        <f t="shared" si="11"/>
        <v>0001</v>
      </c>
      <c r="E44" s="111" t="str">
        <f t="shared" si="12"/>
        <v>68</v>
      </c>
      <c r="F44" s="141">
        <v>1.68</v>
      </c>
      <c r="G44" s="111" t="str">
        <f t="shared" si="13"/>
        <v>2021</v>
      </c>
      <c r="H44" s="111" t="str">
        <f t="shared" si="14"/>
        <v>05</v>
      </c>
      <c r="I44" s="111" t="str">
        <f t="shared" si="15"/>
        <v>04</v>
      </c>
      <c r="J44" s="111" t="str">
        <f t="shared" si="16"/>
        <v>2021-05-04</v>
      </c>
      <c r="K44" s="111" t="str">
        <f t="shared" si="17"/>
        <v>BMP</v>
      </c>
      <c r="L44" s="111">
        <v>6114</v>
      </c>
    </row>
    <row r="45" spans="1:12" x14ac:dyDescent="0.2">
      <c r="A45" s="111" t="s">
        <v>4099</v>
      </c>
      <c r="B45" s="111" t="str">
        <f t="shared" si="9"/>
        <v xml:space="preserve">VELEZ OSORIO JHON EDILKER              </v>
      </c>
      <c r="C45" s="111" t="str">
        <f t="shared" si="10"/>
        <v>43907212</v>
      </c>
      <c r="D45" s="111" t="str">
        <f t="shared" si="11"/>
        <v>0002</v>
      </c>
      <c r="E45" s="111" t="str">
        <f t="shared" si="12"/>
        <v>36</v>
      </c>
      <c r="F45" s="141">
        <v>2.36</v>
      </c>
      <c r="G45" s="111" t="str">
        <f t="shared" si="13"/>
        <v>2021</v>
      </c>
      <c r="H45" s="111" t="str">
        <f t="shared" si="14"/>
        <v>05</v>
      </c>
      <c r="I45" s="111" t="str">
        <f t="shared" si="15"/>
        <v>04</v>
      </c>
      <c r="J45" s="111" t="str">
        <f t="shared" si="16"/>
        <v>2021-05-04</v>
      </c>
      <c r="K45" s="111" t="str">
        <f t="shared" si="17"/>
        <v>BVP</v>
      </c>
      <c r="L45" s="111">
        <v>6115</v>
      </c>
    </row>
    <row r="46" spans="1:12" x14ac:dyDescent="0.2">
      <c r="A46" s="111" t="s">
        <v>4098</v>
      </c>
      <c r="B46" s="111" t="str">
        <f t="shared" si="9"/>
        <v xml:space="preserve">PENA TIGRERO MARIA VICTORIA            </v>
      </c>
      <c r="C46" s="111" t="str">
        <f t="shared" si="10"/>
        <v>43907414</v>
      </c>
      <c r="D46" s="111" t="str">
        <f t="shared" si="11"/>
        <v>0004</v>
      </c>
      <c r="E46" s="111" t="str">
        <f t="shared" si="12"/>
        <v>68</v>
      </c>
      <c r="F46" s="141">
        <v>4.68</v>
      </c>
      <c r="G46" s="111" t="str">
        <f t="shared" si="13"/>
        <v>2021</v>
      </c>
      <c r="H46" s="111" t="str">
        <f t="shared" si="14"/>
        <v>05</v>
      </c>
      <c r="I46" s="111" t="str">
        <f t="shared" si="15"/>
        <v>04</v>
      </c>
      <c r="J46" s="111" t="str">
        <f t="shared" si="16"/>
        <v>2021-05-04</v>
      </c>
      <c r="K46" s="111" t="str">
        <f t="shared" si="17"/>
        <v>BMP</v>
      </c>
      <c r="L46" s="111">
        <v>6116</v>
      </c>
    </row>
    <row r="47" spans="1:12" x14ac:dyDescent="0.2">
      <c r="A47" s="111" t="s">
        <v>4097</v>
      </c>
      <c r="B47" s="111" t="str">
        <f t="shared" si="9"/>
        <v xml:space="preserve">SEGUNET SA                             </v>
      </c>
      <c r="C47" s="111" t="str">
        <f t="shared" si="10"/>
        <v>43903872</v>
      </c>
      <c r="D47" s="111" t="str">
        <f t="shared" si="11"/>
        <v>0005</v>
      </c>
      <c r="E47" s="111" t="str">
        <f t="shared" si="12"/>
        <v>10</v>
      </c>
      <c r="F47" s="141">
        <v>5.0999999999999996</v>
      </c>
      <c r="G47" s="111" t="str">
        <f t="shared" si="13"/>
        <v>2021</v>
      </c>
      <c r="H47" s="111" t="str">
        <f t="shared" si="14"/>
        <v>05</v>
      </c>
      <c r="I47" s="111" t="str">
        <f t="shared" si="15"/>
        <v>04</v>
      </c>
      <c r="J47" s="111" t="str">
        <f t="shared" si="16"/>
        <v>2021-05-04</v>
      </c>
      <c r="K47" s="111" t="str">
        <f t="shared" si="17"/>
        <v>BMP</v>
      </c>
      <c r="L47" s="111">
        <v>6117</v>
      </c>
    </row>
    <row r="48" spans="1:12" x14ac:dyDescent="0.2">
      <c r="A48" s="111" t="s">
        <v>4096</v>
      </c>
      <c r="B48" s="111" t="str">
        <f t="shared" si="9"/>
        <v xml:space="preserve">VARGAS HERRERA LUIS DANIEL             </v>
      </c>
      <c r="C48" s="111" t="str">
        <f t="shared" si="10"/>
        <v>43902956</v>
      </c>
      <c r="D48" s="111" t="str">
        <f t="shared" si="11"/>
        <v>0001</v>
      </c>
      <c r="E48" s="111" t="str">
        <f t="shared" si="12"/>
        <v>95</v>
      </c>
      <c r="F48" s="141">
        <v>1.95</v>
      </c>
      <c r="G48" s="111" t="str">
        <f t="shared" si="13"/>
        <v>2021</v>
      </c>
      <c r="H48" s="111" t="str">
        <f t="shared" si="14"/>
        <v>05</v>
      </c>
      <c r="I48" s="111" t="str">
        <f t="shared" si="15"/>
        <v>04</v>
      </c>
      <c r="J48" s="111" t="str">
        <f t="shared" si="16"/>
        <v>2021-05-04</v>
      </c>
      <c r="K48" s="111" t="str">
        <f t="shared" si="17"/>
        <v>DPR</v>
      </c>
      <c r="L48" s="111">
        <v>6118</v>
      </c>
    </row>
    <row r="49" spans="1:12" x14ac:dyDescent="0.2">
      <c r="A49" s="111" t="s">
        <v>4095</v>
      </c>
      <c r="B49" s="111" t="str">
        <f t="shared" si="9"/>
        <v xml:space="preserve">VARGAS HERRERA LUIS DANIEL             </v>
      </c>
      <c r="C49" s="111" t="str">
        <f t="shared" si="10"/>
        <v>43907507</v>
      </c>
      <c r="D49" s="111" t="str">
        <f t="shared" si="11"/>
        <v>0001</v>
      </c>
      <c r="E49" s="111" t="str">
        <f t="shared" si="12"/>
        <v>68</v>
      </c>
      <c r="F49" s="141">
        <v>1.68</v>
      </c>
      <c r="G49" s="111" t="str">
        <f t="shared" si="13"/>
        <v>2021</v>
      </c>
      <c r="H49" s="111" t="str">
        <f t="shared" si="14"/>
        <v>05</v>
      </c>
      <c r="I49" s="111" t="str">
        <f t="shared" si="15"/>
        <v>04</v>
      </c>
      <c r="J49" s="111" t="str">
        <f t="shared" si="16"/>
        <v>2021-05-04</v>
      </c>
      <c r="K49" s="111" t="str">
        <f t="shared" si="17"/>
        <v>DPR</v>
      </c>
      <c r="L49" s="111">
        <v>6119</v>
      </c>
    </row>
    <row r="50" spans="1:12" x14ac:dyDescent="0.2">
      <c r="A50" s="111" t="s">
        <v>4094</v>
      </c>
      <c r="B50" s="111" t="str">
        <f t="shared" si="9"/>
        <v xml:space="preserve">ALEXANDRA MARITZA CAYETANO MOR         </v>
      </c>
      <c r="C50" s="111" t="str">
        <f t="shared" si="10"/>
        <v>43903342</v>
      </c>
      <c r="D50" s="111" t="str">
        <f t="shared" si="11"/>
        <v>0015</v>
      </c>
      <c r="E50" s="111" t="str">
        <f t="shared" si="12"/>
        <v>85</v>
      </c>
      <c r="F50" s="141">
        <v>15.85</v>
      </c>
      <c r="G50" s="111" t="str">
        <f t="shared" si="13"/>
        <v>2021</v>
      </c>
      <c r="H50" s="111" t="str">
        <f t="shared" si="14"/>
        <v>05</v>
      </c>
      <c r="I50" s="111" t="str">
        <f t="shared" si="15"/>
        <v>04</v>
      </c>
      <c r="J50" s="111" t="str">
        <f t="shared" si="16"/>
        <v>2021-05-04</v>
      </c>
      <c r="K50" s="111" t="str">
        <f t="shared" si="17"/>
        <v>BMP</v>
      </c>
      <c r="L50" s="111">
        <v>6120</v>
      </c>
    </row>
    <row r="51" spans="1:12" x14ac:dyDescent="0.2">
      <c r="A51" s="111" t="s">
        <v>4093</v>
      </c>
      <c r="B51" s="111" t="str">
        <f t="shared" si="9"/>
        <v xml:space="preserve">RODRIGUEZ VALVERDE FELIX ALBER         </v>
      </c>
      <c r="C51" s="111" t="str">
        <f t="shared" si="10"/>
        <v>43907459</v>
      </c>
      <c r="D51" s="111" t="str">
        <f t="shared" si="11"/>
        <v>0004</v>
      </c>
      <c r="E51" s="111" t="str">
        <f t="shared" si="12"/>
        <v>21</v>
      </c>
      <c r="F51" s="141">
        <v>4.21</v>
      </c>
      <c r="G51" s="111" t="str">
        <f t="shared" si="13"/>
        <v>2021</v>
      </c>
      <c r="H51" s="111" t="str">
        <f t="shared" si="14"/>
        <v>05</v>
      </c>
      <c r="I51" s="111" t="str">
        <f t="shared" si="15"/>
        <v>04</v>
      </c>
      <c r="J51" s="111" t="str">
        <f t="shared" si="16"/>
        <v>2021-05-04</v>
      </c>
      <c r="K51" s="111" t="str">
        <f t="shared" si="17"/>
        <v>BMP</v>
      </c>
      <c r="L51" s="111">
        <v>6121</v>
      </c>
    </row>
    <row r="52" spans="1:12" x14ac:dyDescent="0.2">
      <c r="A52" s="111"/>
      <c r="B52" s="113">
        <v>2</v>
      </c>
      <c r="C52" s="140" t="str">
        <f t="shared" si="10"/>
        <v/>
      </c>
      <c r="D52" s="140" t="str">
        <f t="shared" si="11"/>
        <v/>
      </c>
      <c r="E52" s="140" t="str">
        <f t="shared" si="12"/>
        <v/>
      </c>
      <c r="F52" s="139">
        <f>SUM(F38:F51)</f>
        <v>69.77</v>
      </c>
      <c r="G52" s="111" t="str">
        <f t="shared" si="13"/>
        <v/>
      </c>
      <c r="H52" s="111" t="str">
        <f t="shared" si="14"/>
        <v/>
      </c>
      <c r="I52" s="111" t="str">
        <f t="shared" si="15"/>
        <v/>
      </c>
      <c r="J52" s="111" t="str">
        <f t="shared" si="16"/>
        <v>--</v>
      </c>
      <c r="K52" s="111" t="str">
        <f t="shared" si="17"/>
        <v/>
      </c>
      <c r="L52" s="111"/>
    </row>
    <row r="53" spans="1:12" x14ac:dyDescent="0.2">
      <c r="B53" s="110"/>
      <c r="C53" s="118"/>
      <c r="D53" s="118"/>
      <c r="E53" s="118"/>
      <c r="F53" s="138"/>
    </row>
    <row r="54" spans="1:12" x14ac:dyDescent="0.2">
      <c r="A54" s="111" t="s">
        <v>4092</v>
      </c>
      <c r="B54" s="111" t="str">
        <f t="shared" ref="B54:B62" si="18">MID(A54,20,39)</f>
        <v xml:space="preserve">CALDERON DE LA TORRE ERIKA SOL         </v>
      </c>
      <c r="C54" s="111" t="str">
        <f t="shared" ref="C54:C63" si="19">MID(A54,12,8)</f>
        <v>43909511</v>
      </c>
      <c r="D54" s="111" t="str">
        <f t="shared" ref="D54:D63" si="20">MID(A54,125,4)</f>
        <v>0000</v>
      </c>
      <c r="E54" s="111" t="str">
        <f t="shared" ref="E54:E63" si="21">MID(A54,129,2)</f>
        <v>71</v>
      </c>
      <c r="F54" s="141">
        <v>0.71</v>
      </c>
      <c r="G54" s="111" t="str">
        <f t="shared" ref="G54:G63" si="22">MID(A54,131,4)</f>
        <v>2021</v>
      </c>
      <c r="H54" s="111" t="str">
        <f t="shared" ref="H54:H63" si="23">MID(A54,135,2)</f>
        <v>05</v>
      </c>
      <c r="I54" s="111" t="str">
        <f t="shared" ref="I54:I63" si="24">MID(A54,137,2)</f>
        <v>04</v>
      </c>
      <c r="J54" s="111" t="str">
        <f t="shared" ref="J54:J63" si="25">CONCATENATE(G54,"-",H54,"-",I54)</f>
        <v>2021-05-04</v>
      </c>
      <c r="K54" s="111" t="str">
        <f t="shared" ref="K54:K63" si="26">MID(A54,163,3)</f>
        <v>BMP</v>
      </c>
      <c r="L54" s="111">
        <v>6459</v>
      </c>
    </row>
    <row r="55" spans="1:12" x14ac:dyDescent="0.2">
      <c r="A55" s="111" t="s">
        <v>4091</v>
      </c>
      <c r="B55" s="111" t="str">
        <f t="shared" si="18"/>
        <v xml:space="preserve">ROBALINO MORENO IVETTE ELIZABE         </v>
      </c>
      <c r="C55" s="111" t="str">
        <f t="shared" si="19"/>
        <v>43908342</v>
      </c>
      <c r="D55" s="111" t="str">
        <f t="shared" si="20"/>
        <v>0006</v>
      </c>
      <c r="E55" s="111" t="str">
        <f t="shared" si="21"/>
        <v>04</v>
      </c>
      <c r="F55" s="141">
        <v>6.04</v>
      </c>
      <c r="G55" s="111" t="str">
        <f t="shared" si="22"/>
        <v>2021</v>
      </c>
      <c r="H55" s="111" t="str">
        <f t="shared" si="23"/>
        <v>05</v>
      </c>
      <c r="I55" s="111" t="str">
        <f t="shared" si="24"/>
        <v>04</v>
      </c>
      <c r="J55" s="111" t="str">
        <f t="shared" si="25"/>
        <v>2021-05-04</v>
      </c>
      <c r="K55" s="111" t="str">
        <f t="shared" si="26"/>
        <v>BVP</v>
      </c>
      <c r="L55" s="111">
        <v>6465</v>
      </c>
    </row>
    <row r="56" spans="1:12" x14ac:dyDescent="0.2">
      <c r="A56" s="111" t="s">
        <v>4090</v>
      </c>
      <c r="B56" s="111" t="str">
        <f t="shared" si="18"/>
        <v xml:space="preserve">TIXILIMA CARANQUI MARIO ROBERT         </v>
      </c>
      <c r="C56" s="111" t="str">
        <f t="shared" si="19"/>
        <v>23923202</v>
      </c>
      <c r="D56" s="111" t="str">
        <f t="shared" si="20"/>
        <v>0003</v>
      </c>
      <c r="E56" s="111" t="str">
        <f t="shared" si="21"/>
        <v>62</v>
      </c>
      <c r="F56" s="141">
        <v>3.62</v>
      </c>
      <c r="G56" s="111" t="str">
        <f t="shared" si="22"/>
        <v>2021</v>
      </c>
      <c r="H56" s="111" t="str">
        <f t="shared" si="23"/>
        <v>05</v>
      </c>
      <c r="I56" s="111" t="str">
        <f t="shared" si="24"/>
        <v>04</v>
      </c>
      <c r="J56" s="111" t="str">
        <f t="shared" si="25"/>
        <v>2021-05-04</v>
      </c>
      <c r="K56" s="111" t="str">
        <f t="shared" si="26"/>
        <v>BVP</v>
      </c>
      <c r="L56" s="111">
        <v>6466</v>
      </c>
    </row>
    <row r="57" spans="1:12" x14ac:dyDescent="0.2">
      <c r="A57" s="111" t="s">
        <v>4089</v>
      </c>
      <c r="B57" s="111" t="str">
        <f t="shared" si="18"/>
        <v xml:space="preserve">ORLANDO BOLIVAR RAMOS CRUZ             </v>
      </c>
      <c r="C57" s="111" t="str">
        <f t="shared" si="19"/>
        <v>43960253</v>
      </c>
      <c r="D57" s="111" t="str">
        <f t="shared" si="20"/>
        <v>0007</v>
      </c>
      <c r="E57" s="111" t="str">
        <f t="shared" si="21"/>
        <v>82</v>
      </c>
      <c r="F57" s="141">
        <v>7.82</v>
      </c>
      <c r="G57" s="111" t="str">
        <f t="shared" si="22"/>
        <v>2021</v>
      </c>
      <c r="H57" s="111" t="str">
        <f t="shared" si="23"/>
        <v>05</v>
      </c>
      <c r="I57" s="111" t="str">
        <f t="shared" si="24"/>
        <v>04</v>
      </c>
      <c r="J57" s="111" t="str">
        <f t="shared" si="25"/>
        <v>2021-05-04</v>
      </c>
      <c r="K57" s="111" t="str">
        <f t="shared" si="26"/>
        <v>BMP</v>
      </c>
      <c r="L57" s="111">
        <v>6460</v>
      </c>
    </row>
    <row r="58" spans="1:12" x14ac:dyDescent="0.2">
      <c r="A58" s="111" t="s">
        <v>4088</v>
      </c>
      <c r="B58" s="111" t="str">
        <f t="shared" si="18"/>
        <v xml:space="preserve">ANNIE ANDREA CARRERA MOROCHO           </v>
      </c>
      <c r="C58" s="111" t="str">
        <f t="shared" si="19"/>
        <v>43903861</v>
      </c>
      <c r="D58" s="111" t="str">
        <f t="shared" si="20"/>
        <v>0008</v>
      </c>
      <c r="E58" s="111" t="str">
        <f t="shared" si="21"/>
        <v>64</v>
      </c>
      <c r="F58" s="141">
        <v>8.64</v>
      </c>
      <c r="G58" s="111" t="str">
        <f t="shared" si="22"/>
        <v>2021</v>
      </c>
      <c r="H58" s="111" t="str">
        <f t="shared" si="23"/>
        <v>05</v>
      </c>
      <c r="I58" s="111" t="str">
        <f t="shared" si="24"/>
        <v>05</v>
      </c>
      <c r="J58" s="111" t="str">
        <f t="shared" si="25"/>
        <v>2021-05-05</v>
      </c>
      <c r="K58" s="111" t="str">
        <f t="shared" si="26"/>
        <v>BMP</v>
      </c>
      <c r="L58" s="111">
        <v>6461</v>
      </c>
    </row>
    <row r="59" spans="1:12" x14ac:dyDescent="0.2">
      <c r="A59" s="111" t="s">
        <v>4087</v>
      </c>
      <c r="B59" s="111" t="str">
        <f t="shared" si="18"/>
        <v xml:space="preserve">DUPRE MELLA HERNAN TADEO               </v>
      </c>
      <c r="C59" s="111" t="str">
        <f t="shared" si="19"/>
        <v>43909017</v>
      </c>
      <c r="D59" s="111" t="str">
        <f t="shared" si="20"/>
        <v>0007</v>
      </c>
      <c r="E59" s="111" t="str">
        <f t="shared" si="21"/>
        <v>51</v>
      </c>
      <c r="F59" s="141">
        <v>7.51</v>
      </c>
      <c r="G59" s="111" t="str">
        <f t="shared" si="22"/>
        <v>2021</v>
      </c>
      <c r="H59" s="111" t="str">
        <f t="shared" si="23"/>
        <v>05</v>
      </c>
      <c r="I59" s="111" t="str">
        <f t="shared" si="24"/>
        <v>05</v>
      </c>
      <c r="J59" s="111" t="str">
        <f t="shared" si="25"/>
        <v>2021-05-05</v>
      </c>
      <c r="K59" s="111" t="str">
        <f t="shared" si="26"/>
        <v>BMP</v>
      </c>
      <c r="L59" s="111">
        <v>6462</v>
      </c>
    </row>
    <row r="60" spans="1:12" x14ac:dyDescent="0.2">
      <c r="A60" s="111" t="s">
        <v>4086</v>
      </c>
      <c r="B60" s="111" t="str">
        <f t="shared" si="18"/>
        <v xml:space="preserve">SOLEDISPA ACEBO MILTON ANTONIO         </v>
      </c>
      <c r="C60" s="111" t="str">
        <f t="shared" si="19"/>
        <v>43902786</v>
      </c>
      <c r="D60" s="111" t="str">
        <f t="shared" si="20"/>
        <v>0008</v>
      </c>
      <c r="E60" s="111" t="str">
        <f t="shared" si="21"/>
        <v>65</v>
      </c>
      <c r="F60" s="141">
        <v>8.65</v>
      </c>
      <c r="G60" s="111" t="str">
        <f t="shared" si="22"/>
        <v>2021</v>
      </c>
      <c r="H60" s="111" t="str">
        <f t="shared" si="23"/>
        <v>05</v>
      </c>
      <c r="I60" s="111" t="str">
        <f t="shared" si="24"/>
        <v>05</v>
      </c>
      <c r="J60" s="111" t="str">
        <f t="shared" si="25"/>
        <v>2021-05-05</v>
      </c>
      <c r="K60" s="111" t="str">
        <f t="shared" si="26"/>
        <v>VEN</v>
      </c>
      <c r="L60" s="111">
        <v>6463</v>
      </c>
    </row>
    <row r="61" spans="1:12" x14ac:dyDescent="0.2">
      <c r="A61" s="111" t="s">
        <v>4085</v>
      </c>
      <c r="B61" s="111" t="str">
        <f t="shared" si="18"/>
        <v xml:space="preserve">ESPINOSA VELARDE ALMA MARIA            </v>
      </c>
      <c r="C61" s="111" t="str">
        <f t="shared" si="19"/>
        <v>43907962</v>
      </c>
      <c r="D61" s="111" t="str">
        <f t="shared" si="20"/>
        <v>0003</v>
      </c>
      <c r="E61" s="111" t="str">
        <f t="shared" si="21"/>
        <v>44</v>
      </c>
      <c r="F61" s="141">
        <v>3.44</v>
      </c>
      <c r="G61" s="111" t="str">
        <f t="shared" si="22"/>
        <v>2021</v>
      </c>
      <c r="H61" s="111" t="str">
        <f t="shared" si="23"/>
        <v>05</v>
      </c>
      <c r="I61" s="111" t="str">
        <f t="shared" si="24"/>
        <v>05</v>
      </c>
      <c r="J61" s="111" t="str">
        <f t="shared" si="25"/>
        <v>2021-05-05</v>
      </c>
      <c r="K61" s="111" t="str">
        <f t="shared" si="26"/>
        <v>BVP</v>
      </c>
      <c r="L61" s="111">
        <v>6464</v>
      </c>
    </row>
    <row r="62" spans="1:12" x14ac:dyDescent="0.2">
      <c r="A62" s="111" t="s">
        <v>4084</v>
      </c>
      <c r="B62" s="111" t="str">
        <f t="shared" si="18"/>
        <v xml:space="preserve">GRANDSOUTH SA                          </v>
      </c>
      <c r="C62" s="111" t="str">
        <f t="shared" si="19"/>
        <v>43901484</v>
      </c>
      <c r="D62" s="111" t="str">
        <f t="shared" si="20"/>
        <v>0034</v>
      </c>
      <c r="E62" s="111" t="str">
        <f t="shared" si="21"/>
        <v>44</v>
      </c>
      <c r="F62" s="141">
        <v>34.44</v>
      </c>
      <c r="G62" s="111" t="str">
        <f t="shared" si="22"/>
        <v>2021</v>
      </c>
      <c r="H62" s="111" t="str">
        <f t="shared" si="23"/>
        <v>05</v>
      </c>
      <c r="I62" s="111" t="str">
        <f t="shared" si="24"/>
        <v>05</v>
      </c>
      <c r="J62" s="111" t="str">
        <f t="shared" si="25"/>
        <v>2021-05-05</v>
      </c>
      <c r="K62" s="111" t="str">
        <f t="shared" si="26"/>
        <v>BVI</v>
      </c>
      <c r="L62" s="111">
        <v>6467</v>
      </c>
    </row>
    <row r="63" spans="1:12" x14ac:dyDescent="0.2">
      <c r="A63" s="140"/>
      <c r="B63" s="113">
        <v>3</v>
      </c>
      <c r="C63" s="140" t="str">
        <f t="shared" si="19"/>
        <v/>
      </c>
      <c r="D63" s="140" t="str">
        <f t="shared" si="20"/>
        <v/>
      </c>
      <c r="E63" s="140" t="str">
        <f t="shared" si="21"/>
        <v/>
      </c>
      <c r="F63" s="139">
        <f>SUM(F54:F62)</f>
        <v>80.87</v>
      </c>
      <c r="G63" s="111" t="str">
        <f t="shared" si="22"/>
        <v/>
      </c>
      <c r="H63" s="111" t="str">
        <f t="shared" si="23"/>
        <v/>
      </c>
      <c r="I63" s="111" t="str">
        <f t="shared" si="24"/>
        <v/>
      </c>
      <c r="J63" s="111" t="str">
        <f t="shared" si="25"/>
        <v>--</v>
      </c>
      <c r="K63" s="111" t="str">
        <f t="shared" si="26"/>
        <v/>
      </c>
      <c r="L63" s="111"/>
    </row>
    <row r="64" spans="1:12" x14ac:dyDescent="0.2">
      <c r="A64" s="118"/>
      <c r="B64" s="110"/>
      <c r="C64" s="118"/>
      <c r="D64" s="118"/>
      <c r="E64" s="118"/>
      <c r="F64" s="138"/>
    </row>
    <row r="65" spans="1:12" x14ac:dyDescent="0.2">
      <c r="A65" s="111" t="s">
        <v>4083</v>
      </c>
      <c r="B65" s="111" t="str">
        <f t="shared" ref="B65:B70" si="27">MID(A65,20,39)</f>
        <v xml:space="preserve">MUENTES VELEZ MARIANA DE JESUS         </v>
      </c>
      <c r="C65" s="111" t="str">
        <f t="shared" ref="C65:C71" si="28">MID(A65,12,8)</f>
        <v>43904774</v>
      </c>
      <c r="D65" s="111" t="str">
        <f t="shared" ref="D65:D71" si="29">MID(A65,125,4)</f>
        <v>0006</v>
      </c>
      <c r="E65" s="111" t="str">
        <f t="shared" ref="E65:E71" si="30">MID(A65,129,2)</f>
        <v>15</v>
      </c>
      <c r="F65" s="141">
        <v>6.15</v>
      </c>
      <c r="G65" s="111" t="str">
        <f t="shared" ref="G65:G71" si="31">MID(A65,131,4)</f>
        <v>2021</v>
      </c>
      <c r="H65" s="111" t="str">
        <f t="shared" ref="H65:H71" si="32">MID(A65,135,2)</f>
        <v>05</v>
      </c>
      <c r="I65" s="111" t="str">
        <f t="shared" ref="I65:I71" si="33">MID(A65,137,2)</f>
        <v>06</v>
      </c>
      <c r="J65" s="111" t="str">
        <f t="shared" ref="J65:J71" si="34">CONCATENATE(G65,"-",H65,"-",I65)</f>
        <v>2021-05-06</v>
      </c>
      <c r="K65" s="111" t="str">
        <f t="shared" ref="K65:K71" si="35">MID(A65,163,3)</f>
        <v>BVP</v>
      </c>
      <c r="L65" s="111">
        <v>6468</v>
      </c>
    </row>
    <row r="66" spans="1:12" x14ac:dyDescent="0.2">
      <c r="A66" s="111" t="s">
        <v>4082</v>
      </c>
      <c r="B66" s="111" t="str">
        <f t="shared" si="27"/>
        <v xml:space="preserve">VARGAS RIPALDA GONZALO XAVIER          </v>
      </c>
      <c r="C66" s="111" t="str">
        <f t="shared" si="28"/>
        <v>43902611</v>
      </c>
      <c r="D66" s="111" t="str">
        <f t="shared" si="29"/>
        <v>0008</v>
      </c>
      <c r="E66" s="111" t="str">
        <f t="shared" si="30"/>
        <v>43</v>
      </c>
      <c r="F66" s="141">
        <v>8.43</v>
      </c>
      <c r="G66" s="111" t="str">
        <f t="shared" si="31"/>
        <v>2021</v>
      </c>
      <c r="H66" s="111" t="str">
        <f t="shared" si="32"/>
        <v>05</v>
      </c>
      <c r="I66" s="111" t="str">
        <f t="shared" si="33"/>
        <v>05</v>
      </c>
      <c r="J66" s="111" t="str">
        <f t="shared" si="34"/>
        <v>2021-05-05</v>
      </c>
      <c r="K66" s="111" t="str">
        <f t="shared" si="35"/>
        <v>BVP</v>
      </c>
      <c r="L66" s="111">
        <v>6473</v>
      </c>
    </row>
    <row r="67" spans="1:12" x14ac:dyDescent="0.2">
      <c r="A67" s="111" t="s">
        <v>4081</v>
      </c>
      <c r="B67" s="111" t="str">
        <f t="shared" si="27"/>
        <v xml:space="preserve">VELEZ VITERI LENIN ENRIQUE             </v>
      </c>
      <c r="C67" s="111" t="str">
        <f t="shared" si="28"/>
        <v>43906902</v>
      </c>
      <c r="D67" s="111" t="str">
        <f t="shared" si="29"/>
        <v>0003</v>
      </c>
      <c r="E67" s="111" t="str">
        <f t="shared" si="30"/>
        <v>36</v>
      </c>
      <c r="F67" s="141">
        <v>3.36</v>
      </c>
      <c r="G67" s="111" t="str">
        <f t="shared" si="31"/>
        <v>2021</v>
      </c>
      <c r="H67" s="111" t="str">
        <f t="shared" si="32"/>
        <v>05</v>
      </c>
      <c r="I67" s="111" t="str">
        <f t="shared" si="33"/>
        <v>05</v>
      </c>
      <c r="J67" s="111" t="str">
        <f t="shared" si="34"/>
        <v>2021-05-05</v>
      </c>
      <c r="K67" s="111" t="str">
        <f t="shared" si="35"/>
        <v>BMP</v>
      </c>
      <c r="L67" s="111">
        <v>6469</v>
      </c>
    </row>
    <row r="68" spans="1:12" x14ac:dyDescent="0.2">
      <c r="A68" s="111" t="s">
        <v>4080</v>
      </c>
      <c r="B68" s="111" t="str">
        <f t="shared" si="27"/>
        <v xml:space="preserve">CENTRO CARDIOLOGICO PREVENCARD         </v>
      </c>
      <c r="C68" s="111" t="str">
        <f t="shared" si="28"/>
        <v>43902319</v>
      </c>
      <c r="D68" s="111" t="str">
        <f t="shared" si="29"/>
        <v>0010</v>
      </c>
      <c r="E68" s="111" t="str">
        <f t="shared" si="30"/>
        <v>18</v>
      </c>
      <c r="F68" s="141">
        <v>10.18</v>
      </c>
      <c r="G68" s="111" t="str">
        <f t="shared" si="31"/>
        <v>2021</v>
      </c>
      <c r="H68" s="111" t="str">
        <f t="shared" si="32"/>
        <v>05</v>
      </c>
      <c r="I68" s="111" t="str">
        <f t="shared" si="33"/>
        <v>06</v>
      </c>
      <c r="J68" s="111" t="str">
        <f t="shared" si="34"/>
        <v>2021-05-06</v>
      </c>
      <c r="K68" s="111" t="str">
        <f t="shared" si="35"/>
        <v>BMP</v>
      </c>
      <c r="L68" s="111">
        <v>6470</v>
      </c>
    </row>
    <row r="69" spans="1:12" x14ac:dyDescent="0.2">
      <c r="A69" s="111" t="s">
        <v>4079</v>
      </c>
      <c r="B69" s="111" t="str">
        <f t="shared" si="27"/>
        <v xml:space="preserve">CHIQUITO SANCHEZ RAMON ALBERTO         </v>
      </c>
      <c r="C69" s="111" t="str">
        <f t="shared" si="28"/>
        <v>43903103</v>
      </c>
      <c r="D69" s="111" t="str">
        <f t="shared" si="29"/>
        <v>0003</v>
      </c>
      <c r="E69" s="111" t="str">
        <f t="shared" si="30"/>
        <v>36</v>
      </c>
      <c r="F69" s="141">
        <v>3.36</v>
      </c>
      <c r="G69" s="111" t="str">
        <f t="shared" si="31"/>
        <v>2021</v>
      </c>
      <c r="H69" s="111" t="str">
        <f t="shared" si="32"/>
        <v>05</v>
      </c>
      <c r="I69" s="111" t="str">
        <f t="shared" si="33"/>
        <v>06</v>
      </c>
      <c r="J69" s="111" t="str">
        <f t="shared" si="34"/>
        <v>2021-05-06</v>
      </c>
      <c r="K69" s="111" t="str">
        <f t="shared" si="35"/>
        <v>BVP</v>
      </c>
      <c r="L69" s="111">
        <v>6471</v>
      </c>
    </row>
    <row r="70" spans="1:12" x14ac:dyDescent="0.2">
      <c r="A70" s="111" t="s">
        <v>4078</v>
      </c>
      <c r="B70" s="111" t="str">
        <f t="shared" si="27"/>
        <v xml:space="preserve">MOLINA SABANDO MIRMA ELENA             </v>
      </c>
      <c r="C70" s="111" t="str">
        <f t="shared" si="28"/>
        <v>43908583</v>
      </c>
      <c r="D70" s="111" t="str">
        <f t="shared" si="29"/>
        <v>0002</v>
      </c>
      <c r="E70" s="111" t="str">
        <f t="shared" si="30"/>
        <v>34</v>
      </c>
      <c r="F70" s="141">
        <v>2.34</v>
      </c>
      <c r="G70" s="111" t="str">
        <f t="shared" si="31"/>
        <v>2021</v>
      </c>
      <c r="H70" s="111" t="str">
        <f t="shared" si="32"/>
        <v>05</v>
      </c>
      <c r="I70" s="111" t="str">
        <f t="shared" si="33"/>
        <v>06</v>
      </c>
      <c r="J70" s="111" t="str">
        <f t="shared" si="34"/>
        <v>2021-05-06</v>
      </c>
      <c r="K70" s="111" t="str">
        <f t="shared" si="35"/>
        <v>BVP</v>
      </c>
      <c r="L70" s="111">
        <v>6472</v>
      </c>
    </row>
    <row r="71" spans="1:12" x14ac:dyDescent="0.2">
      <c r="A71" s="111"/>
      <c r="B71" s="113">
        <v>4</v>
      </c>
      <c r="C71" s="140" t="str">
        <f t="shared" si="28"/>
        <v/>
      </c>
      <c r="D71" s="140" t="str">
        <f t="shared" si="29"/>
        <v/>
      </c>
      <c r="E71" s="140" t="str">
        <f t="shared" si="30"/>
        <v/>
      </c>
      <c r="F71" s="139">
        <f>SUM(F65:F70)</f>
        <v>33.82</v>
      </c>
      <c r="G71" s="111" t="str">
        <f t="shared" si="31"/>
        <v/>
      </c>
      <c r="H71" s="111" t="str">
        <f t="shared" si="32"/>
        <v/>
      </c>
      <c r="I71" s="111" t="str">
        <f t="shared" si="33"/>
        <v/>
      </c>
      <c r="J71" s="111" t="str">
        <f t="shared" si="34"/>
        <v>--</v>
      </c>
      <c r="K71" s="111" t="str">
        <f t="shared" si="35"/>
        <v/>
      </c>
      <c r="L71" s="111"/>
    </row>
    <row r="72" spans="1:12" x14ac:dyDescent="0.2">
      <c r="B72" s="110"/>
      <c r="C72" s="118"/>
      <c r="D72" s="118"/>
      <c r="E72" s="118"/>
      <c r="F72" s="138"/>
    </row>
    <row r="73" spans="1:12" x14ac:dyDescent="0.2">
      <c r="A73" s="111" t="s">
        <v>4077</v>
      </c>
      <c r="B73" s="111" t="str">
        <f t="shared" ref="B73:B82" si="36">MID(A73,20,39)</f>
        <v xml:space="preserve">PONCE VICTORES MARICELA YOLAND         </v>
      </c>
      <c r="C73" s="111" t="str">
        <f t="shared" ref="C73:C83" si="37">MID(A73,12,8)</f>
        <v>43907398</v>
      </c>
      <c r="D73" s="111" t="str">
        <f t="shared" ref="D73:D83" si="38">MID(A73,125,4)</f>
        <v>0001</v>
      </c>
      <c r="E73" s="111" t="str">
        <f t="shared" ref="E73:E83" si="39">MID(A73,129,2)</f>
        <v>72</v>
      </c>
      <c r="F73" s="141">
        <v>1.72</v>
      </c>
      <c r="G73" s="111" t="str">
        <f t="shared" ref="G73:G83" si="40">MID(A73,131,4)</f>
        <v>2021</v>
      </c>
      <c r="H73" s="111" t="str">
        <f t="shared" ref="H73:H83" si="41">MID(A73,135,2)</f>
        <v>05</v>
      </c>
      <c r="I73" s="111" t="str">
        <f t="shared" ref="I73:I83" si="42">MID(A73,137,2)</f>
        <v>06</v>
      </c>
      <c r="J73" s="111" t="str">
        <f t="shared" ref="J73:J83" si="43">CONCATENATE(G73,"-",H73,"-",I73)</f>
        <v>2021-05-06</v>
      </c>
      <c r="K73" s="111" t="str">
        <f t="shared" ref="K73:K83" si="44">MID(A73,163,3)</f>
        <v>BMP</v>
      </c>
      <c r="L73" s="111">
        <v>6613</v>
      </c>
    </row>
    <row r="74" spans="1:12" x14ac:dyDescent="0.2">
      <c r="A74" s="111" t="s">
        <v>4076</v>
      </c>
      <c r="B74" s="111" t="str">
        <f t="shared" si="36"/>
        <v xml:space="preserve">MARTINEZ CHANG JAKELINE ELVIRA         </v>
      </c>
      <c r="C74" s="111" t="str">
        <f t="shared" si="37"/>
        <v>43909273</v>
      </c>
      <c r="D74" s="111" t="str">
        <f t="shared" si="38"/>
        <v>0000</v>
      </c>
      <c r="E74" s="111" t="str">
        <f t="shared" si="39"/>
        <v>14</v>
      </c>
      <c r="F74" s="141">
        <v>0.14000000000000001</v>
      </c>
      <c r="G74" s="111" t="str">
        <f t="shared" si="40"/>
        <v>2021</v>
      </c>
      <c r="H74" s="111" t="str">
        <f t="shared" si="41"/>
        <v>05</v>
      </c>
      <c r="I74" s="111" t="str">
        <f t="shared" si="42"/>
        <v>06</v>
      </c>
      <c r="J74" s="111" t="str">
        <f t="shared" si="43"/>
        <v>2021-05-06</v>
      </c>
      <c r="K74" s="111" t="str">
        <f t="shared" si="44"/>
        <v>BVP</v>
      </c>
      <c r="L74" s="111">
        <v>6614</v>
      </c>
    </row>
    <row r="75" spans="1:12" x14ac:dyDescent="0.2">
      <c r="A75" s="111" t="s">
        <v>4075</v>
      </c>
      <c r="B75" s="111" t="str">
        <f t="shared" si="36"/>
        <v xml:space="preserve">RODRIGUEZ BODERO ANA SHIRLEY           </v>
      </c>
      <c r="C75" s="111" t="str">
        <f t="shared" si="37"/>
        <v>43901409</v>
      </c>
      <c r="D75" s="111" t="str">
        <f t="shared" si="38"/>
        <v>0004</v>
      </c>
      <c r="E75" s="111" t="str">
        <f t="shared" si="39"/>
        <v>31</v>
      </c>
      <c r="F75" s="141">
        <v>4.3099999999999996</v>
      </c>
      <c r="G75" s="111" t="str">
        <f t="shared" si="40"/>
        <v>2021</v>
      </c>
      <c r="H75" s="111" t="str">
        <f t="shared" si="41"/>
        <v>05</v>
      </c>
      <c r="I75" s="111" t="str">
        <f t="shared" si="42"/>
        <v>06</v>
      </c>
      <c r="J75" s="111" t="str">
        <f t="shared" si="43"/>
        <v>2021-05-06</v>
      </c>
      <c r="K75" s="111" t="str">
        <f t="shared" si="44"/>
        <v>BVP</v>
      </c>
      <c r="L75" s="111">
        <v>6615</v>
      </c>
    </row>
    <row r="76" spans="1:12" x14ac:dyDescent="0.2">
      <c r="A76" s="111" t="s">
        <v>4074</v>
      </c>
      <c r="B76" s="111" t="str">
        <f t="shared" si="36"/>
        <v xml:space="preserve">INGRID JACQUELINE SEVILLA CAMP         </v>
      </c>
      <c r="C76" s="111" t="str">
        <f t="shared" si="37"/>
        <v>43945177</v>
      </c>
      <c r="D76" s="111" t="str">
        <f t="shared" si="38"/>
        <v>0008</v>
      </c>
      <c r="E76" s="111" t="str">
        <f t="shared" si="39"/>
        <v>38</v>
      </c>
      <c r="F76" s="141">
        <v>8.3800000000000008</v>
      </c>
      <c r="G76" s="111" t="str">
        <f t="shared" si="40"/>
        <v>2021</v>
      </c>
      <c r="H76" s="111" t="str">
        <f t="shared" si="41"/>
        <v>05</v>
      </c>
      <c r="I76" s="111" t="str">
        <f t="shared" si="42"/>
        <v>07</v>
      </c>
      <c r="J76" s="111" t="str">
        <f t="shared" si="43"/>
        <v>2021-05-07</v>
      </c>
      <c r="K76" s="111" t="str">
        <f t="shared" si="44"/>
        <v>BVP</v>
      </c>
      <c r="L76" s="111">
        <v>6616</v>
      </c>
    </row>
    <row r="77" spans="1:12" x14ac:dyDescent="0.2">
      <c r="A77" s="111" t="s">
        <v>4073</v>
      </c>
      <c r="B77" s="111" t="str">
        <f t="shared" si="36"/>
        <v xml:space="preserve">VELIZ RAMOS JOHN JIMMY                 </v>
      </c>
      <c r="C77" s="111" t="str">
        <f t="shared" si="37"/>
        <v>43908664</v>
      </c>
      <c r="D77" s="111" t="str">
        <f t="shared" si="38"/>
        <v>0005</v>
      </c>
      <c r="E77" s="111" t="str">
        <f t="shared" si="39"/>
        <v>70</v>
      </c>
      <c r="F77" s="141">
        <v>5.7</v>
      </c>
      <c r="G77" s="111" t="str">
        <f t="shared" si="40"/>
        <v>2021</v>
      </c>
      <c r="H77" s="111" t="str">
        <f t="shared" si="41"/>
        <v>05</v>
      </c>
      <c r="I77" s="111" t="str">
        <f t="shared" si="42"/>
        <v>07</v>
      </c>
      <c r="J77" s="111" t="str">
        <f t="shared" si="43"/>
        <v>2021-05-07</v>
      </c>
      <c r="K77" s="111" t="str">
        <f t="shared" si="44"/>
        <v>BMP</v>
      </c>
      <c r="L77" s="111">
        <v>6617</v>
      </c>
    </row>
    <row r="78" spans="1:12" x14ac:dyDescent="0.2">
      <c r="A78" s="111" t="s">
        <v>4072</v>
      </c>
      <c r="B78" s="111" t="str">
        <f t="shared" si="36"/>
        <v xml:space="preserve">JOSE ALBERTO RODRIGUEZ LOPEZ           </v>
      </c>
      <c r="C78" s="111" t="str">
        <f t="shared" si="37"/>
        <v>43907186</v>
      </c>
      <c r="D78" s="111" t="str">
        <f t="shared" si="38"/>
        <v>0002</v>
      </c>
      <c r="E78" s="111" t="str">
        <f t="shared" si="39"/>
        <v>65</v>
      </c>
      <c r="F78" s="141">
        <v>2.65</v>
      </c>
      <c r="G78" s="111" t="str">
        <f t="shared" si="40"/>
        <v>2021</v>
      </c>
      <c r="H78" s="111" t="str">
        <f t="shared" si="41"/>
        <v>05</v>
      </c>
      <c r="I78" s="111" t="str">
        <f t="shared" si="42"/>
        <v>07</v>
      </c>
      <c r="J78" s="111" t="str">
        <f t="shared" si="43"/>
        <v>2021-05-07</v>
      </c>
      <c r="K78" s="111" t="str">
        <f t="shared" si="44"/>
        <v>BVP</v>
      </c>
      <c r="L78" s="111">
        <v>6618</v>
      </c>
    </row>
    <row r="79" spans="1:12" x14ac:dyDescent="0.2">
      <c r="A79" s="111" t="s">
        <v>4071</v>
      </c>
      <c r="B79" s="111" t="str">
        <f t="shared" si="36"/>
        <v xml:space="preserve">GUTIERREZ CAJIAS ANDREA YOLAND         </v>
      </c>
      <c r="C79" s="111" t="str">
        <f t="shared" si="37"/>
        <v>43909067</v>
      </c>
      <c r="D79" s="111" t="str">
        <f t="shared" si="38"/>
        <v>0004</v>
      </c>
      <c r="E79" s="111" t="str">
        <f t="shared" si="39"/>
        <v>01</v>
      </c>
      <c r="F79" s="141">
        <v>4.01</v>
      </c>
      <c r="G79" s="111" t="str">
        <f t="shared" si="40"/>
        <v>2021</v>
      </c>
      <c r="H79" s="111" t="str">
        <f t="shared" si="41"/>
        <v>05</v>
      </c>
      <c r="I79" s="111" t="str">
        <f t="shared" si="42"/>
        <v>07</v>
      </c>
      <c r="J79" s="111" t="str">
        <f t="shared" si="43"/>
        <v>2021-05-07</v>
      </c>
      <c r="K79" s="111" t="str">
        <f t="shared" si="44"/>
        <v>BVP</v>
      </c>
      <c r="L79" s="111">
        <v>6619</v>
      </c>
    </row>
    <row r="80" spans="1:12" x14ac:dyDescent="0.2">
      <c r="A80" s="111" t="s">
        <v>4070</v>
      </c>
      <c r="B80" s="111" t="str">
        <f t="shared" si="36"/>
        <v xml:space="preserve">ESPINEL MOLINA CARLINA TATIANA         </v>
      </c>
      <c r="C80" s="111" t="str">
        <f t="shared" si="37"/>
        <v>43907438</v>
      </c>
      <c r="D80" s="111" t="str">
        <f t="shared" si="38"/>
        <v>0009</v>
      </c>
      <c r="E80" s="111" t="str">
        <f t="shared" si="39"/>
        <v>23</v>
      </c>
      <c r="F80" s="141">
        <v>9.23</v>
      </c>
      <c r="G80" s="111" t="str">
        <f t="shared" si="40"/>
        <v>2021</v>
      </c>
      <c r="H80" s="111" t="str">
        <f t="shared" si="41"/>
        <v>05</v>
      </c>
      <c r="I80" s="111" t="str">
        <f t="shared" si="42"/>
        <v>07</v>
      </c>
      <c r="J80" s="111" t="str">
        <f t="shared" si="43"/>
        <v>2021-05-07</v>
      </c>
      <c r="K80" s="111" t="str">
        <f t="shared" si="44"/>
        <v>BMP</v>
      </c>
      <c r="L80" s="111">
        <v>6620</v>
      </c>
    </row>
    <row r="81" spans="1:12" x14ac:dyDescent="0.2">
      <c r="A81" s="111" t="s">
        <v>4069</v>
      </c>
      <c r="B81" s="111" t="str">
        <f t="shared" si="36"/>
        <v xml:space="preserve">ENRIQUEZ LOMBEIDA ROSA ISABEL          </v>
      </c>
      <c r="C81" s="111" t="str">
        <f t="shared" si="37"/>
        <v>43908154</v>
      </c>
      <c r="D81" s="111" t="str">
        <f t="shared" si="38"/>
        <v>0021</v>
      </c>
      <c r="E81" s="111" t="str">
        <f t="shared" si="39"/>
        <v>83</v>
      </c>
      <c r="F81" s="141">
        <v>21.83</v>
      </c>
      <c r="G81" s="111" t="str">
        <f t="shared" si="40"/>
        <v>2021</v>
      </c>
      <c r="H81" s="111" t="str">
        <f t="shared" si="41"/>
        <v>05</v>
      </c>
      <c r="I81" s="111" t="str">
        <f t="shared" si="42"/>
        <v>07</v>
      </c>
      <c r="J81" s="111" t="str">
        <f t="shared" si="43"/>
        <v>2021-05-07</v>
      </c>
      <c r="K81" s="111" t="str">
        <f t="shared" si="44"/>
        <v>VEN</v>
      </c>
      <c r="L81" s="111">
        <v>6621</v>
      </c>
    </row>
    <row r="82" spans="1:12" x14ac:dyDescent="0.2">
      <c r="A82" s="111" t="s">
        <v>4068</v>
      </c>
      <c r="B82" s="111" t="str">
        <f t="shared" si="36"/>
        <v xml:space="preserve">JAUREGUI RICO FERNANDO                 </v>
      </c>
      <c r="C82" s="111" t="str">
        <f t="shared" si="37"/>
        <v>43908034</v>
      </c>
      <c r="D82" s="111" t="str">
        <f t="shared" si="38"/>
        <v>0005</v>
      </c>
      <c r="E82" s="111" t="str">
        <f t="shared" si="39"/>
        <v>27</v>
      </c>
      <c r="F82" s="141">
        <v>5.27</v>
      </c>
      <c r="G82" s="111" t="str">
        <f t="shared" si="40"/>
        <v>2021</v>
      </c>
      <c r="H82" s="111" t="str">
        <f t="shared" si="41"/>
        <v>05</v>
      </c>
      <c r="I82" s="111" t="str">
        <f t="shared" si="42"/>
        <v>07</v>
      </c>
      <c r="J82" s="111" t="str">
        <f t="shared" si="43"/>
        <v>2021-05-07</v>
      </c>
      <c r="K82" s="111" t="str">
        <f t="shared" si="44"/>
        <v>BVP</v>
      </c>
      <c r="L82" s="111">
        <v>6622</v>
      </c>
    </row>
    <row r="83" spans="1:12" x14ac:dyDescent="0.2">
      <c r="A83" s="111"/>
      <c r="B83" s="113">
        <v>5</v>
      </c>
      <c r="C83" s="140" t="str">
        <f t="shared" si="37"/>
        <v/>
      </c>
      <c r="D83" s="140" t="str">
        <f t="shared" si="38"/>
        <v/>
      </c>
      <c r="E83" s="140" t="str">
        <f t="shared" si="39"/>
        <v/>
      </c>
      <c r="F83" s="139">
        <f>SUM(F73:F82)</f>
        <v>63.239999999999995</v>
      </c>
      <c r="G83" s="111" t="str">
        <f t="shared" si="40"/>
        <v/>
      </c>
      <c r="H83" s="111" t="str">
        <f t="shared" si="41"/>
        <v/>
      </c>
      <c r="I83" s="111" t="str">
        <f t="shared" si="42"/>
        <v/>
      </c>
      <c r="J83" s="111" t="str">
        <f t="shared" si="43"/>
        <v>--</v>
      </c>
      <c r="K83" s="111" t="str">
        <f t="shared" si="44"/>
        <v/>
      </c>
      <c r="L83" s="111"/>
    </row>
    <row r="84" spans="1:12" x14ac:dyDescent="0.2">
      <c r="B84" s="110"/>
      <c r="C84" s="118"/>
      <c r="D84" s="118"/>
      <c r="E84" s="118"/>
      <c r="F84" s="138"/>
    </row>
    <row r="85" spans="1:12" x14ac:dyDescent="0.2">
      <c r="A85" s="111" t="s">
        <v>4067</v>
      </c>
      <c r="B85" s="111" t="str">
        <f t="shared" ref="B85:B94" si="45">MID(A85,20,39)</f>
        <v xml:space="preserve">CAMBA COELLO ROMMEL ANTONIO            </v>
      </c>
      <c r="C85" s="111" t="str">
        <f t="shared" ref="C85:C95" si="46">MID(A85,12,8)</f>
        <v>43903567</v>
      </c>
      <c r="D85" s="111" t="str">
        <f t="shared" ref="D85:D95" si="47">MID(A85,125,4)</f>
        <v>0005</v>
      </c>
      <c r="E85" s="111" t="str">
        <f t="shared" ref="E85:E95" si="48">MID(A85,129,2)</f>
        <v>17</v>
      </c>
      <c r="F85" s="141">
        <v>5.17</v>
      </c>
      <c r="G85" s="111" t="str">
        <f t="shared" ref="G85:G95" si="49">MID(A85,131,4)</f>
        <v>2021</v>
      </c>
      <c r="H85" s="111" t="str">
        <f t="shared" ref="H85:H95" si="50">MID(A85,135,2)</f>
        <v>05</v>
      </c>
      <c r="I85" s="111" t="str">
        <f t="shared" ref="I85:I95" si="51">MID(A85,137,2)</f>
        <v>10</v>
      </c>
      <c r="J85" s="111" t="str">
        <f t="shared" ref="J85:J95" si="52">CONCATENATE(G85,"-",H85,"-",I85)</f>
        <v>2021-05-10</v>
      </c>
      <c r="K85" s="111" t="str">
        <f t="shared" ref="K85:K95" si="53">MID(A85,163,3)</f>
        <v>BVP</v>
      </c>
      <c r="L85" s="111">
        <v>6674</v>
      </c>
    </row>
    <row r="86" spans="1:12" x14ac:dyDescent="0.2">
      <c r="A86" s="111" t="s">
        <v>4066</v>
      </c>
      <c r="B86" s="111" t="str">
        <f t="shared" si="45"/>
        <v xml:space="preserve">CUSME BENITES MIGUEL ANGEL             </v>
      </c>
      <c r="C86" s="111" t="str">
        <f t="shared" si="46"/>
        <v>43901259</v>
      </c>
      <c r="D86" s="111" t="str">
        <f t="shared" si="47"/>
        <v>0003</v>
      </c>
      <c r="E86" s="111" t="str">
        <f t="shared" si="48"/>
        <v>67</v>
      </c>
      <c r="F86" s="141">
        <v>3.67</v>
      </c>
      <c r="G86" s="111" t="str">
        <f t="shared" si="49"/>
        <v>2021</v>
      </c>
      <c r="H86" s="111" t="str">
        <f t="shared" si="50"/>
        <v>05</v>
      </c>
      <c r="I86" s="111" t="str">
        <f t="shared" si="51"/>
        <v>08</v>
      </c>
      <c r="J86" s="111" t="str">
        <f t="shared" si="52"/>
        <v>2021-05-08</v>
      </c>
      <c r="K86" s="111" t="str">
        <f t="shared" si="53"/>
        <v>BMP</v>
      </c>
      <c r="L86" s="111">
        <v>6675</v>
      </c>
    </row>
    <row r="87" spans="1:12" x14ac:dyDescent="0.2">
      <c r="A87" s="111" t="s">
        <v>4065</v>
      </c>
      <c r="B87" s="111" t="str">
        <f t="shared" si="45"/>
        <v xml:space="preserve">VILLALTA TENECELA MARCIA MARIA         </v>
      </c>
      <c r="C87" s="111" t="str">
        <f t="shared" si="46"/>
        <v>43903575</v>
      </c>
      <c r="D87" s="111" t="str">
        <f t="shared" si="47"/>
        <v>0003</v>
      </c>
      <c r="E87" s="111" t="str">
        <f t="shared" si="48"/>
        <v>73</v>
      </c>
      <c r="F87" s="141">
        <v>3.73</v>
      </c>
      <c r="G87" s="111" t="str">
        <f t="shared" si="49"/>
        <v>2021</v>
      </c>
      <c r="H87" s="111" t="str">
        <f t="shared" si="50"/>
        <v>05</v>
      </c>
      <c r="I87" s="111" t="str">
        <f t="shared" si="51"/>
        <v>08</v>
      </c>
      <c r="J87" s="111" t="str">
        <f t="shared" si="52"/>
        <v>2021-05-08</v>
      </c>
      <c r="K87" s="111" t="str">
        <f t="shared" si="53"/>
        <v>BVP</v>
      </c>
      <c r="L87" s="111">
        <v>6679</v>
      </c>
    </row>
    <row r="88" spans="1:12" x14ac:dyDescent="0.2">
      <c r="A88" s="111" t="s">
        <v>4064</v>
      </c>
      <c r="B88" s="111" t="str">
        <f t="shared" si="45"/>
        <v xml:space="preserve">ARAMBULO VINCES GEIVER YASMANY         </v>
      </c>
      <c r="C88" s="111" t="str">
        <f t="shared" si="46"/>
        <v>23923219</v>
      </c>
      <c r="D88" s="111" t="str">
        <f t="shared" si="47"/>
        <v>0008</v>
      </c>
      <c r="E88" s="111" t="str">
        <f t="shared" si="48"/>
        <v>78</v>
      </c>
      <c r="F88" s="141">
        <v>8.7799999999999994</v>
      </c>
      <c r="G88" s="111" t="str">
        <f t="shared" si="49"/>
        <v>2021</v>
      </c>
      <c r="H88" s="111" t="str">
        <f t="shared" si="50"/>
        <v>05</v>
      </c>
      <c r="I88" s="111" t="str">
        <f t="shared" si="51"/>
        <v>10</v>
      </c>
      <c r="J88" s="111" t="str">
        <f t="shared" si="52"/>
        <v>2021-05-10</v>
      </c>
      <c r="K88" s="111" t="str">
        <f t="shared" si="53"/>
        <v>BVP</v>
      </c>
      <c r="L88" s="111">
        <v>6741</v>
      </c>
    </row>
    <row r="89" spans="1:12" x14ac:dyDescent="0.2">
      <c r="A89" s="111" t="s">
        <v>4063</v>
      </c>
      <c r="B89" s="111" t="str">
        <f t="shared" si="45"/>
        <v xml:space="preserve">BARAHONA CEVALLOS MIGUEL ANGEL         </v>
      </c>
      <c r="C89" s="111" t="str">
        <f t="shared" si="46"/>
        <v>43909244</v>
      </c>
      <c r="D89" s="111" t="str">
        <f t="shared" si="47"/>
        <v>0012</v>
      </c>
      <c r="E89" s="111" t="str">
        <f t="shared" si="48"/>
        <v>23</v>
      </c>
      <c r="F89" s="141">
        <v>12.23</v>
      </c>
      <c r="G89" s="111" t="str">
        <f t="shared" si="49"/>
        <v>2021</v>
      </c>
      <c r="H89" s="111" t="str">
        <f t="shared" si="50"/>
        <v>05</v>
      </c>
      <c r="I89" s="111" t="str">
        <f t="shared" si="51"/>
        <v>10</v>
      </c>
      <c r="J89" s="111" t="str">
        <f t="shared" si="52"/>
        <v>2021-05-10</v>
      </c>
      <c r="K89" s="111" t="str">
        <f t="shared" si="53"/>
        <v>BMP</v>
      </c>
      <c r="L89" s="111">
        <v>6742</v>
      </c>
    </row>
    <row r="90" spans="1:12" x14ac:dyDescent="0.2">
      <c r="A90" s="111" t="s">
        <v>4062</v>
      </c>
      <c r="B90" s="111" t="str">
        <f t="shared" si="45"/>
        <v xml:space="preserve">ZAMBRANO IZQUIERDO CATALINA MA         </v>
      </c>
      <c r="C90" s="111" t="str">
        <f t="shared" si="46"/>
        <v>43902421</v>
      </c>
      <c r="D90" s="111" t="str">
        <f t="shared" si="47"/>
        <v>0003</v>
      </c>
      <c r="E90" s="111" t="str">
        <f t="shared" si="48"/>
        <v>99</v>
      </c>
      <c r="F90" s="141">
        <v>3.99</v>
      </c>
      <c r="G90" s="111" t="str">
        <f t="shared" si="49"/>
        <v>2021</v>
      </c>
      <c r="H90" s="111" t="str">
        <f t="shared" si="50"/>
        <v>05</v>
      </c>
      <c r="I90" s="111" t="str">
        <f t="shared" si="51"/>
        <v>10</v>
      </c>
      <c r="J90" s="111" t="str">
        <f t="shared" si="52"/>
        <v>2021-05-10</v>
      </c>
      <c r="K90" s="111" t="str">
        <f t="shared" si="53"/>
        <v>BVP</v>
      </c>
      <c r="L90" s="111">
        <v>6737</v>
      </c>
    </row>
    <row r="91" spans="1:12" x14ac:dyDescent="0.2">
      <c r="A91" s="111" t="s">
        <v>4061</v>
      </c>
      <c r="B91" s="111" t="str">
        <f t="shared" si="45"/>
        <v xml:space="preserve">PROMOTORA OCCIDENTAL PROCCIDEN         </v>
      </c>
      <c r="C91" s="111" t="str">
        <f t="shared" si="46"/>
        <v>43901727</v>
      </c>
      <c r="D91" s="111" t="str">
        <f t="shared" si="47"/>
        <v>0001</v>
      </c>
      <c r="E91" s="111" t="str">
        <f t="shared" si="48"/>
        <v>97</v>
      </c>
      <c r="F91" s="141">
        <v>1.97</v>
      </c>
      <c r="G91" s="111" t="str">
        <f t="shared" si="49"/>
        <v>2021</v>
      </c>
      <c r="H91" s="111" t="str">
        <f t="shared" si="50"/>
        <v>05</v>
      </c>
      <c r="I91" s="111" t="str">
        <f t="shared" si="51"/>
        <v>10</v>
      </c>
      <c r="J91" s="111" t="str">
        <f t="shared" si="52"/>
        <v>2021-05-10</v>
      </c>
      <c r="K91" s="111" t="str">
        <f t="shared" si="53"/>
        <v>BVI</v>
      </c>
      <c r="L91" s="111">
        <v>6738</v>
      </c>
    </row>
    <row r="92" spans="1:12" x14ac:dyDescent="0.2">
      <c r="A92" s="111" t="s">
        <v>4060</v>
      </c>
      <c r="B92" s="111" t="str">
        <f t="shared" si="45"/>
        <v xml:space="preserve">SILVA CHIQUITO JOSE LUIS               </v>
      </c>
      <c r="C92" s="111" t="str">
        <f t="shared" si="46"/>
        <v>43907530</v>
      </c>
      <c r="D92" s="111" t="str">
        <f t="shared" si="47"/>
        <v>0005</v>
      </c>
      <c r="E92" s="111" t="str">
        <f t="shared" si="48"/>
        <v>62</v>
      </c>
      <c r="F92" s="141">
        <v>5.62</v>
      </c>
      <c r="G92" s="111" t="str">
        <f t="shared" si="49"/>
        <v>2021</v>
      </c>
      <c r="H92" s="111" t="str">
        <f t="shared" si="50"/>
        <v>05</v>
      </c>
      <c r="I92" s="111" t="str">
        <f t="shared" si="51"/>
        <v>10</v>
      </c>
      <c r="J92" s="111" t="str">
        <f t="shared" si="52"/>
        <v>2021-05-10</v>
      </c>
      <c r="K92" s="111" t="str">
        <f t="shared" si="53"/>
        <v>BMP</v>
      </c>
      <c r="L92" s="111">
        <v>6739</v>
      </c>
    </row>
    <row r="93" spans="1:12" x14ac:dyDescent="0.2">
      <c r="A93" s="111" t="s">
        <v>4059</v>
      </c>
      <c r="B93" s="111" t="str">
        <f t="shared" si="45"/>
        <v xml:space="preserve">ALVARADO MORALES  GLORIA ANGEL         </v>
      </c>
      <c r="C93" s="111" t="str">
        <f t="shared" si="46"/>
        <v>43907419</v>
      </c>
      <c r="D93" s="111" t="str">
        <f t="shared" si="47"/>
        <v>0004</v>
      </c>
      <c r="E93" s="111" t="str">
        <f t="shared" si="48"/>
        <v>27</v>
      </c>
      <c r="F93" s="141">
        <v>4.2699999999999996</v>
      </c>
      <c r="G93" s="111" t="str">
        <f t="shared" si="49"/>
        <v>2021</v>
      </c>
      <c r="H93" s="111" t="str">
        <f t="shared" si="50"/>
        <v>05</v>
      </c>
      <c r="I93" s="111" t="str">
        <f t="shared" si="51"/>
        <v>10</v>
      </c>
      <c r="J93" s="111" t="str">
        <f t="shared" si="52"/>
        <v>2021-05-10</v>
      </c>
      <c r="K93" s="111" t="str">
        <f t="shared" si="53"/>
        <v>BVP</v>
      </c>
      <c r="L93" s="111">
        <v>6740</v>
      </c>
    </row>
    <row r="94" spans="1:12" x14ac:dyDescent="0.2">
      <c r="A94" s="111" t="s">
        <v>4058</v>
      </c>
      <c r="B94" s="111" t="str">
        <f t="shared" si="45"/>
        <v xml:space="preserve">MARIA FERNANDA PILLASAGUA VENT         </v>
      </c>
      <c r="C94" s="111" t="str">
        <f t="shared" si="46"/>
        <v>43903374</v>
      </c>
      <c r="D94" s="111" t="str">
        <f t="shared" si="47"/>
        <v>0007</v>
      </c>
      <c r="E94" s="111" t="str">
        <f t="shared" si="48"/>
        <v>45</v>
      </c>
      <c r="F94" s="141">
        <v>7.45</v>
      </c>
      <c r="G94" s="111" t="str">
        <f t="shared" si="49"/>
        <v>2021</v>
      </c>
      <c r="H94" s="111" t="str">
        <f t="shared" si="50"/>
        <v>05</v>
      </c>
      <c r="I94" s="111" t="str">
        <f t="shared" si="51"/>
        <v>10</v>
      </c>
      <c r="J94" s="111" t="str">
        <f t="shared" si="52"/>
        <v>2021-05-10</v>
      </c>
      <c r="K94" s="111" t="str">
        <f t="shared" si="53"/>
        <v>BMP</v>
      </c>
      <c r="L94" s="111">
        <v>6744</v>
      </c>
    </row>
    <row r="95" spans="1:12" x14ac:dyDescent="0.2">
      <c r="A95" s="111"/>
      <c r="B95" s="113">
        <v>6</v>
      </c>
      <c r="C95" s="140" t="str">
        <f t="shared" si="46"/>
        <v/>
      </c>
      <c r="D95" s="140" t="str">
        <f t="shared" si="47"/>
        <v/>
      </c>
      <c r="E95" s="140" t="str">
        <f t="shared" si="48"/>
        <v/>
      </c>
      <c r="F95" s="139">
        <f>SUM(F85:F94)</f>
        <v>56.879999999999995</v>
      </c>
      <c r="G95" s="111" t="str">
        <f t="shared" si="49"/>
        <v/>
      </c>
      <c r="H95" s="111" t="str">
        <f t="shared" si="50"/>
        <v/>
      </c>
      <c r="I95" s="111" t="str">
        <f t="shared" si="51"/>
        <v/>
      </c>
      <c r="J95" s="111" t="str">
        <f t="shared" si="52"/>
        <v>--</v>
      </c>
      <c r="K95" s="111" t="str">
        <f t="shared" si="53"/>
        <v/>
      </c>
      <c r="L95" s="111"/>
    </row>
    <row r="96" spans="1:12" x14ac:dyDescent="0.2">
      <c r="B96" s="110"/>
      <c r="C96" s="118"/>
      <c r="D96" s="118"/>
      <c r="E96" s="118"/>
      <c r="F96" s="138"/>
    </row>
    <row r="97" spans="1:12" x14ac:dyDescent="0.2">
      <c r="A97" s="111" t="s">
        <v>4057</v>
      </c>
      <c r="B97" s="111" t="str">
        <f t="shared" ref="B97:B103" si="54">MID(A97,20,39)</f>
        <v xml:space="preserve">RODRIGUEZ PIEDRAHITA JORGE LUI         </v>
      </c>
      <c r="C97" s="111" t="str">
        <f t="shared" ref="C97:C104" si="55">MID(A97,12,8)</f>
        <v>43900136</v>
      </c>
      <c r="D97" s="111" t="str">
        <f t="shared" ref="D97:D104" si="56">MID(A97,125,4)</f>
        <v>0005</v>
      </c>
      <c r="E97" s="111" t="str">
        <f t="shared" ref="E97:E104" si="57">MID(A97,129,2)</f>
        <v>55</v>
      </c>
      <c r="F97" s="141">
        <v>5.55</v>
      </c>
      <c r="G97" s="111" t="str">
        <f t="shared" ref="G97:G104" si="58">MID(A97,131,4)</f>
        <v>2021</v>
      </c>
      <c r="H97" s="111" t="str">
        <f t="shared" ref="H97:H104" si="59">MID(A97,135,2)</f>
        <v>05</v>
      </c>
      <c r="I97" s="111" t="str">
        <f t="shared" ref="I97:I104" si="60">MID(A97,137,2)</f>
        <v>11</v>
      </c>
      <c r="J97" s="111" t="str">
        <f t="shared" ref="J97:J104" si="61">CONCATENATE(G97,"-",H97,"-",I97)</f>
        <v>2021-05-11</v>
      </c>
      <c r="K97" s="111" t="str">
        <f t="shared" ref="K97:K104" si="62">MID(A97,163,3)</f>
        <v>BMP</v>
      </c>
      <c r="L97" s="111">
        <v>6745</v>
      </c>
    </row>
    <row r="98" spans="1:12" x14ac:dyDescent="0.2">
      <c r="A98" s="111" t="s">
        <v>4056</v>
      </c>
      <c r="B98" s="111" t="str">
        <f t="shared" si="54"/>
        <v xml:space="preserve">PEDRO ANGEL JIMENEZ NOBOA              </v>
      </c>
      <c r="C98" s="111" t="str">
        <f t="shared" si="55"/>
        <v>43945019</v>
      </c>
      <c r="D98" s="111" t="str">
        <f t="shared" si="56"/>
        <v>0049</v>
      </c>
      <c r="E98" s="111" t="str">
        <f t="shared" si="57"/>
        <v>20</v>
      </c>
      <c r="F98" s="141">
        <v>49.2</v>
      </c>
      <c r="G98" s="111" t="str">
        <f t="shared" si="58"/>
        <v>2021</v>
      </c>
      <c r="H98" s="111" t="str">
        <f t="shared" si="59"/>
        <v>05</v>
      </c>
      <c r="I98" s="111" t="str">
        <f t="shared" si="60"/>
        <v>11</v>
      </c>
      <c r="J98" s="111" t="str">
        <f t="shared" si="61"/>
        <v>2021-05-11</v>
      </c>
      <c r="K98" s="111" t="str">
        <f t="shared" si="62"/>
        <v>BVP</v>
      </c>
      <c r="L98" s="111">
        <v>6746</v>
      </c>
    </row>
    <row r="99" spans="1:12" x14ac:dyDescent="0.2">
      <c r="A99" s="111" t="s">
        <v>4055</v>
      </c>
      <c r="B99" s="111" t="str">
        <f t="shared" si="54"/>
        <v xml:space="preserve">CALLE LOFFREDO LUIS DANIEL             </v>
      </c>
      <c r="C99" s="111" t="str">
        <f t="shared" si="55"/>
        <v>43903607</v>
      </c>
      <c r="D99" s="111" t="str">
        <f t="shared" si="56"/>
        <v>0001</v>
      </c>
      <c r="E99" s="111" t="str">
        <f t="shared" si="57"/>
        <v>71</v>
      </c>
      <c r="F99" s="141">
        <v>1.71</v>
      </c>
      <c r="G99" s="111" t="str">
        <f t="shared" si="58"/>
        <v>2021</v>
      </c>
      <c r="H99" s="111" t="str">
        <f t="shared" si="59"/>
        <v>05</v>
      </c>
      <c r="I99" s="111" t="str">
        <f t="shared" si="60"/>
        <v>11</v>
      </c>
      <c r="J99" s="111" t="str">
        <f t="shared" si="61"/>
        <v>2021-05-11</v>
      </c>
      <c r="K99" s="111" t="str">
        <f t="shared" si="62"/>
        <v>BVP</v>
      </c>
      <c r="L99" s="111">
        <v>6747</v>
      </c>
    </row>
    <row r="100" spans="1:12" x14ac:dyDescent="0.2">
      <c r="A100" s="111" t="s">
        <v>4054</v>
      </c>
      <c r="B100" s="111" t="str">
        <f t="shared" si="54"/>
        <v xml:space="preserve">CABELLO GARCIA MARIA CONCEPCIO         </v>
      </c>
      <c r="C100" s="111" t="str">
        <f t="shared" si="55"/>
        <v>43903875</v>
      </c>
      <c r="D100" s="111" t="str">
        <f t="shared" si="56"/>
        <v>0002</v>
      </c>
      <c r="E100" s="111" t="str">
        <f t="shared" si="57"/>
        <v>40</v>
      </c>
      <c r="F100" s="141">
        <v>2.4</v>
      </c>
      <c r="G100" s="111" t="str">
        <f t="shared" si="58"/>
        <v>2021</v>
      </c>
      <c r="H100" s="111" t="str">
        <f t="shared" si="59"/>
        <v>05</v>
      </c>
      <c r="I100" s="111" t="str">
        <f t="shared" si="60"/>
        <v>11</v>
      </c>
      <c r="J100" s="111" t="str">
        <f t="shared" si="61"/>
        <v>2021-05-11</v>
      </c>
      <c r="K100" s="111" t="str">
        <f t="shared" si="62"/>
        <v>VEN</v>
      </c>
      <c r="L100" s="111">
        <v>6748</v>
      </c>
    </row>
    <row r="101" spans="1:12" x14ac:dyDescent="0.2">
      <c r="A101" s="111" t="s">
        <v>4053</v>
      </c>
      <c r="B101" s="111" t="str">
        <f t="shared" si="54"/>
        <v xml:space="preserve">EDUARDO MARTINEZ BARACALDO             </v>
      </c>
      <c r="C101" s="111" t="str">
        <f t="shared" si="55"/>
        <v>43903730</v>
      </c>
      <c r="D101" s="111" t="str">
        <f t="shared" si="56"/>
        <v>0007</v>
      </c>
      <c r="E101" s="111" t="str">
        <f t="shared" si="57"/>
        <v>82</v>
      </c>
      <c r="F101" s="141">
        <v>7.82</v>
      </c>
      <c r="G101" s="111" t="str">
        <f t="shared" si="58"/>
        <v>2021</v>
      </c>
      <c r="H101" s="111" t="str">
        <f t="shared" si="59"/>
        <v>05</v>
      </c>
      <c r="I101" s="111" t="str">
        <f t="shared" si="60"/>
        <v>11</v>
      </c>
      <c r="J101" s="111" t="str">
        <f t="shared" si="61"/>
        <v>2021-05-11</v>
      </c>
      <c r="K101" s="111" t="str">
        <f t="shared" si="62"/>
        <v>BMP</v>
      </c>
      <c r="L101" s="111">
        <v>6749</v>
      </c>
    </row>
    <row r="102" spans="1:12" x14ac:dyDescent="0.2">
      <c r="A102" s="111" t="s">
        <v>4052</v>
      </c>
      <c r="B102" s="111" t="str">
        <f t="shared" si="54"/>
        <v xml:space="preserve">ALEMAN SEGARRA SHIRLEY ELIZABE         </v>
      </c>
      <c r="C102" s="111" t="str">
        <f t="shared" si="55"/>
        <v>43909152</v>
      </c>
      <c r="D102" s="111" t="str">
        <f t="shared" si="56"/>
        <v>0002</v>
      </c>
      <c r="E102" s="111" t="str">
        <f t="shared" si="57"/>
        <v>12</v>
      </c>
      <c r="F102" s="141">
        <v>2.12</v>
      </c>
      <c r="G102" s="111" t="str">
        <f t="shared" si="58"/>
        <v>2021</v>
      </c>
      <c r="H102" s="111" t="str">
        <f t="shared" si="59"/>
        <v>05</v>
      </c>
      <c r="I102" s="111" t="str">
        <f t="shared" si="60"/>
        <v>11</v>
      </c>
      <c r="J102" s="111" t="str">
        <f t="shared" si="61"/>
        <v>2021-05-11</v>
      </c>
      <c r="K102" s="111" t="str">
        <f t="shared" si="62"/>
        <v>BMP</v>
      </c>
      <c r="L102" s="111">
        <v>6750</v>
      </c>
    </row>
    <row r="103" spans="1:12" x14ac:dyDescent="0.2">
      <c r="A103" s="111" t="s">
        <v>4051</v>
      </c>
      <c r="B103" s="111" t="str">
        <f t="shared" si="54"/>
        <v xml:space="preserve">TANDAZO ROLDAN RONALD MANUEL           </v>
      </c>
      <c r="C103" s="111" t="str">
        <f t="shared" si="55"/>
        <v>43903293</v>
      </c>
      <c r="D103" s="111" t="str">
        <f t="shared" si="56"/>
        <v>0004</v>
      </c>
      <c r="E103" s="111" t="str">
        <f t="shared" si="57"/>
        <v>74</v>
      </c>
      <c r="F103" s="141">
        <v>4.74</v>
      </c>
      <c r="G103" s="111" t="str">
        <f t="shared" si="58"/>
        <v>2021</v>
      </c>
      <c r="H103" s="111" t="str">
        <f t="shared" si="59"/>
        <v>05</v>
      </c>
      <c r="I103" s="111" t="str">
        <f t="shared" si="60"/>
        <v>11</v>
      </c>
      <c r="J103" s="111" t="str">
        <f t="shared" si="61"/>
        <v>2021-05-11</v>
      </c>
      <c r="K103" s="111" t="str">
        <f t="shared" si="62"/>
        <v>BMP</v>
      </c>
      <c r="L103" s="111">
        <v>6751</v>
      </c>
    </row>
    <row r="104" spans="1:12" x14ac:dyDescent="0.2">
      <c r="A104" s="111"/>
      <c r="B104" s="113">
        <v>7</v>
      </c>
      <c r="C104" s="140" t="str">
        <f t="shared" si="55"/>
        <v/>
      </c>
      <c r="D104" s="140" t="str">
        <f t="shared" si="56"/>
        <v/>
      </c>
      <c r="E104" s="140" t="str">
        <f t="shared" si="57"/>
        <v/>
      </c>
      <c r="F104" s="139">
        <f>SUM(F97:F103)</f>
        <v>73.540000000000006</v>
      </c>
      <c r="G104" s="111" t="str">
        <f t="shared" si="58"/>
        <v/>
      </c>
      <c r="H104" s="111" t="str">
        <f t="shared" si="59"/>
        <v/>
      </c>
      <c r="I104" s="111" t="str">
        <f t="shared" si="60"/>
        <v/>
      </c>
      <c r="J104" s="111" t="str">
        <f t="shared" si="61"/>
        <v>--</v>
      </c>
      <c r="K104" s="111" t="str">
        <f t="shared" si="62"/>
        <v/>
      </c>
      <c r="L104" s="111"/>
    </row>
    <row r="105" spans="1:12" x14ac:dyDescent="0.2">
      <c r="B105" s="110"/>
      <c r="C105" s="118"/>
      <c r="D105" s="118"/>
      <c r="E105" s="118"/>
      <c r="F105" s="138"/>
    </row>
    <row r="106" spans="1:12" x14ac:dyDescent="0.2">
      <c r="A106" s="111" t="s">
        <v>4050</v>
      </c>
      <c r="B106" s="111" t="str">
        <f>MID(A106,20,39)</f>
        <v xml:space="preserve">ANDRADE ECHEVERRIA ANA CECILIA         </v>
      </c>
      <c r="C106" s="111" t="str">
        <f>MID(A106,12,8)</f>
        <v>43902677</v>
      </c>
      <c r="D106" s="111" t="str">
        <f>MID(A106,125,4)</f>
        <v>0003</v>
      </c>
      <c r="E106" s="111" t="str">
        <f>MID(A106,129,2)</f>
        <v>49</v>
      </c>
      <c r="F106" s="141">
        <v>3.49</v>
      </c>
      <c r="G106" s="111" t="str">
        <f>MID(A106,131,4)</f>
        <v>2021</v>
      </c>
      <c r="H106" s="111" t="str">
        <f>MID(A106,135,2)</f>
        <v>05</v>
      </c>
      <c r="I106" s="111" t="str">
        <f>MID(A106,137,2)</f>
        <v>12</v>
      </c>
      <c r="J106" s="111" t="str">
        <f>CONCATENATE(G106,"-",H106,"-",I106)</f>
        <v>2021-05-12</v>
      </c>
      <c r="K106" s="111" t="str">
        <f>MID(A106,163,3)</f>
        <v>BMP</v>
      </c>
      <c r="L106" s="111">
        <v>6815</v>
      </c>
    </row>
    <row r="107" spans="1:12" x14ac:dyDescent="0.2">
      <c r="A107" s="111" t="s">
        <v>4049</v>
      </c>
      <c r="B107" s="111" t="str">
        <f>MID(A107,20,39)</f>
        <v xml:space="preserve">PAUL AMBROSIO MOLINA QUIMI             </v>
      </c>
      <c r="C107" s="111" t="str">
        <f>MID(A107,12,8)</f>
        <v>43960174</v>
      </c>
      <c r="D107" s="111" t="str">
        <f>MID(A107,125,4)</f>
        <v>0012</v>
      </c>
      <c r="E107" s="111" t="str">
        <f>MID(A107,129,2)</f>
        <v>30</v>
      </c>
      <c r="F107" s="141">
        <v>12.3</v>
      </c>
      <c r="G107" s="111" t="str">
        <f>MID(A107,131,4)</f>
        <v>2021</v>
      </c>
      <c r="H107" s="111" t="str">
        <f>MID(A107,135,2)</f>
        <v>05</v>
      </c>
      <c r="I107" s="111" t="str">
        <f>MID(A107,137,2)</f>
        <v>12</v>
      </c>
      <c r="J107" s="111" t="str">
        <f>CONCATENATE(G107,"-",H107,"-",I107)</f>
        <v>2021-05-12</v>
      </c>
      <c r="K107" s="111" t="str">
        <f>MID(A107,163,3)</f>
        <v>BMP</v>
      </c>
      <c r="L107" s="111">
        <v>6816</v>
      </c>
    </row>
    <row r="108" spans="1:12" x14ac:dyDescent="0.2">
      <c r="A108" s="111"/>
      <c r="B108" s="113">
        <v>8</v>
      </c>
      <c r="C108" s="140" t="str">
        <f>MID(A108,12,8)</f>
        <v/>
      </c>
      <c r="D108" s="140" t="str">
        <f>MID(A108,125,4)</f>
        <v/>
      </c>
      <c r="E108" s="140" t="str">
        <f>MID(A108,129,2)</f>
        <v/>
      </c>
      <c r="F108" s="139">
        <f>SUM(F106:F107)</f>
        <v>15.790000000000001</v>
      </c>
      <c r="G108" s="111" t="str">
        <f>MID(A108,131,4)</f>
        <v/>
      </c>
      <c r="H108" s="111" t="str">
        <f>MID(A108,135,2)</f>
        <v/>
      </c>
      <c r="I108" s="111" t="str">
        <f>MID(A108,137,2)</f>
        <v/>
      </c>
      <c r="J108" s="111" t="str">
        <f>CONCATENATE(G108,"-",H108,"-",I108)</f>
        <v>--</v>
      </c>
      <c r="K108" s="111" t="str">
        <f>MID(A108,163,3)</f>
        <v/>
      </c>
      <c r="L108" s="111"/>
    </row>
    <row r="109" spans="1:12" x14ac:dyDescent="0.2">
      <c r="B109" s="110"/>
      <c r="C109" s="118"/>
      <c r="D109" s="118"/>
      <c r="E109" s="118"/>
      <c r="F109" s="138"/>
    </row>
    <row r="110" spans="1:12" x14ac:dyDescent="0.2">
      <c r="A110" s="111" t="s">
        <v>4048</v>
      </c>
      <c r="B110" s="111" t="str">
        <f>MID(A110,20,39)</f>
        <v xml:space="preserve">VACA LOPEZ DAVID MANUEL                </v>
      </c>
      <c r="C110" s="111" t="str">
        <f t="shared" ref="C110:C115" si="63">MID(A110,12,8)</f>
        <v>43930239</v>
      </c>
      <c r="D110" s="111" t="str">
        <f t="shared" ref="D110:D115" si="64">MID(A110,125,4)</f>
        <v>0008</v>
      </c>
      <c r="E110" s="111" t="str">
        <f t="shared" ref="E110:E115" si="65">MID(A110,129,2)</f>
        <v>42</v>
      </c>
      <c r="F110" s="141">
        <v>8.42</v>
      </c>
      <c r="G110" s="111" t="str">
        <f t="shared" ref="G110:G115" si="66">MID(A110,131,4)</f>
        <v>2021</v>
      </c>
      <c r="H110" s="111" t="str">
        <f t="shared" ref="H110:H115" si="67">MID(A110,135,2)</f>
        <v>05</v>
      </c>
      <c r="I110" s="111" t="str">
        <f t="shared" ref="I110:I115" si="68">MID(A110,137,2)</f>
        <v>12</v>
      </c>
      <c r="J110" s="111" t="str">
        <f t="shared" ref="J110:J115" si="69">CONCATENATE(G110,"-",H110,"-",I110)</f>
        <v>2021-05-12</v>
      </c>
      <c r="K110" s="111" t="str">
        <f t="shared" ref="K110:K115" si="70">MID(A110,163,3)</f>
        <v>BMP</v>
      </c>
      <c r="L110" s="111">
        <v>6864</v>
      </c>
    </row>
    <row r="111" spans="1:12" x14ac:dyDescent="0.2">
      <c r="A111" s="111" t="s">
        <v>4047</v>
      </c>
      <c r="B111" s="111" t="str">
        <f>MID(A111,20,39)</f>
        <v xml:space="preserve">REYES MUNOZ FRANCISCO XAVIER           </v>
      </c>
      <c r="C111" s="111" t="str">
        <f t="shared" si="63"/>
        <v>43930289</v>
      </c>
      <c r="D111" s="111" t="str">
        <f t="shared" si="64"/>
        <v>0010</v>
      </c>
      <c r="E111" s="111" t="str">
        <f t="shared" si="65"/>
        <v>54</v>
      </c>
      <c r="F111" s="141">
        <v>10.54</v>
      </c>
      <c r="G111" s="111" t="str">
        <f t="shared" si="66"/>
        <v>2021</v>
      </c>
      <c r="H111" s="111" t="str">
        <f t="shared" si="67"/>
        <v>05</v>
      </c>
      <c r="I111" s="111" t="str">
        <f t="shared" si="68"/>
        <v>13</v>
      </c>
      <c r="J111" s="111" t="str">
        <f t="shared" si="69"/>
        <v>2021-05-13</v>
      </c>
      <c r="K111" s="111" t="str">
        <f t="shared" si="70"/>
        <v>BMP</v>
      </c>
      <c r="L111" s="111">
        <v>6865</v>
      </c>
    </row>
    <row r="112" spans="1:12" x14ac:dyDescent="0.2">
      <c r="A112" s="111" t="s">
        <v>4046</v>
      </c>
      <c r="B112" s="111" t="str">
        <f>MID(A112,20,39)</f>
        <v xml:space="preserve">CESAR AUGUSTO GAVILANES AGUIRR         </v>
      </c>
      <c r="C112" s="111" t="str">
        <f t="shared" si="63"/>
        <v>43909016</v>
      </c>
      <c r="D112" s="111" t="str">
        <f t="shared" si="64"/>
        <v>0010</v>
      </c>
      <c r="E112" s="111" t="str">
        <f t="shared" si="65"/>
        <v>19</v>
      </c>
      <c r="F112" s="141">
        <v>10.19</v>
      </c>
      <c r="G112" s="111" t="str">
        <f t="shared" si="66"/>
        <v>2021</v>
      </c>
      <c r="H112" s="111" t="str">
        <f t="shared" si="67"/>
        <v>05</v>
      </c>
      <c r="I112" s="111" t="str">
        <f t="shared" si="68"/>
        <v>13</v>
      </c>
      <c r="J112" s="111" t="str">
        <f t="shared" si="69"/>
        <v>2021-05-13</v>
      </c>
      <c r="K112" s="111" t="str">
        <f t="shared" si="70"/>
        <v>VEN</v>
      </c>
      <c r="L112" s="111">
        <v>6868</v>
      </c>
    </row>
    <row r="113" spans="1:12" x14ac:dyDescent="0.2">
      <c r="A113" s="111" t="s">
        <v>4045</v>
      </c>
      <c r="B113" s="111" t="str">
        <f>MID(A113,20,39)</f>
        <v xml:space="preserve">DESINTONIO HUAYAMAVE ALBERTO L         </v>
      </c>
      <c r="C113" s="111" t="str">
        <f t="shared" si="63"/>
        <v>43900336</v>
      </c>
      <c r="D113" s="111" t="str">
        <f t="shared" si="64"/>
        <v>0059</v>
      </c>
      <c r="E113" s="111" t="str">
        <f t="shared" si="65"/>
        <v>49</v>
      </c>
      <c r="F113" s="141">
        <v>59.49</v>
      </c>
      <c r="G113" s="111" t="str">
        <f t="shared" si="66"/>
        <v>2021</v>
      </c>
      <c r="H113" s="111" t="str">
        <f t="shared" si="67"/>
        <v>05</v>
      </c>
      <c r="I113" s="111" t="str">
        <f t="shared" si="68"/>
        <v>13</v>
      </c>
      <c r="J113" s="111" t="str">
        <f t="shared" si="69"/>
        <v>2021-05-13</v>
      </c>
      <c r="K113" s="111" t="str">
        <f t="shared" si="70"/>
        <v>BVP</v>
      </c>
      <c r="L113" s="111">
        <v>6866</v>
      </c>
    </row>
    <row r="114" spans="1:12" x14ac:dyDescent="0.2">
      <c r="A114" s="111" t="s">
        <v>4044</v>
      </c>
      <c r="B114" s="111" t="str">
        <f>MID(A114,20,39)</f>
        <v xml:space="preserve">ABARCA PACHAY GEOVANNY ANDRES          </v>
      </c>
      <c r="C114" s="111" t="str">
        <f t="shared" si="63"/>
        <v>43901591</v>
      </c>
      <c r="D114" s="111" t="str">
        <f t="shared" si="64"/>
        <v>0001</v>
      </c>
      <c r="E114" s="111" t="str">
        <f t="shared" si="65"/>
        <v>69</v>
      </c>
      <c r="F114" s="141">
        <v>1.69</v>
      </c>
      <c r="G114" s="111" t="str">
        <f t="shared" si="66"/>
        <v>2021</v>
      </c>
      <c r="H114" s="111" t="str">
        <f t="shared" si="67"/>
        <v>05</v>
      </c>
      <c r="I114" s="111" t="str">
        <f t="shared" si="68"/>
        <v>13</v>
      </c>
      <c r="J114" s="111" t="str">
        <f t="shared" si="69"/>
        <v>2021-05-13</v>
      </c>
      <c r="K114" s="111" t="str">
        <f t="shared" si="70"/>
        <v>BMP</v>
      </c>
      <c r="L114" s="111">
        <v>6867</v>
      </c>
    </row>
    <row r="115" spans="1:12" x14ac:dyDescent="0.2">
      <c r="A115" s="111"/>
      <c r="B115" s="113">
        <v>9</v>
      </c>
      <c r="C115" s="140" t="str">
        <f t="shared" si="63"/>
        <v/>
      </c>
      <c r="D115" s="140" t="str">
        <f t="shared" si="64"/>
        <v/>
      </c>
      <c r="E115" s="140" t="str">
        <f t="shared" si="65"/>
        <v/>
      </c>
      <c r="F115" s="139">
        <f>SUM(F110:F114)</f>
        <v>90.33</v>
      </c>
      <c r="G115" s="111" t="str">
        <f t="shared" si="66"/>
        <v/>
      </c>
      <c r="H115" s="111" t="str">
        <f t="shared" si="67"/>
        <v/>
      </c>
      <c r="I115" s="111" t="str">
        <f t="shared" si="68"/>
        <v/>
      </c>
      <c r="J115" s="111" t="str">
        <f t="shared" si="69"/>
        <v>--</v>
      </c>
      <c r="K115" s="111" t="str">
        <f t="shared" si="70"/>
        <v/>
      </c>
      <c r="L115" s="111"/>
    </row>
    <row r="116" spans="1:12" x14ac:dyDescent="0.2">
      <c r="B116" s="110"/>
      <c r="C116" s="118"/>
      <c r="D116" s="118"/>
      <c r="E116" s="118"/>
      <c r="F116" s="138"/>
    </row>
    <row r="117" spans="1:12" x14ac:dyDescent="0.2">
      <c r="A117" s="111" t="s">
        <v>4043</v>
      </c>
      <c r="B117" s="111" t="str">
        <f>MID(A117,20,39)</f>
        <v xml:space="preserve">LOPEZ SEGURA DIANA KATHERINE           </v>
      </c>
      <c r="C117" s="111" t="str">
        <f t="shared" ref="C117:C122" si="71">MID(A117,12,8)</f>
        <v>43903560</v>
      </c>
      <c r="D117" s="111" t="str">
        <f t="shared" ref="D117:D122" si="72">MID(A117,125,4)</f>
        <v>0003</v>
      </c>
      <c r="E117" s="111" t="str">
        <f t="shared" ref="E117:E122" si="73">MID(A117,129,2)</f>
        <v>76</v>
      </c>
      <c r="F117" s="141">
        <v>3.76</v>
      </c>
      <c r="G117" s="111" t="str">
        <f t="shared" ref="G117:G122" si="74">MID(A117,131,4)</f>
        <v>2021</v>
      </c>
      <c r="H117" s="111" t="str">
        <f t="shared" ref="H117:H122" si="75">MID(A117,135,2)</f>
        <v>05</v>
      </c>
      <c r="I117" s="111" t="str">
        <f t="shared" ref="I117:I122" si="76">MID(A117,137,2)</f>
        <v>14</v>
      </c>
      <c r="J117" s="111" t="str">
        <f t="shared" ref="J117:J122" si="77">CONCATENATE(G117,"-",H117,"-",I117)</f>
        <v>2021-05-14</v>
      </c>
      <c r="K117" s="111" t="str">
        <f t="shared" ref="K117:K122" si="78">MID(A117,163,3)</f>
        <v>BVP</v>
      </c>
      <c r="L117" s="111">
        <v>6902</v>
      </c>
    </row>
    <row r="118" spans="1:12" x14ac:dyDescent="0.2">
      <c r="A118" s="111" t="s">
        <v>4042</v>
      </c>
      <c r="B118" s="111" t="str">
        <f>MID(A118,20,39)</f>
        <v xml:space="preserve">CHOEZ BAQUE MARIA FERNANDA             </v>
      </c>
      <c r="C118" s="111" t="str">
        <f t="shared" si="71"/>
        <v>43908106</v>
      </c>
      <c r="D118" s="111" t="str">
        <f t="shared" si="72"/>
        <v>0005</v>
      </c>
      <c r="E118" s="111" t="str">
        <f t="shared" si="73"/>
        <v>84</v>
      </c>
      <c r="F118" s="141">
        <v>5.84</v>
      </c>
      <c r="G118" s="111" t="str">
        <f t="shared" si="74"/>
        <v>2021</v>
      </c>
      <c r="H118" s="111" t="str">
        <f t="shared" si="75"/>
        <v>05</v>
      </c>
      <c r="I118" s="111" t="str">
        <f t="shared" si="76"/>
        <v>14</v>
      </c>
      <c r="J118" s="111" t="str">
        <f t="shared" si="77"/>
        <v>2021-05-14</v>
      </c>
      <c r="K118" s="111" t="str">
        <f t="shared" si="78"/>
        <v>BMP</v>
      </c>
      <c r="L118" s="111">
        <v>6903</v>
      </c>
    </row>
    <row r="119" spans="1:12" x14ac:dyDescent="0.2">
      <c r="A119" s="111" t="s">
        <v>4041</v>
      </c>
      <c r="B119" s="111" t="str">
        <f>MID(A119,20,39)</f>
        <v xml:space="preserve">SANTIAGO IVAN TOLEDO ECHEVERRI         </v>
      </c>
      <c r="C119" s="111" t="str">
        <f t="shared" si="71"/>
        <v>43908584</v>
      </c>
      <c r="D119" s="111" t="str">
        <f t="shared" si="72"/>
        <v>0003</v>
      </c>
      <c r="E119" s="111" t="str">
        <f t="shared" si="73"/>
        <v>71</v>
      </c>
      <c r="F119" s="141">
        <v>3.71</v>
      </c>
      <c r="G119" s="111" t="str">
        <f t="shared" si="74"/>
        <v>2021</v>
      </c>
      <c r="H119" s="111" t="str">
        <f t="shared" si="75"/>
        <v>05</v>
      </c>
      <c r="I119" s="111" t="str">
        <f t="shared" si="76"/>
        <v>14</v>
      </c>
      <c r="J119" s="111" t="str">
        <f t="shared" si="77"/>
        <v>2021-05-14</v>
      </c>
      <c r="K119" s="111" t="str">
        <f t="shared" si="78"/>
        <v>BVP</v>
      </c>
      <c r="L119" s="111">
        <v>6904</v>
      </c>
    </row>
    <row r="120" spans="1:12" x14ac:dyDescent="0.2">
      <c r="A120" s="111" t="s">
        <v>4040</v>
      </c>
      <c r="B120" s="111" t="str">
        <f>MID(A120,20,39)</f>
        <v xml:space="preserve">LUIS ALBERTO BRAVO GUERRERO            </v>
      </c>
      <c r="C120" s="111" t="str">
        <f t="shared" si="71"/>
        <v>43909872</v>
      </c>
      <c r="D120" s="111" t="str">
        <f t="shared" si="72"/>
        <v>0002</v>
      </c>
      <c r="E120" s="111" t="str">
        <f t="shared" si="73"/>
        <v>32</v>
      </c>
      <c r="F120" s="141">
        <v>2.3199999999999998</v>
      </c>
      <c r="G120" s="111" t="str">
        <f t="shared" si="74"/>
        <v>2021</v>
      </c>
      <c r="H120" s="111" t="str">
        <f t="shared" si="75"/>
        <v>05</v>
      </c>
      <c r="I120" s="111" t="str">
        <f t="shared" si="76"/>
        <v>14</v>
      </c>
      <c r="J120" s="111" t="str">
        <f t="shared" si="77"/>
        <v>2021-05-14</v>
      </c>
      <c r="K120" s="111" t="str">
        <f t="shared" si="78"/>
        <v>BMP</v>
      </c>
      <c r="L120" s="111">
        <v>6905</v>
      </c>
    </row>
    <row r="121" spans="1:12" x14ac:dyDescent="0.2">
      <c r="A121" s="111" t="s">
        <v>4039</v>
      </c>
      <c r="B121" s="111" t="str">
        <f>MID(A121,20,39)</f>
        <v xml:space="preserve">CLEMENTE ANTONIO  CALDERON LOZ         </v>
      </c>
      <c r="C121" s="111" t="str">
        <f t="shared" si="71"/>
        <v>43903425</v>
      </c>
      <c r="D121" s="111" t="str">
        <f t="shared" si="72"/>
        <v>0038</v>
      </c>
      <c r="E121" s="111" t="str">
        <f t="shared" si="73"/>
        <v>89</v>
      </c>
      <c r="F121" s="141">
        <v>38.89</v>
      </c>
      <c r="G121" s="111" t="str">
        <f t="shared" si="74"/>
        <v>2021</v>
      </c>
      <c r="H121" s="111" t="str">
        <f t="shared" si="75"/>
        <v>05</v>
      </c>
      <c r="I121" s="111" t="str">
        <f t="shared" si="76"/>
        <v>14</v>
      </c>
      <c r="J121" s="111" t="str">
        <f t="shared" si="77"/>
        <v>2021-05-14</v>
      </c>
      <c r="K121" s="111" t="str">
        <f t="shared" si="78"/>
        <v>BMP</v>
      </c>
      <c r="L121" s="111">
        <v>6906</v>
      </c>
    </row>
    <row r="122" spans="1:12" x14ac:dyDescent="0.2">
      <c r="A122" s="111"/>
      <c r="B122" s="113">
        <v>10</v>
      </c>
      <c r="C122" s="140" t="str">
        <f t="shared" si="71"/>
        <v/>
      </c>
      <c r="D122" s="140" t="str">
        <f t="shared" si="72"/>
        <v/>
      </c>
      <c r="E122" s="140" t="str">
        <f t="shared" si="73"/>
        <v/>
      </c>
      <c r="F122" s="139">
        <f>SUM(F117:F121)</f>
        <v>54.519999999999996</v>
      </c>
      <c r="G122" s="111" t="str">
        <f t="shared" si="74"/>
        <v/>
      </c>
      <c r="H122" s="111" t="str">
        <f t="shared" si="75"/>
        <v/>
      </c>
      <c r="I122" s="111" t="str">
        <f t="shared" si="76"/>
        <v/>
      </c>
      <c r="J122" s="111" t="str">
        <f t="shared" si="77"/>
        <v>--</v>
      </c>
      <c r="K122" s="111" t="str">
        <f t="shared" si="78"/>
        <v/>
      </c>
      <c r="L122" s="111"/>
    </row>
    <row r="123" spans="1:12" x14ac:dyDescent="0.2">
      <c r="B123" s="110"/>
      <c r="C123" s="118"/>
      <c r="D123" s="118"/>
      <c r="E123" s="118"/>
      <c r="F123" s="138"/>
    </row>
    <row r="124" spans="1:12" x14ac:dyDescent="0.2">
      <c r="A124" s="111" t="s">
        <v>4038</v>
      </c>
      <c r="B124" s="111" t="str">
        <f t="shared" ref="B124:B134" si="79">MID(A124,20,39)</f>
        <v xml:space="preserve">JESSICA RUIZ ANDRADE                   </v>
      </c>
      <c r="C124" s="111" t="str">
        <f t="shared" ref="C124:C135" si="80">MID(A124,12,8)</f>
        <v>43908888</v>
      </c>
      <c r="D124" s="111" t="str">
        <f t="shared" ref="D124:D135" si="81">MID(A124,125,4)</f>
        <v>0001</v>
      </c>
      <c r="E124" s="111" t="str">
        <f t="shared" ref="E124:E135" si="82">MID(A124,129,2)</f>
        <v>18</v>
      </c>
      <c r="F124" s="141">
        <v>1.18</v>
      </c>
      <c r="G124" s="111" t="str">
        <f t="shared" ref="G124:G135" si="83">MID(A124,131,4)</f>
        <v>2021</v>
      </c>
      <c r="H124" s="111" t="str">
        <f t="shared" ref="H124:H135" si="84">MID(A124,135,2)</f>
        <v>05</v>
      </c>
      <c r="I124" s="111" t="str">
        <f t="shared" ref="I124:I135" si="85">MID(A124,137,2)</f>
        <v>14</v>
      </c>
      <c r="J124" s="111" t="str">
        <f t="shared" ref="J124:J135" si="86">CONCATENATE(G124,"-",H124,"-",I124)</f>
        <v>2021-05-14</v>
      </c>
      <c r="K124" s="111" t="str">
        <f t="shared" ref="K124:K135" si="87">MID(A124,163,3)</f>
        <v>BMP</v>
      </c>
      <c r="L124" s="111">
        <v>6967</v>
      </c>
    </row>
    <row r="125" spans="1:12" x14ac:dyDescent="0.2">
      <c r="A125" s="111" t="s">
        <v>4037</v>
      </c>
      <c r="B125" s="111" t="str">
        <f t="shared" si="79"/>
        <v xml:space="preserve">EVELYN SULEYKA ALCIVAR SOLEDIS         </v>
      </c>
      <c r="C125" s="111" t="str">
        <f t="shared" si="80"/>
        <v>43907826</v>
      </c>
      <c r="D125" s="111" t="str">
        <f t="shared" si="81"/>
        <v>0002</v>
      </c>
      <c r="E125" s="111" t="str">
        <f t="shared" si="82"/>
        <v>73</v>
      </c>
      <c r="F125" s="141">
        <v>2.73</v>
      </c>
      <c r="G125" s="111" t="str">
        <f t="shared" si="83"/>
        <v>2021</v>
      </c>
      <c r="H125" s="111" t="str">
        <f t="shared" si="84"/>
        <v>05</v>
      </c>
      <c r="I125" s="111" t="str">
        <f t="shared" si="85"/>
        <v>15</v>
      </c>
      <c r="J125" s="111" t="str">
        <f t="shared" si="86"/>
        <v>2021-05-15</v>
      </c>
      <c r="K125" s="111" t="str">
        <f t="shared" si="87"/>
        <v>BMP</v>
      </c>
      <c r="L125" s="111">
        <v>6968</v>
      </c>
    </row>
    <row r="126" spans="1:12" x14ac:dyDescent="0.2">
      <c r="A126" s="111" t="s">
        <v>4036</v>
      </c>
      <c r="B126" s="111" t="str">
        <f t="shared" si="79"/>
        <v xml:space="preserve">CHALEN MATAMOROS RICARDO ALEJA         </v>
      </c>
      <c r="C126" s="111" t="str">
        <f t="shared" si="80"/>
        <v>43902635</v>
      </c>
      <c r="D126" s="111" t="str">
        <f t="shared" si="81"/>
        <v>0006</v>
      </c>
      <c r="E126" s="111" t="str">
        <f t="shared" si="82"/>
        <v>16</v>
      </c>
      <c r="F126" s="141">
        <v>6.16</v>
      </c>
      <c r="G126" s="111" t="str">
        <f t="shared" si="83"/>
        <v>2021</v>
      </c>
      <c r="H126" s="111" t="str">
        <f t="shared" si="84"/>
        <v>05</v>
      </c>
      <c r="I126" s="111" t="str">
        <f t="shared" si="85"/>
        <v>15</v>
      </c>
      <c r="J126" s="111" t="str">
        <f t="shared" si="86"/>
        <v>2021-05-15</v>
      </c>
      <c r="K126" s="111" t="str">
        <f t="shared" si="87"/>
        <v>BVP</v>
      </c>
      <c r="L126" s="111">
        <v>6969</v>
      </c>
    </row>
    <row r="127" spans="1:12" x14ac:dyDescent="0.2">
      <c r="A127" s="111" t="s">
        <v>4035</v>
      </c>
      <c r="B127" s="111" t="str">
        <f t="shared" si="79"/>
        <v xml:space="preserve">POVEDA VACA ANDRES EDUARDO             </v>
      </c>
      <c r="C127" s="111" t="str">
        <f t="shared" si="80"/>
        <v>43900345</v>
      </c>
      <c r="D127" s="111" t="str">
        <f t="shared" si="81"/>
        <v>0004</v>
      </c>
      <c r="E127" s="111" t="str">
        <f t="shared" si="82"/>
        <v>56</v>
      </c>
      <c r="F127" s="141">
        <v>4.5599999999999996</v>
      </c>
      <c r="G127" s="111" t="str">
        <f t="shared" si="83"/>
        <v>2021</v>
      </c>
      <c r="H127" s="111" t="str">
        <f t="shared" si="84"/>
        <v>05</v>
      </c>
      <c r="I127" s="111" t="str">
        <f t="shared" si="85"/>
        <v>16</v>
      </c>
      <c r="J127" s="111" t="str">
        <f t="shared" si="86"/>
        <v>2021-05-16</v>
      </c>
      <c r="K127" s="111" t="str">
        <f t="shared" si="87"/>
        <v>BMP</v>
      </c>
      <c r="L127" s="111">
        <v>6970</v>
      </c>
    </row>
    <row r="128" spans="1:12" x14ac:dyDescent="0.2">
      <c r="A128" s="111" t="s">
        <v>4034</v>
      </c>
      <c r="B128" s="111" t="str">
        <f t="shared" si="79"/>
        <v xml:space="preserve">DANIEL ENRIQUE DURAN LAMA              </v>
      </c>
      <c r="C128" s="111" t="str">
        <f t="shared" si="80"/>
        <v>43908446</v>
      </c>
      <c r="D128" s="111" t="str">
        <f t="shared" si="81"/>
        <v>0001</v>
      </c>
      <c r="E128" s="111" t="str">
        <f t="shared" si="82"/>
        <v>70</v>
      </c>
      <c r="F128" s="141">
        <v>1.7</v>
      </c>
      <c r="G128" s="111" t="str">
        <f t="shared" si="83"/>
        <v>2021</v>
      </c>
      <c r="H128" s="111" t="str">
        <f t="shared" si="84"/>
        <v>05</v>
      </c>
      <c r="I128" s="111" t="str">
        <f t="shared" si="85"/>
        <v>17</v>
      </c>
      <c r="J128" s="111" t="str">
        <f t="shared" si="86"/>
        <v>2021-05-17</v>
      </c>
      <c r="K128" s="111" t="str">
        <f t="shared" si="87"/>
        <v>BMP</v>
      </c>
      <c r="L128" s="111">
        <v>6971</v>
      </c>
    </row>
    <row r="129" spans="1:12" x14ac:dyDescent="0.2">
      <c r="A129" s="111" t="s">
        <v>4033</v>
      </c>
      <c r="B129" s="111" t="str">
        <f t="shared" si="79"/>
        <v xml:space="preserve">DANIEL ENRIQUE DURAN LAMA              </v>
      </c>
      <c r="C129" s="111" t="str">
        <f t="shared" si="80"/>
        <v>43907804</v>
      </c>
      <c r="D129" s="111" t="str">
        <f t="shared" si="81"/>
        <v>0004</v>
      </c>
      <c r="E129" s="111" t="str">
        <f t="shared" si="82"/>
        <v>12</v>
      </c>
      <c r="F129" s="141">
        <v>4.12</v>
      </c>
      <c r="G129" s="111" t="str">
        <f t="shared" si="83"/>
        <v>2021</v>
      </c>
      <c r="H129" s="111" t="str">
        <f t="shared" si="84"/>
        <v>05</v>
      </c>
      <c r="I129" s="111" t="str">
        <f t="shared" si="85"/>
        <v>17</v>
      </c>
      <c r="J129" s="111" t="str">
        <f t="shared" si="86"/>
        <v>2021-05-17</v>
      </c>
      <c r="K129" s="111" t="str">
        <f t="shared" si="87"/>
        <v>BMP</v>
      </c>
      <c r="L129" s="111">
        <v>6972</v>
      </c>
    </row>
    <row r="130" spans="1:12" x14ac:dyDescent="0.2">
      <c r="A130" s="111" t="s">
        <v>4032</v>
      </c>
      <c r="B130" s="111" t="str">
        <f t="shared" si="79"/>
        <v xml:space="preserve">JOSE FERNANDO SARES REYES              </v>
      </c>
      <c r="C130" s="111" t="str">
        <f t="shared" si="80"/>
        <v>43909855</v>
      </c>
      <c r="D130" s="111" t="str">
        <f t="shared" si="81"/>
        <v>0001</v>
      </c>
      <c r="E130" s="111" t="str">
        <f t="shared" si="82"/>
        <v>68</v>
      </c>
      <c r="F130" s="141">
        <v>1.68</v>
      </c>
      <c r="G130" s="111" t="str">
        <f t="shared" si="83"/>
        <v>2021</v>
      </c>
      <c r="H130" s="111" t="str">
        <f t="shared" si="84"/>
        <v>05</v>
      </c>
      <c r="I130" s="111" t="str">
        <f t="shared" si="85"/>
        <v>17</v>
      </c>
      <c r="J130" s="111" t="str">
        <f t="shared" si="86"/>
        <v>2021-05-17</v>
      </c>
      <c r="K130" s="111" t="str">
        <f t="shared" si="87"/>
        <v>BMP</v>
      </c>
      <c r="L130" s="111">
        <v>6973</v>
      </c>
    </row>
    <row r="131" spans="1:12" x14ac:dyDescent="0.2">
      <c r="A131" s="111" t="s">
        <v>4031</v>
      </c>
      <c r="B131" s="111" t="str">
        <f t="shared" si="79"/>
        <v xml:space="preserve">GARCIA BAJANA NAYITH ALEJANDRO         </v>
      </c>
      <c r="C131" s="111" t="str">
        <f t="shared" si="80"/>
        <v>43909430</v>
      </c>
      <c r="D131" s="111" t="str">
        <f t="shared" si="81"/>
        <v>0000</v>
      </c>
      <c r="E131" s="111" t="str">
        <f t="shared" si="82"/>
        <v>40</v>
      </c>
      <c r="F131" s="141">
        <v>0.4</v>
      </c>
      <c r="G131" s="111" t="str">
        <f t="shared" si="83"/>
        <v>2021</v>
      </c>
      <c r="H131" s="111" t="str">
        <f t="shared" si="84"/>
        <v>05</v>
      </c>
      <c r="I131" s="111" t="str">
        <f t="shared" si="85"/>
        <v>17</v>
      </c>
      <c r="J131" s="111" t="str">
        <f t="shared" si="86"/>
        <v>2021-05-17</v>
      </c>
      <c r="K131" s="111" t="str">
        <f t="shared" si="87"/>
        <v>BVP</v>
      </c>
      <c r="L131" s="111">
        <v>6974</v>
      </c>
    </row>
    <row r="132" spans="1:12" x14ac:dyDescent="0.2">
      <c r="A132" s="111" t="s">
        <v>4030</v>
      </c>
      <c r="B132" s="111" t="str">
        <f t="shared" si="79"/>
        <v xml:space="preserve">GARCIA BAJANA NAYITH ALEJANDRO         </v>
      </c>
      <c r="C132" s="111" t="str">
        <f t="shared" si="80"/>
        <v>43907415</v>
      </c>
      <c r="D132" s="111" t="str">
        <f t="shared" si="81"/>
        <v>0001</v>
      </c>
      <c r="E132" s="111" t="str">
        <f t="shared" si="82"/>
        <v>79</v>
      </c>
      <c r="F132" s="141">
        <v>1.79</v>
      </c>
      <c r="G132" s="111" t="str">
        <f t="shared" si="83"/>
        <v>2021</v>
      </c>
      <c r="H132" s="111" t="str">
        <f t="shared" si="84"/>
        <v>05</v>
      </c>
      <c r="I132" s="111" t="str">
        <f t="shared" si="85"/>
        <v>17</v>
      </c>
      <c r="J132" s="111" t="str">
        <f t="shared" si="86"/>
        <v>2021-05-17</v>
      </c>
      <c r="K132" s="111" t="str">
        <f t="shared" si="87"/>
        <v>BVP</v>
      </c>
      <c r="L132" s="111">
        <v>6975</v>
      </c>
    </row>
    <row r="133" spans="1:12" x14ac:dyDescent="0.2">
      <c r="A133" s="111" t="s">
        <v>4029</v>
      </c>
      <c r="B133" s="111" t="str">
        <f t="shared" si="79"/>
        <v xml:space="preserve">DULCES PASTELES Y TORTAS RADU          </v>
      </c>
      <c r="C133" s="111" t="str">
        <f t="shared" si="80"/>
        <v>43902159</v>
      </c>
      <c r="D133" s="111" t="str">
        <f t="shared" si="81"/>
        <v>0012</v>
      </c>
      <c r="E133" s="111" t="str">
        <f t="shared" si="82"/>
        <v>96</v>
      </c>
      <c r="F133" s="141">
        <v>12.96</v>
      </c>
      <c r="G133" s="111" t="str">
        <f t="shared" si="83"/>
        <v>2021</v>
      </c>
      <c r="H133" s="111" t="str">
        <f t="shared" si="84"/>
        <v>05</v>
      </c>
      <c r="I133" s="111" t="str">
        <f t="shared" si="85"/>
        <v>17</v>
      </c>
      <c r="J133" s="111" t="str">
        <f t="shared" si="86"/>
        <v>2021-05-17</v>
      </c>
      <c r="K133" s="111" t="str">
        <f t="shared" si="87"/>
        <v>VEN</v>
      </c>
      <c r="L133" s="111">
        <v>6976</v>
      </c>
    </row>
    <row r="134" spans="1:12" x14ac:dyDescent="0.2">
      <c r="A134" s="111" t="s">
        <v>4028</v>
      </c>
      <c r="B134" s="111" t="str">
        <f t="shared" si="79"/>
        <v xml:space="preserve">DULCES PASTELES Y TORTAS RADU          </v>
      </c>
      <c r="C134" s="111" t="str">
        <f t="shared" si="80"/>
        <v>43902021</v>
      </c>
      <c r="D134" s="111" t="str">
        <f t="shared" si="81"/>
        <v>0006</v>
      </c>
      <c r="E134" s="111" t="str">
        <f t="shared" si="82"/>
        <v>87</v>
      </c>
      <c r="F134" s="141">
        <v>6.87</v>
      </c>
      <c r="G134" s="111" t="str">
        <f t="shared" si="83"/>
        <v>2021</v>
      </c>
      <c r="H134" s="111" t="str">
        <f t="shared" si="84"/>
        <v>05</v>
      </c>
      <c r="I134" s="111" t="str">
        <f t="shared" si="85"/>
        <v>17</v>
      </c>
      <c r="J134" s="111" t="str">
        <f t="shared" si="86"/>
        <v>2021-05-17</v>
      </c>
      <c r="K134" s="111" t="str">
        <f t="shared" si="87"/>
        <v>VEN</v>
      </c>
      <c r="L134" s="111">
        <v>6977</v>
      </c>
    </row>
    <row r="135" spans="1:12" x14ac:dyDescent="0.2">
      <c r="A135" s="111"/>
      <c r="B135" s="113">
        <v>11</v>
      </c>
      <c r="C135" s="140" t="str">
        <f t="shared" si="80"/>
        <v/>
      </c>
      <c r="D135" s="140" t="str">
        <f t="shared" si="81"/>
        <v/>
      </c>
      <c r="E135" s="140" t="str">
        <f t="shared" si="82"/>
        <v/>
      </c>
      <c r="F135" s="139">
        <f>SUM(F124:F134)</f>
        <v>44.15</v>
      </c>
      <c r="G135" s="111" t="str">
        <f t="shared" si="83"/>
        <v/>
      </c>
      <c r="H135" s="111" t="str">
        <f t="shared" si="84"/>
        <v/>
      </c>
      <c r="I135" s="111" t="str">
        <f t="shared" si="85"/>
        <v/>
      </c>
      <c r="J135" s="111" t="str">
        <f t="shared" si="86"/>
        <v>--</v>
      </c>
      <c r="K135" s="111" t="str">
        <f t="shared" si="87"/>
        <v/>
      </c>
      <c r="L135" s="111"/>
    </row>
    <row r="136" spans="1:12" x14ac:dyDescent="0.2">
      <c r="B136" s="110"/>
      <c r="C136" s="118"/>
      <c r="D136" s="118"/>
      <c r="E136" s="118"/>
      <c r="F136" s="138"/>
    </row>
    <row r="137" spans="1:12" x14ac:dyDescent="0.2">
      <c r="A137" s="111" t="s">
        <v>4027</v>
      </c>
      <c r="B137" s="111" t="str">
        <f>MID(A137,20,39)</f>
        <v xml:space="preserve">NELLY YOLANDA  SALCEDO BOWEN           </v>
      </c>
      <c r="C137" s="111" t="str">
        <f t="shared" ref="C137:C142" si="88">MID(A137,12,8)</f>
        <v>43945202</v>
      </c>
      <c r="D137" s="111" t="str">
        <f t="shared" ref="D137:D142" si="89">MID(A137,125,4)</f>
        <v>0008</v>
      </c>
      <c r="E137" s="111" t="str">
        <f t="shared" ref="E137:E142" si="90">MID(A137,129,2)</f>
        <v>38</v>
      </c>
      <c r="F137" s="141">
        <v>8.3800000000000008</v>
      </c>
      <c r="G137" s="111" t="str">
        <f t="shared" ref="G137:G142" si="91">MID(A137,131,4)</f>
        <v>2021</v>
      </c>
      <c r="H137" s="111" t="str">
        <f t="shared" ref="H137:H142" si="92">MID(A137,135,2)</f>
        <v>05</v>
      </c>
      <c r="I137" s="111" t="str">
        <f t="shared" ref="I137:I142" si="93">MID(A137,137,2)</f>
        <v>18</v>
      </c>
      <c r="J137" s="111" t="str">
        <f t="shared" ref="J137:J142" si="94">CONCATENATE(G137,"-",H137,"-",I137)</f>
        <v>2021-05-18</v>
      </c>
      <c r="K137" s="111" t="str">
        <f t="shared" ref="K137:K142" si="95">MID(A137,163,3)</f>
        <v>VEN</v>
      </c>
      <c r="L137" s="111">
        <v>7034</v>
      </c>
    </row>
    <row r="138" spans="1:12" x14ac:dyDescent="0.2">
      <c r="A138" s="111" t="s">
        <v>4026</v>
      </c>
      <c r="B138" s="111" t="str">
        <f>MID(A138,20,39)</f>
        <v xml:space="preserve">ROSS LOPERA JOFFRE GABRIEL             </v>
      </c>
      <c r="C138" s="111" t="str">
        <f t="shared" si="88"/>
        <v>43907458</v>
      </c>
      <c r="D138" s="111" t="str">
        <f t="shared" si="89"/>
        <v>0005</v>
      </c>
      <c r="E138" s="111" t="str">
        <f t="shared" si="90"/>
        <v>60</v>
      </c>
      <c r="F138" s="141">
        <v>5.6</v>
      </c>
      <c r="G138" s="111" t="str">
        <f t="shared" si="91"/>
        <v>2021</v>
      </c>
      <c r="H138" s="111" t="str">
        <f t="shared" si="92"/>
        <v>05</v>
      </c>
      <c r="I138" s="111" t="str">
        <f t="shared" si="93"/>
        <v>18</v>
      </c>
      <c r="J138" s="111" t="str">
        <f t="shared" si="94"/>
        <v>2021-05-18</v>
      </c>
      <c r="K138" s="111" t="str">
        <f t="shared" si="95"/>
        <v>BMP</v>
      </c>
      <c r="L138" s="111">
        <v>7035</v>
      </c>
    </row>
    <row r="139" spans="1:12" x14ac:dyDescent="0.2">
      <c r="A139" s="111" t="s">
        <v>4025</v>
      </c>
      <c r="B139" s="111" t="str">
        <f>MID(A139,20,39)</f>
        <v xml:space="preserve">VERA AREVALO JESSICA ELIZABETH         </v>
      </c>
      <c r="C139" s="111" t="str">
        <f t="shared" si="88"/>
        <v>43911200</v>
      </c>
      <c r="D139" s="111" t="str">
        <f t="shared" si="89"/>
        <v>0011</v>
      </c>
      <c r="E139" s="111" t="str">
        <f t="shared" si="90"/>
        <v>20</v>
      </c>
      <c r="F139" s="141">
        <v>11.2</v>
      </c>
      <c r="G139" s="111" t="str">
        <f t="shared" si="91"/>
        <v>2021</v>
      </c>
      <c r="H139" s="111" t="str">
        <f t="shared" si="92"/>
        <v>05</v>
      </c>
      <c r="I139" s="111" t="str">
        <f t="shared" si="93"/>
        <v>18</v>
      </c>
      <c r="J139" s="111" t="str">
        <f t="shared" si="94"/>
        <v>2021-05-18</v>
      </c>
      <c r="K139" s="111" t="str">
        <f t="shared" si="95"/>
        <v>VEN</v>
      </c>
      <c r="L139" s="111">
        <v>7036</v>
      </c>
    </row>
    <row r="140" spans="1:12" x14ac:dyDescent="0.2">
      <c r="A140" s="111" t="s">
        <v>4024</v>
      </c>
      <c r="B140" s="111" t="str">
        <f>MID(A140,20,39)</f>
        <v xml:space="preserve">CERCADO ERAZO GALO ENRIQUE             </v>
      </c>
      <c r="C140" s="111" t="str">
        <f t="shared" si="88"/>
        <v>43901260</v>
      </c>
      <c r="D140" s="111" t="str">
        <f t="shared" si="89"/>
        <v>0005</v>
      </c>
      <c r="E140" s="111" t="str">
        <f t="shared" si="90"/>
        <v>04</v>
      </c>
      <c r="F140" s="141">
        <v>5.04</v>
      </c>
      <c r="G140" s="111" t="str">
        <f t="shared" si="91"/>
        <v>2021</v>
      </c>
      <c r="H140" s="111" t="str">
        <f t="shared" si="92"/>
        <v>05</v>
      </c>
      <c r="I140" s="111" t="str">
        <f t="shared" si="93"/>
        <v>18</v>
      </c>
      <c r="J140" s="111" t="str">
        <f t="shared" si="94"/>
        <v>2021-05-18</v>
      </c>
      <c r="K140" s="111" t="str">
        <f t="shared" si="95"/>
        <v>VEN</v>
      </c>
      <c r="L140" s="111">
        <v>7038</v>
      </c>
    </row>
    <row r="141" spans="1:12" x14ac:dyDescent="0.2">
      <c r="A141" s="111" t="s">
        <v>4023</v>
      </c>
      <c r="B141" s="111" t="str">
        <f>MID(A141,20,39)</f>
        <v xml:space="preserve">SANDI MUNOZ WALTER SAMUEL              </v>
      </c>
      <c r="C141" s="111" t="str">
        <f t="shared" si="88"/>
        <v>43909384</v>
      </c>
      <c r="D141" s="111" t="str">
        <f t="shared" si="89"/>
        <v>0000</v>
      </c>
      <c r="E141" s="111" t="str">
        <f t="shared" si="90"/>
        <v>50</v>
      </c>
      <c r="F141" s="141">
        <v>0.5</v>
      </c>
      <c r="G141" s="111" t="str">
        <f t="shared" si="91"/>
        <v>2021</v>
      </c>
      <c r="H141" s="111" t="str">
        <f t="shared" si="92"/>
        <v>05</v>
      </c>
      <c r="I141" s="111" t="str">
        <f t="shared" si="93"/>
        <v>18</v>
      </c>
      <c r="J141" s="111" t="str">
        <f t="shared" si="94"/>
        <v>2021-05-18</v>
      </c>
      <c r="K141" s="111" t="str">
        <f t="shared" si="95"/>
        <v>BMP</v>
      </c>
      <c r="L141" s="111">
        <v>7037</v>
      </c>
    </row>
    <row r="142" spans="1:12" x14ac:dyDescent="0.2">
      <c r="A142" s="111"/>
      <c r="B142" s="113">
        <v>12</v>
      </c>
      <c r="C142" s="140" t="str">
        <f t="shared" si="88"/>
        <v/>
      </c>
      <c r="D142" s="140" t="str">
        <f t="shared" si="89"/>
        <v/>
      </c>
      <c r="E142" s="140" t="str">
        <f t="shared" si="90"/>
        <v/>
      </c>
      <c r="F142" s="139">
        <f>SUM(F137:F141)</f>
        <v>30.72</v>
      </c>
      <c r="G142" s="111" t="str">
        <f t="shared" si="91"/>
        <v/>
      </c>
      <c r="H142" s="111" t="str">
        <f t="shared" si="92"/>
        <v/>
      </c>
      <c r="I142" s="111" t="str">
        <f t="shared" si="93"/>
        <v/>
      </c>
      <c r="J142" s="111" t="str">
        <f t="shared" si="94"/>
        <v>--</v>
      </c>
      <c r="K142" s="111" t="str">
        <f t="shared" si="95"/>
        <v/>
      </c>
      <c r="L142" s="111"/>
    </row>
    <row r="143" spans="1:12" x14ac:dyDescent="0.2">
      <c r="B143" s="110"/>
      <c r="C143" s="118"/>
      <c r="D143" s="118"/>
      <c r="E143" s="118"/>
      <c r="F143" s="138"/>
    </row>
    <row r="144" spans="1:12" x14ac:dyDescent="0.2">
      <c r="A144" s="111" t="s">
        <v>4022</v>
      </c>
      <c r="B144" s="111" t="str">
        <f>MID(A144,20,39)</f>
        <v xml:space="preserve">MARTHA CECILIA  SANTOS BERMUDE         </v>
      </c>
      <c r="C144" s="111" t="str">
        <f>MID(A144,12,8)</f>
        <v>43960340</v>
      </c>
      <c r="D144" s="111" t="str">
        <f>MID(A144,125,4)</f>
        <v>0012</v>
      </c>
      <c r="E144" s="111" t="str">
        <f>MID(A144,129,2)</f>
        <v>78</v>
      </c>
      <c r="F144" s="141">
        <v>12.78</v>
      </c>
      <c r="G144" s="111" t="str">
        <f>MID(A144,131,4)</f>
        <v>2021</v>
      </c>
      <c r="H144" s="111" t="str">
        <f>MID(A144,135,2)</f>
        <v>05</v>
      </c>
      <c r="I144" s="111" t="str">
        <f>MID(A144,137,2)</f>
        <v>19</v>
      </c>
      <c r="J144" s="111" t="str">
        <f>CONCATENATE(G144,"-",H144,"-",I144)</f>
        <v>2021-05-19</v>
      </c>
      <c r="K144" s="111" t="str">
        <f>MID(A144,163,3)</f>
        <v>VEN</v>
      </c>
      <c r="L144" s="111">
        <v>7084</v>
      </c>
    </row>
    <row r="145" spans="1:12" x14ac:dyDescent="0.2">
      <c r="A145" s="111"/>
      <c r="B145" s="113">
        <v>13</v>
      </c>
      <c r="C145" s="140" t="str">
        <f>MID(A145,12,8)</f>
        <v/>
      </c>
      <c r="D145" s="140" t="str">
        <f>MID(A145,125,4)</f>
        <v/>
      </c>
      <c r="E145" s="140" t="str">
        <f>MID(A145,129,2)</f>
        <v/>
      </c>
      <c r="F145" s="139">
        <f>SUM(F144)</f>
        <v>12.78</v>
      </c>
      <c r="G145" s="111" t="str">
        <f>MID(A145,131,4)</f>
        <v/>
      </c>
      <c r="H145" s="111" t="str">
        <f>MID(A145,135,2)</f>
        <v/>
      </c>
      <c r="I145" s="111" t="str">
        <f>MID(A145,137,2)</f>
        <v/>
      </c>
      <c r="J145" s="111" t="str">
        <f>CONCATENATE(G145,"-",H145,"-",I145)</f>
        <v>--</v>
      </c>
      <c r="K145" s="111" t="str">
        <f>MID(A145,163,3)</f>
        <v/>
      </c>
      <c r="L145" s="111"/>
    </row>
    <row r="146" spans="1:12" x14ac:dyDescent="0.2">
      <c r="B146" s="110"/>
      <c r="C146" s="118"/>
      <c r="D146" s="118"/>
      <c r="E146" s="118"/>
      <c r="F146" s="138"/>
    </row>
    <row r="147" spans="1:12" x14ac:dyDescent="0.2">
      <c r="A147" s="111" t="s">
        <v>4021</v>
      </c>
      <c r="B147" s="111" t="str">
        <f>MID(A147,20,39)</f>
        <v xml:space="preserve">JURADO QUINTERO ANDRES                 </v>
      </c>
      <c r="C147" s="111" t="str">
        <f t="shared" ref="C147:C152" si="96">MID(A147,12,8)</f>
        <v>43930319</v>
      </c>
      <c r="D147" s="111" t="str">
        <f t="shared" ref="D147:D152" si="97">MID(A147,125,4)</f>
        <v>0001</v>
      </c>
      <c r="E147" s="111" t="str">
        <f t="shared" ref="E147:E152" si="98">MID(A147,129,2)</f>
        <v>72</v>
      </c>
      <c r="F147" s="141">
        <v>1.72</v>
      </c>
      <c r="G147" s="111" t="str">
        <f t="shared" ref="G147:G152" si="99">MID(A147,131,4)</f>
        <v>2021</v>
      </c>
      <c r="H147" s="111" t="str">
        <f t="shared" ref="H147:H152" si="100">MID(A147,135,2)</f>
        <v>05</v>
      </c>
      <c r="I147" s="111" t="str">
        <f t="shared" ref="I147:I152" si="101">MID(A147,137,2)</f>
        <v>20</v>
      </c>
      <c r="J147" s="111" t="str">
        <f t="shared" ref="J147:J152" si="102">CONCATENATE(G147,"-",H147,"-",I147)</f>
        <v>2021-05-20</v>
      </c>
      <c r="K147" s="111" t="str">
        <f t="shared" ref="K147:K152" si="103">MID(A147,163,3)</f>
        <v>BMP</v>
      </c>
      <c r="L147" s="111">
        <v>7141</v>
      </c>
    </row>
    <row r="148" spans="1:12" x14ac:dyDescent="0.2">
      <c r="A148" s="111" t="s">
        <v>4020</v>
      </c>
      <c r="B148" s="111" t="str">
        <f>MID(A148,20,39)</f>
        <v xml:space="preserve">JEAN PAOLO RAMOS SALAS                 </v>
      </c>
      <c r="C148" s="111" t="str">
        <f t="shared" si="96"/>
        <v>43907617</v>
      </c>
      <c r="D148" s="111" t="str">
        <f t="shared" si="97"/>
        <v>0001</v>
      </c>
      <c r="E148" s="111" t="str">
        <f t="shared" si="98"/>
        <v>68</v>
      </c>
      <c r="F148" s="141">
        <v>1.68</v>
      </c>
      <c r="G148" s="111" t="str">
        <f t="shared" si="99"/>
        <v>2021</v>
      </c>
      <c r="H148" s="111" t="str">
        <f t="shared" si="100"/>
        <v>05</v>
      </c>
      <c r="I148" s="111" t="str">
        <f t="shared" si="101"/>
        <v>20</v>
      </c>
      <c r="J148" s="111" t="str">
        <f t="shared" si="102"/>
        <v>2021-05-20</v>
      </c>
      <c r="K148" s="111" t="str">
        <f t="shared" si="103"/>
        <v>BMP</v>
      </c>
      <c r="L148" s="111">
        <v>7142</v>
      </c>
    </row>
    <row r="149" spans="1:12" x14ac:dyDescent="0.2">
      <c r="A149" s="111" t="s">
        <v>4019</v>
      </c>
      <c r="B149" s="111" t="str">
        <f>MID(A149,20,39)</f>
        <v xml:space="preserve">REYES DESIDERIO ZOILA MARILIN          </v>
      </c>
      <c r="C149" s="111" t="str">
        <f t="shared" si="96"/>
        <v>43908110</v>
      </c>
      <c r="D149" s="111" t="str">
        <f t="shared" si="97"/>
        <v>0000</v>
      </c>
      <c r="E149" s="111" t="str">
        <f t="shared" si="98"/>
        <v>84</v>
      </c>
      <c r="F149" s="141">
        <v>0.84</v>
      </c>
      <c r="G149" s="111" t="str">
        <f t="shared" si="99"/>
        <v>2021</v>
      </c>
      <c r="H149" s="111" t="str">
        <f t="shared" si="100"/>
        <v>05</v>
      </c>
      <c r="I149" s="111" t="str">
        <f t="shared" si="101"/>
        <v>20</v>
      </c>
      <c r="J149" s="111" t="str">
        <f t="shared" si="102"/>
        <v>2021-05-20</v>
      </c>
      <c r="K149" s="111" t="str">
        <f t="shared" si="103"/>
        <v>BVI</v>
      </c>
      <c r="L149" s="111">
        <v>7143</v>
      </c>
    </row>
    <row r="150" spans="1:12" x14ac:dyDescent="0.2">
      <c r="A150" s="111" t="s">
        <v>4018</v>
      </c>
      <c r="B150" s="111" t="str">
        <f>MID(A150,20,39)</f>
        <v xml:space="preserve">MARCO TULIO ROMERO JARAMILLO           </v>
      </c>
      <c r="C150" s="111" t="str">
        <f t="shared" si="96"/>
        <v>43945149</v>
      </c>
      <c r="D150" s="111" t="str">
        <f t="shared" si="97"/>
        <v>0008</v>
      </c>
      <c r="E150" s="111" t="str">
        <f t="shared" si="98"/>
        <v>38</v>
      </c>
      <c r="F150" s="141">
        <v>8.3800000000000008</v>
      </c>
      <c r="G150" s="111" t="str">
        <f t="shared" si="99"/>
        <v>2021</v>
      </c>
      <c r="H150" s="111" t="str">
        <f t="shared" si="100"/>
        <v>05</v>
      </c>
      <c r="I150" s="111" t="str">
        <f t="shared" si="101"/>
        <v>20</v>
      </c>
      <c r="J150" s="111" t="str">
        <f t="shared" si="102"/>
        <v>2021-05-20</v>
      </c>
      <c r="K150" s="111" t="str">
        <f t="shared" si="103"/>
        <v>BVP</v>
      </c>
      <c r="L150" s="111">
        <v>7144</v>
      </c>
    </row>
    <row r="151" spans="1:12" x14ac:dyDescent="0.2">
      <c r="A151" s="111" t="s">
        <v>4017</v>
      </c>
      <c r="B151" s="111" t="str">
        <f>MID(A151,20,39)</f>
        <v xml:space="preserve">SALAZAR MARURI ROXANA ELIZABET         </v>
      </c>
      <c r="C151" s="111" t="str">
        <f t="shared" si="96"/>
        <v>43908239</v>
      </c>
      <c r="D151" s="111" t="str">
        <f t="shared" si="97"/>
        <v>0003</v>
      </c>
      <c r="E151" s="111" t="str">
        <f t="shared" si="98"/>
        <v>38</v>
      </c>
      <c r="F151" s="141">
        <v>3.38</v>
      </c>
      <c r="G151" s="111" t="str">
        <f t="shared" si="99"/>
        <v>2021</v>
      </c>
      <c r="H151" s="111" t="str">
        <f t="shared" si="100"/>
        <v>05</v>
      </c>
      <c r="I151" s="111" t="str">
        <f t="shared" si="101"/>
        <v>20</v>
      </c>
      <c r="J151" s="111" t="str">
        <f t="shared" si="102"/>
        <v>2021-05-20</v>
      </c>
      <c r="K151" s="111" t="str">
        <f t="shared" si="103"/>
        <v>VEN</v>
      </c>
      <c r="L151" s="111">
        <v>7145</v>
      </c>
    </row>
    <row r="152" spans="1:12" x14ac:dyDescent="0.2">
      <c r="A152" s="111"/>
      <c r="B152" s="113">
        <v>14</v>
      </c>
      <c r="C152" s="140" t="str">
        <f t="shared" si="96"/>
        <v/>
      </c>
      <c r="D152" s="140" t="str">
        <f t="shared" si="97"/>
        <v/>
      </c>
      <c r="E152" s="140" t="str">
        <f t="shared" si="98"/>
        <v/>
      </c>
      <c r="F152" s="139">
        <f>SUM(F147:F151)</f>
        <v>16</v>
      </c>
      <c r="G152" s="111" t="str">
        <f t="shared" si="99"/>
        <v/>
      </c>
      <c r="H152" s="111" t="str">
        <f t="shared" si="100"/>
        <v/>
      </c>
      <c r="I152" s="111" t="str">
        <f t="shared" si="101"/>
        <v/>
      </c>
      <c r="J152" s="111" t="str">
        <f t="shared" si="102"/>
        <v>--</v>
      </c>
      <c r="K152" s="111" t="str">
        <f t="shared" si="103"/>
        <v/>
      </c>
      <c r="L152" s="111"/>
    </row>
    <row r="153" spans="1:12" x14ac:dyDescent="0.2">
      <c r="B153" s="110"/>
      <c r="C153" s="118"/>
      <c r="D153" s="118"/>
      <c r="E153" s="118"/>
      <c r="F153" s="138"/>
    </row>
    <row r="154" spans="1:12" x14ac:dyDescent="0.2">
      <c r="A154" s="111" t="s">
        <v>4016</v>
      </c>
      <c r="B154" s="111" t="str">
        <f t="shared" ref="B154:B160" si="104">MID(A154,20,39)</f>
        <v xml:space="preserve">MARIA ROBERTA MORENO DIAZ              </v>
      </c>
      <c r="C154" s="111" t="str">
        <f t="shared" ref="C154:C161" si="105">MID(A154,12,8)</f>
        <v>43903233</v>
      </c>
      <c r="D154" s="111" t="str">
        <f t="shared" ref="D154:D161" si="106">MID(A154,125,4)</f>
        <v>0003</v>
      </c>
      <c r="E154" s="111" t="str">
        <f t="shared" ref="E154:E161" si="107">MID(A154,129,2)</f>
        <v>65</v>
      </c>
      <c r="F154" s="141">
        <v>3.65</v>
      </c>
      <c r="G154" s="111" t="str">
        <f t="shared" ref="G154:G161" si="108">MID(A154,131,4)</f>
        <v>2021</v>
      </c>
      <c r="H154" s="111" t="str">
        <f t="shared" ref="H154:H161" si="109">MID(A154,135,2)</f>
        <v>05</v>
      </c>
      <c r="I154" s="111" t="str">
        <f t="shared" ref="I154:I161" si="110">MID(A154,137,2)</f>
        <v>20</v>
      </c>
      <c r="J154" s="111" t="str">
        <f t="shared" ref="J154:J161" si="111">CONCATENATE(G154,"-",H154,"-",I154)</f>
        <v>2021-05-20</v>
      </c>
      <c r="K154" s="111" t="str">
        <f t="shared" ref="K154:K161" si="112">MID(A154,163,3)</f>
        <v>BVP</v>
      </c>
      <c r="L154" s="111">
        <v>7147</v>
      </c>
    </row>
    <row r="155" spans="1:12" x14ac:dyDescent="0.2">
      <c r="A155" s="111" t="s">
        <v>4015</v>
      </c>
      <c r="B155" s="111" t="str">
        <f t="shared" si="104"/>
        <v xml:space="preserve">ESCALANTE BUSTAMANTE MARIA GAB         </v>
      </c>
      <c r="C155" s="111" t="str">
        <f t="shared" si="105"/>
        <v>43908364</v>
      </c>
      <c r="D155" s="111" t="str">
        <f t="shared" si="106"/>
        <v>0001</v>
      </c>
      <c r="E155" s="111" t="str">
        <f t="shared" si="107"/>
        <v>95</v>
      </c>
      <c r="F155" s="141">
        <v>1.95</v>
      </c>
      <c r="G155" s="111" t="str">
        <f t="shared" si="108"/>
        <v>2021</v>
      </c>
      <c r="H155" s="111" t="str">
        <f t="shared" si="109"/>
        <v>05</v>
      </c>
      <c r="I155" s="111" t="str">
        <f t="shared" si="110"/>
        <v>21</v>
      </c>
      <c r="J155" s="111" t="str">
        <f t="shared" si="111"/>
        <v>2021-05-21</v>
      </c>
      <c r="K155" s="111" t="str">
        <f t="shared" si="112"/>
        <v>BMP</v>
      </c>
      <c r="L155" s="111">
        <v>7148</v>
      </c>
    </row>
    <row r="156" spans="1:12" x14ac:dyDescent="0.2">
      <c r="A156" s="111" t="s">
        <v>4014</v>
      </c>
      <c r="B156" s="111" t="str">
        <f t="shared" si="104"/>
        <v xml:space="preserve">CARLOS EFREN COELLO PALADINES          </v>
      </c>
      <c r="C156" s="111" t="str">
        <f t="shared" si="105"/>
        <v>43908697</v>
      </c>
      <c r="D156" s="111" t="str">
        <f t="shared" si="106"/>
        <v>0002</v>
      </c>
      <c r="E156" s="111" t="str">
        <f t="shared" si="107"/>
        <v>55</v>
      </c>
      <c r="F156" s="141">
        <v>2.5499999999999998</v>
      </c>
      <c r="G156" s="111" t="str">
        <f t="shared" si="108"/>
        <v>2021</v>
      </c>
      <c r="H156" s="111" t="str">
        <f t="shared" si="109"/>
        <v>05</v>
      </c>
      <c r="I156" s="111" t="str">
        <f t="shared" si="110"/>
        <v>21</v>
      </c>
      <c r="J156" s="111" t="str">
        <f t="shared" si="111"/>
        <v>2021-05-21</v>
      </c>
      <c r="K156" s="111" t="str">
        <f t="shared" si="112"/>
        <v>BVP</v>
      </c>
      <c r="L156" s="111">
        <v>7149</v>
      </c>
    </row>
    <row r="157" spans="1:12" x14ac:dyDescent="0.2">
      <c r="A157" s="111" t="s">
        <v>4013</v>
      </c>
      <c r="B157" s="111" t="str">
        <f t="shared" si="104"/>
        <v xml:space="preserve">ASOCIACION FE Y ALEGRIA ECUADO         </v>
      </c>
      <c r="C157" s="111" t="str">
        <f t="shared" si="105"/>
        <v>43930156</v>
      </c>
      <c r="D157" s="111" t="str">
        <f t="shared" si="106"/>
        <v>0002</v>
      </c>
      <c r="E157" s="111" t="str">
        <f t="shared" si="107"/>
        <v>16</v>
      </c>
      <c r="F157" s="141">
        <v>2.16</v>
      </c>
      <c r="G157" s="111" t="str">
        <f t="shared" si="108"/>
        <v>2021</v>
      </c>
      <c r="H157" s="111" t="str">
        <f t="shared" si="109"/>
        <v>05</v>
      </c>
      <c r="I157" s="111" t="str">
        <f t="shared" si="110"/>
        <v>21</v>
      </c>
      <c r="J157" s="111" t="str">
        <f t="shared" si="111"/>
        <v>2021-05-21</v>
      </c>
      <c r="K157" s="111" t="str">
        <f t="shared" si="112"/>
        <v>BVI</v>
      </c>
      <c r="L157" s="111">
        <v>7150</v>
      </c>
    </row>
    <row r="158" spans="1:12" x14ac:dyDescent="0.2">
      <c r="A158" s="111" t="s">
        <v>4012</v>
      </c>
      <c r="B158" s="111" t="str">
        <f t="shared" si="104"/>
        <v xml:space="preserve">ASOCIACION FE Y ALEGRIA ECUADO         </v>
      </c>
      <c r="C158" s="111" t="str">
        <f t="shared" si="105"/>
        <v>43904581</v>
      </c>
      <c r="D158" s="111" t="str">
        <f t="shared" si="106"/>
        <v>0015</v>
      </c>
      <c r="E158" s="111" t="str">
        <f t="shared" si="107"/>
        <v>30</v>
      </c>
      <c r="F158" s="141">
        <v>15.3</v>
      </c>
      <c r="G158" s="111" t="str">
        <f t="shared" si="108"/>
        <v>2021</v>
      </c>
      <c r="H158" s="111" t="str">
        <f t="shared" si="109"/>
        <v>05</v>
      </c>
      <c r="I158" s="111" t="str">
        <f t="shared" si="110"/>
        <v>21</v>
      </c>
      <c r="J158" s="111" t="str">
        <f t="shared" si="111"/>
        <v>2021-05-21</v>
      </c>
      <c r="K158" s="111" t="str">
        <f t="shared" si="112"/>
        <v>BVI</v>
      </c>
      <c r="L158" s="111">
        <v>7151</v>
      </c>
    </row>
    <row r="159" spans="1:12" x14ac:dyDescent="0.2">
      <c r="A159" s="111" t="s">
        <v>4011</v>
      </c>
      <c r="B159" s="111" t="str">
        <f t="shared" si="104"/>
        <v xml:space="preserve">ASOCIACION FE Y ALEGRIA ECUADO         </v>
      </c>
      <c r="C159" s="111" t="str">
        <f t="shared" si="105"/>
        <v>43906672</v>
      </c>
      <c r="D159" s="111" t="str">
        <f t="shared" si="106"/>
        <v>0026</v>
      </c>
      <c r="E159" s="111" t="str">
        <f t="shared" si="107"/>
        <v>17</v>
      </c>
      <c r="F159" s="141">
        <v>26.17</v>
      </c>
      <c r="G159" s="111" t="str">
        <f t="shared" si="108"/>
        <v>2021</v>
      </c>
      <c r="H159" s="111" t="str">
        <f t="shared" si="109"/>
        <v>05</v>
      </c>
      <c r="I159" s="111" t="str">
        <f t="shared" si="110"/>
        <v>21</v>
      </c>
      <c r="J159" s="111" t="str">
        <f t="shared" si="111"/>
        <v>2021-05-21</v>
      </c>
      <c r="K159" s="111" t="str">
        <f t="shared" si="112"/>
        <v>BVI</v>
      </c>
      <c r="L159" s="111">
        <v>7152</v>
      </c>
    </row>
    <row r="160" spans="1:12" x14ac:dyDescent="0.2">
      <c r="A160" s="111" t="s">
        <v>4010</v>
      </c>
      <c r="B160" s="111" t="str">
        <f t="shared" si="104"/>
        <v xml:space="preserve">ASOCIACION FE Y ALEGRIA ECUADO         </v>
      </c>
      <c r="C160" s="111" t="str">
        <f t="shared" si="105"/>
        <v>43904580</v>
      </c>
      <c r="D160" s="111" t="str">
        <f t="shared" si="106"/>
        <v>0015</v>
      </c>
      <c r="E160" s="111" t="str">
        <f t="shared" si="107"/>
        <v>30</v>
      </c>
      <c r="F160" s="141">
        <v>15.3</v>
      </c>
      <c r="G160" s="111" t="str">
        <f t="shared" si="108"/>
        <v>2021</v>
      </c>
      <c r="H160" s="111" t="str">
        <f t="shared" si="109"/>
        <v>05</v>
      </c>
      <c r="I160" s="111" t="str">
        <f t="shared" si="110"/>
        <v>21</v>
      </c>
      <c r="J160" s="111" t="str">
        <f t="shared" si="111"/>
        <v>2021-05-21</v>
      </c>
      <c r="K160" s="111" t="str">
        <f t="shared" si="112"/>
        <v>BVI</v>
      </c>
      <c r="L160" s="111">
        <v>7153</v>
      </c>
    </row>
    <row r="161" spans="1:12" x14ac:dyDescent="0.2">
      <c r="A161" s="111"/>
      <c r="B161" s="113">
        <v>15</v>
      </c>
      <c r="C161" s="140" t="str">
        <f t="shared" si="105"/>
        <v/>
      </c>
      <c r="D161" s="140" t="str">
        <f t="shared" si="106"/>
        <v/>
      </c>
      <c r="E161" s="140" t="str">
        <f t="shared" si="107"/>
        <v/>
      </c>
      <c r="F161" s="139">
        <f>SUM(F154:F160)</f>
        <v>67.08</v>
      </c>
      <c r="G161" s="111" t="str">
        <f t="shared" si="108"/>
        <v/>
      </c>
      <c r="H161" s="111" t="str">
        <f t="shared" si="109"/>
        <v/>
      </c>
      <c r="I161" s="111" t="str">
        <f t="shared" si="110"/>
        <v/>
      </c>
      <c r="J161" s="111" t="str">
        <f t="shared" si="111"/>
        <v>--</v>
      </c>
      <c r="K161" s="111" t="str">
        <f t="shared" si="112"/>
        <v/>
      </c>
      <c r="L161" s="111"/>
    </row>
    <row r="162" spans="1:12" x14ac:dyDescent="0.2">
      <c r="B162" s="110"/>
      <c r="C162" s="118"/>
      <c r="D162" s="118"/>
      <c r="E162" s="118"/>
      <c r="F162" s="138"/>
    </row>
    <row r="163" spans="1:12" x14ac:dyDescent="0.2">
      <c r="A163" s="111" t="s">
        <v>4009</v>
      </c>
      <c r="B163" s="111" t="str">
        <f t="shared" ref="B163:B186" si="113">MID(A163,20,39)</f>
        <v xml:space="preserve">JOSE LUIS ROSERO CABALLERO             </v>
      </c>
      <c r="C163" s="111" t="str">
        <f t="shared" ref="C163:C187" si="114">MID(A163,12,8)</f>
        <v>43920056</v>
      </c>
      <c r="D163" s="111" t="str">
        <f t="shared" ref="D163:D187" si="115">MID(A163,125,4)</f>
        <v>0008</v>
      </c>
      <c r="E163" s="111" t="str">
        <f t="shared" ref="E163:E187" si="116">MID(A163,129,2)</f>
        <v>38</v>
      </c>
      <c r="F163" s="141">
        <v>8.3800000000000008</v>
      </c>
      <c r="G163" s="111" t="str">
        <f t="shared" ref="G163:G187" si="117">MID(A163,131,4)</f>
        <v>2021</v>
      </c>
      <c r="H163" s="111" t="str">
        <f t="shared" ref="H163:H187" si="118">MID(A163,135,2)</f>
        <v>05</v>
      </c>
      <c r="I163" s="111" t="str">
        <f t="shared" ref="I163:I187" si="119">MID(A163,137,2)</f>
        <v>21</v>
      </c>
      <c r="J163" s="111" t="str">
        <f t="shared" ref="J163:J187" si="120">CONCATENATE(G163,"-",H163,"-",I163)</f>
        <v>2021-05-21</v>
      </c>
      <c r="K163" s="111" t="str">
        <f t="shared" ref="K163:K187" si="121">MID(A163,163,3)</f>
        <v>BMP</v>
      </c>
      <c r="L163" s="111">
        <v>7264</v>
      </c>
    </row>
    <row r="164" spans="1:12" x14ac:dyDescent="0.2">
      <c r="A164" s="111" t="s">
        <v>4008</v>
      </c>
      <c r="B164" s="111" t="str">
        <f t="shared" si="113"/>
        <v xml:space="preserve">CARPIO PORTILLA RAUL MOISES            </v>
      </c>
      <c r="C164" s="111" t="str">
        <f t="shared" si="114"/>
        <v>43906020</v>
      </c>
      <c r="D164" s="111" t="str">
        <f t="shared" si="115"/>
        <v>0007</v>
      </c>
      <c r="E164" s="111" t="str">
        <f t="shared" si="116"/>
        <v>03</v>
      </c>
      <c r="F164" s="141">
        <v>7.03</v>
      </c>
      <c r="G164" s="111" t="str">
        <f t="shared" si="117"/>
        <v>2021</v>
      </c>
      <c r="H164" s="111" t="str">
        <f t="shared" si="118"/>
        <v>05</v>
      </c>
      <c r="I164" s="111" t="str">
        <f t="shared" si="119"/>
        <v>23</v>
      </c>
      <c r="J164" s="111" t="str">
        <f t="shared" si="120"/>
        <v>2021-05-23</v>
      </c>
      <c r="K164" s="111" t="str">
        <f t="shared" si="121"/>
        <v>BVP</v>
      </c>
      <c r="L164" s="111">
        <v>7265</v>
      </c>
    </row>
    <row r="165" spans="1:12" x14ac:dyDescent="0.2">
      <c r="A165" s="111" t="s">
        <v>4007</v>
      </c>
      <c r="B165" s="111" t="str">
        <f t="shared" si="113"/>
        <v xml:space="preserve">DUENAS VALASEK SERGIO                  </v>
      </c>
      <c r="C165" s="111" t="str">
        <f t="shared" si="114"/>
        <v>43900415</v>
      </c>
      <c r="D165" s="111" t="str">
        <f t="shared" si="115"/>
        <v>0001</v>
      </c>
      <c r="E165" s="111" t="str">
        <f t="shared" si="116"/>
        <v>68</v>
      </c>
      <c r="F165" s="141">
        <v>1.68</v>
      </c>
      <c r="G165" s="111" t="str">
        <f t="shared" si="117"/>
        <v>2021</v>
      </c>
      <c r="H165" s="111" t="str">
        <f t="shared" si="118"/>
        <v>05</v>
      </c>
      <c r="I165" s="111" t="str">
        <f t="shared" si="119"/>
        <v>23</v>
      </c>
      <c r="J165" s="111" t="str">
        <f t="shared" si="120"/>
        <v>2021-05-23</v>
      </c>
      <c r="K165" s="111" t="str">
        <f t="shared" si="121"/>
        <v>BMP</v>
      </c>
      <c r="L165" s="111">
        <v>7266</v>
      </c>
    </row>
    <row r="166" spans="1:12" x14ac:dyDescent="0.2">
      <c r="A166" s="111" t="s">
        <v>4006</v>
      </c>
      <c r="B166" s="111" t="str">
        <f t="shared" si="113"/>
        <v xml:space="preserve">DUENAS VALASEK SERGIO                  </v>
      </c>
      <c r="C166" s="111" t="str">
        <f t="shared" si="114"/>
        <v>43900419</v>
      </c>
      <c r="D166" s="111" t="str">
        <f t="shared" si="115"/>
        <v>0001</v>
      </c>
      <c r="E166" s="111" t="str">
        <f t="shared" si="116"/>
        <v>68</v>
      </c>
      <c r="F166" s="141">
        <v>1.68</v>
      </c>
      <c r="G166" s="111" t="str">
        <f t="shared" si="117"/>
        <v>2021</v>
      </c>
      <c r="H166" s="111" t="str">
        <f t="shared" si="118"/>
        <v>05</v>
      </c>
      <c r="I166" s="111" t="str">
        <f t="shared" si="119"/>
        <v>23</v>
      </c>
      <c r="J166" s="111" t="str">
        <f t="shared" si="120"/>
        <v>2021-05-23</v>
      </c>
      <c r="K166" s="111" t="str">
        <f t="shared" si="121"/>
        <v>BMP</v>
      </c>
      <c r="L166" s="111">
        <v>7267</v>
      </c>
    </row>
    <row r="167" spans="1:12" x14ac:dyDescent="0.2">
      <c r="A167" s="111" t="s">
        <v>4005</v>
      </c>
      <c r="B167" s="111" t="str">
        <f t="shared" si="113"/>
        <v xml:space="preserve">JURADO LEYTON YUL FRANK                </v>
      </c>
      <c r="C167" s="111" t="str">
        <f t="shared" si="114"/>
        <v>43908322</v>
      </c>
      <c r="D167" s="111" t="str">
        <f t="shared" si="115"/>
        <v>0002</v>
      </c>
      <c r="E167" s="111" t="str">
        <f t="shared" si="116"/>
        <v>43</v>
      </c>
      <c r="F167" s="141">
        <v>2.4300000000000002</v>
      </c>
      <c r="G167" s="111" t="str">
        <f t="shared" si="117"/>
        <v>2021</v>
      </c>
      <c r="H167" s="111" t="str">
        <f t="shared" si="118"/>
        <v>05</v>
      </c>
      <c r="I167" s="111" t="str">
        <f t="shared" si="119"/>
        <v>23</v>
      </c>
      <c r="J167" s="111" t="str">
        <f t="shared" si="120"/>
        <v>2021-05-23</v>
      </c>
      <c r="K167" s="111" t="str">
        <f t="shared" si="121"/>
        <v>BMP</v>
      </c>
      <c r="L167" s="111">
        <v>7268</v>
      </c>
    </row>
    <row r="168" spans="1:12" x14ac:dyDescent="0.2">
      <c r="A168" s="111" t="s">
        <v>4004</v>
      </c>
      <c r="B168" s="111" t="str">
        <f t="shared" si="113"/>
        <v xml:space="preserve">CARLOS ENRIQUE PAZ FIALLOS             </v>
      </c>
      <c r="C168" s="111" t="str">
        <f t="shared" si="114"/>
        <v>43901088</v>
      </c>
      <c r="D168" s="111" t="str">
        <f t="shared" si="115"/>
        <v>0012</v>
      </c>
      <c r="E168" s="111" t="str">
        <f t="shared" si="116"/>
        <v>95</v>
      </c>
      <c r="F168" s="141">
        <v>12.95</v>
      </c>
      <c r="G168" s="111" t="str">
        <f t="shared" si="117"/>
        <v>2021</v>
      </c>
      <c r="H168" s="111" t="str">
        <f t="shared" si="118"/>
        <v>05</v>
      </c>
      <c r="I168" s="111" t="str">
        <f t="shared" si="119"/>
        <v>23</v>
      </c>
      <c r="J168" s="111" t="str">
        <f t="shared" si="120"/>
        <v>2021-05-23</v>
      </c>
      <c r="K168" s="111" t="str">
        <f t="shared" si="121"/>
        <v>BMP</v>
      </c>
      <c r="L168" s="111">
        <v>7269</v>
      </c>
    </row>
    <row r="169" spans="1:12" x14ac:dyDescent="0.2">
      <c r="A169" s="111" t="s">
        <v>4003</v>
      </c>
      <c r="B169" s="111" t="str">
        <f t="shared" si="113"/>
        <v xml:space="preserve">MARIA FERNANDA  SALAZAR LLOREN         </v>
      </c>
      <c r="C169" s="111" t="str">
        <f t="shared" si="114"/>
        <v>43950345</v>
      </c>
      <c r="D169" s="111" t="str">
        <f t="shared" si="115"/>
        <v>0008</v>
      </c>
      <c r="E169" s="111" t="str">
        <f t="shared" si="116"/>
        <v>38</v>
      </c>
      <c r="F169" s="141">
        <v>8.3800000000000008</v>
      </c>
      <c r="G169" s="111" t="str">
        <f t="shared" si="117"/>
        <v>2021</v>
      </c>
      <c r="H169" s="111" t="str">
        <f t="shared" si="118"/>
        <v>05</v>
      </c>
      <c r="I169" s="111" t="str">
        <f t="shared" si="119"/>
        <v>24</v>
      </c>
      <c r="J169" s="111" t="str">
        <f t="shared" si="120"/>
        <v>2021-05-24</v>
      </c>
      <c r="K169" s="111" t="str">
        <f t="shared" si="121"/>
        <v>BVP</v>
      </c>
      <c r="L169" s="111">
        <v>7270</v>
      </c>
    </row>
    <row r="170" spans="1:12" x14ac:dyDescent="0.2">
      <c r="A170" s="111" t="s">
        <v>4002</v>
      </c>
      <c r="B170" s="111" t="str">
        <f t="shared" si="113"/>
        <v xml:space="preserve">PINO MAULME ENRIQUE GABRIEL            </v>
      </c>
      <c r="C170" s="111" t="str">
        <f t="shared" si="114"/>
        <v>43930044</v>
      </c>
      <c r="D170" s="111" t="str">
        <f t="shared" si="115"/>
        <v>0000</v>
      </c>
      <c r="E170" s="111" t="str">
        <f t="shared" si="116"/>
        <v>84</v>
      </c>
      <c r="F170" s="141">
        <v>0.84</v>
      </c>
      <c r="G170" s="111" t="str">
        <f t="shared" si="117"/>
        <v>2021</v>
      </c>
      <c r="H170" s="111" t="str">
        <f t="shared" si="118"/>
        <v>05</v>
      </c>
      <c r="I170" s="111" t="str">
        <f t="shared" si="119"/>
        <v>24</v>
      </c>
      <c r="J170" s="111" t="str">
        <f t="shared" si="120"/>
        <v>2021-05-24</v>
      </c>
      <c r="K170" s="111" t="str">
        <f t="shared" si="121"/>
        <v>BVP</v>
      </c>
      <c r="L170" s="111">
        <v>7271</v>
      </c>
    </row>
    <row r="171" spans="1:12" x14ac:dyDescent="0.2">
      <c r="A171" s="111" t="s">
        <v>4001</v>
      </c>
      <c r="B171" s="111" t="str">
        <f t="shared" si="113"/>
        <v xml:space="preserve">MUNOZ ESPIN GINA ALICIA                </v>
      </c>
      <c r="C171" s="111" t="str">
        <f t="shared" si="114"/>
        <v>43945894</v>
      </c>
      <c r="D171" s="111" t="str">
        <f t="shared" si="115"/>
        <v>0008</v>
      </c>
      <c r="E171" s="111" t="str">
        <f t="shared" si="116"/>
        <v>38</v>
      </c>
      <c r="F171" s="141">
        <v>8.3800000000000008</v>
      </c>
      <c r="G171" s="111" t="str">
        <f t="shared" si="117"/>
        <v>2021</v>
      </c>
      <c r="H171" s="111" t="str">
        <f t="shared" si="118"/>
        <v>05</v>
      </c>
      <c r="I171" s="111" t="str">
        <f t="shared" si="119"/>
        <v>24</v>
      </c>
      <c r="J171" s="111" t="str">
        <f t="shared" si="120"/>
        <v>2021-05-24</v>
      </c>
      <c r="K171" s="111" t="str">
        <f t="shared" si="121"/>
        <v>BMP</v>
      </c>
      <c r="L171" s="111">
        <v>7272</v>
      </c>
    </row>
    <row r="172" spans="1:12" x14ac:dyDescent="0.2">
      <c r="A172" s="111" t="s">
        <v>4000</v>
      </c>
      <c r="B172" s="111" t="str">
        <f t="shared" si="113"/>
        <v xml:space="preserve">CARLOS ENRIQUE GALLO FLORES            </v>
      </c>
      <c r="C172" s="111" t="str">
        <f t="shared" si="114"/>
        <v>43907851</v>
      </c>
      <c r="D172" s="111" t="str">
        <f t="shared" si="115"/>
        <v>0019</v>
      </c>
      <c r="E172" s="111" t="str">
        <f t="shared" si="116"/>
        <v>10</v>
      </c>
      <c r="F172" s="141">
        <v>19.100000000000001</v>
      </c>
      <c r="G172" s="111" t="str">
        <f t="shared" si="117"/>
        <v>2021</v>
      </c>
      <c r="H172" s="111" t="str">
        <f t="shared" si="118"/>
        <v>05</v>
      </c>
      <c r="I172" s="111" t="str">
        <f t="shared" si="119"/>
        <v>24</v>
      </c>
      <c r="J172" s="111" t="str">
        <f t="shared" si="120"/>
        <v>2021-05-24</v>
      </c>
      <c r="K172" s="111" t="str">
        <f t="shared" si="121"/>
        <v>BVP</v>
      </c>
      <c r="L172" s="111">
        <v>7273</v>
      </c>
    </row>
    <row r="173" spans="1:12" x14ac:dyDescent="0.2">
      <c r="A173" s="111" t="s">
        <v>3999</v>
      </c>
      <c r="B173" s="111" t="str">
        <f t="shared" si="113"/>
        <v xml:space="preserve">JIMENEZ FARFAN DENISE CRISTINA         </v>
      </c>
      <c r="C173" s="111" t="str">
        <f t="shared" si="114"/>
        <v>43946887</v>
      </c>
      <c r="D173" s="111" t="str">
        <f t="shared" si="115"/>
        <v>0008</v>
      </c>
      <c r="E173" s="111" t="str">
        <f t="shared" si="116"/>
        <v>38</v>
      </c>
      <c r="F173" s="141">
        <v>8.3800000000000008</v>
      </c>
      <c r="G173" s="111" t="str">
        <f t="shared" si="117"/>
        <v>2021</v>
      </c>
      <c r="H173" s="111" t="str">
        <f t="shared" si="118"/>
        <v>05</v>
      </c>
      <c r="I173" s="111" t="str">
        <f t="shared" si="119"/>
        <v>24</v>
      </c>
      <c r="J173" s="111" t="str">
        <f t="shared" si="120"/>
        <v>2021-05-24</v>
      </c>
      <c r="K173" s="111" t="str">
        <f t="shared" si="121"/>
        <v>BMP</v>
      </c>
      <c r="L173" s="111">
        <v>7274</v>
      </c>
    </row>
    <row r="174" spans="1:12" x14ac:dyDescent="0.2">
      <c r="A174" s="111" t="s">
        <v>3998</v>
      </c>
      <c r="B174" s="111" t="str">
        <f t="shared" si="113"/>
        <v xml:space="preserve">WILLS ESPINOSA NICOLA ELISA            </v>
      </c>
      <c r="C174" s="111" t="str">
        <f t="shared" si="114"/>
        <v>43907931</v>
      </c>
      <c r="D174" s="111" t="str">
        <f t="shared" si="115"/>
        <v>0001</v>
      </c>
      <c r="E174" s="111" t="str">
        <f t="shared" si="116"/>
        <v>75</v>
      </c>
      <c r="F174" s="141">
        <v>1.75</v>
      </c>
      <c r="G174" s="111" t="str">
        <f t="shared" si="117"/>
        <v>2021</v>
      </c>
      <c r="H174" s="111" t="str">
        <f t="shared" si="118"/>
        <v>05</v>
      </c>
      <c r="I174" s="111" t="str">
        <f t="shared" si="119"/>
        <v>24</v>
      </c>
      <c r="J174" s="111" t="str">
        <f t="shared" si="120"/>
        <v>2021-05-24</v>
      </c>
      <c r="K174" s="111" t="str">
        <f t="shared" si="121"/>
        <v>BMP</v>
      </c>
      <c r="L174" s="111">
        <v>7275</v>
      </c>
    </row>
    <row r="175" spans="1:12" x14ac:dyDescent="0.2">
      <c r="A175" s="111" t="s">
        <v>3997</v>
      </c>
      <c r="B175" s="111" t="str">
        <f t="shared" si="113"/>
        <v xml:space="preserve">SUAREZ NARANJO LADY DIANA              </v>
      </c>
      <c r="C175" s="111" t="str">
        <f t="shared" si="114"/>
        <v>43930187</v>
      </c>
      <c r="D175" s="111" t="str">
        <f t="shared" si="115"/>
        <v>0007</v>
      </c>
      <c r="E175" s="111" t="str">
        <f t="shared" si="116"/>
        <v>90</v>
      </c>
      <c r="F175" s="141">
        <v>7.9</v>
      </c>
      <c r="G175" s="111" t="str">
        <f t="shared" si="117"/>
        <v>2021</v>
      </c>
      <c r="H175" s="111" t="str">
        <f t="shared" si="118"/>
        <v>05</v>
      </c>
      <c r="I175" s="111" t="str">
        <f t="shared" si="119"/>
        <v>24</v>
      </c>
      <c r="J175" s="111" t="str">
        <f t="shared" si="120"/>
        <v>2021-05-24</v>
      </c>
      <c r="K175" s="111" t="str">
        <f t="shared" si="121"/>
        <v>BMP</v>
      </c>
      <c r="L175" s="111">
        <v>7276</v>
      </c>
    </row>
    <row r="176" spans="1:12" x14ac:dyDescent="0.2">
      <c r="A176" s="111" t="s">
        <v>3996</v>
      </c>
      <c r="B176" s="111" t="str">
        <f t="shared" si="113"/>
        <v xml:space="preserve">NAVARRETE CARPIO IVAN ANDRES           </v>
      </c>
      <c r="C176" s="111" t="str">
        <f t="shared" si="114"/>
        <v>43930226</v>
      </c>
      <c r="D176" s="111" t="str">
        <f t="shared" si="115"/>
        <v>0001</v>
      </c>
      <c r="E176" s="111" t="str">
        <f t="shared" si="116"/>
        <v>75</v>
      </c>
      <c r="F176" s="141">
        <v>1.75</v>
      </c>
      <c r="G176" s="111" t="str">
        <f t="shared" si="117"/>
        <v>2021</v>
      </c>
      <c r="H176" s="111" t="str">
        <f t="shared" si="118"/>
        <v>05</v>
      </c>
      <c r="I176" s="111" t="str">
        <f t="shared" si="119"/>
        <v>24</v>
      </c>
      <c r="J176" s="111" t="str">
        <f t="shared" si="120"/>
        <v>2021-05-24</v>
      </c>
      <c r="K176" s="111" t="str">
        <f t="shared" si="121"/>
        <v>BMP</v>
      </c>
      <c r="L176" s="111">
        <v>7277</v>
      </c>
    </row>
    <row r="177" spans="1:12" x14ac:dyDescent="0.2">
      <c r="A177" s="111" t="s">
        <v>3995</v>
      </c>
      <c r="B177" s="111" t="str">
        <f t="shared" si="113"/>
        <v xml:space="preserve">SANCHEZ CAVIEDES KLEBER HENRY          </v>
      </c>
      <c r="C177" s="111" t="str">
        <f t="shared" si="114"/>
        <v>43906363</v>
      </c>
      <c r="D177" s="111" t="str">
        <f t="shared" si="115"/>
        <v>0008</v>
      </c>
      <c r="E177" s="111" t="str">
        <f t="shared" si="116"/>
        <v>77</v>
      </c>
      <c r="F177" s="141">
        <v>8.77</v>
      </c>
      <c r="G177" s="111" t="str">
        <f t="shared" si="117"/>
        <v>2021</v>
      </c>
      <c r="H177" s="111" t="str">
        <f t="shared" si="118"/>
        <v>05</v>
      </c>
      <c r="I177" s="111" t="str">
        <f t="shared" si="119"/>
        <v>25</v>
      </c>
      <c r="J177" s="111" t="str">
        <f t="shared" si="120"/>
        <v>2021-05-25</v>
      </c>
      <c r="K177" s="111" t="str">
        <f t="shared" si="121"/>
        <v>BVP</v>
      </c>
      <c r="L177" s="111">
        <v>7278</v>
      </c>
    </row>
    <row r="178" spans="1:12" x14ac:dyDescent="0.2">
      <c r="A178" s="111" t="s">
        <v>3994</v>
      </c>
      <c r="B178" s="111" t="str">
        <f t="shared" si="113"/>
        <v xml:space="preserve">MACIAS LOPEZ VICENTE ARCADIO           </v>
      </c>
      <c r="C178" s="111" t="str">
        <f t="shared" si="114"/>
        <v>43908531</v>
      </c>
      <c r="D178" s="111" t="str">
        <f t="shared" si="115"/>
        <v>0003</v>
      </c>
      <c r="E178" s="111" t="str">
        <f t="shared" si="116"/>
        <v>36</v>
      </c>
      <c r="F178" s="141">
        <v>3.36</v>
      </c>
      <c r="G178" s="111" t="str">
        <f t="shared" si="117"/>
        <v>2021</v>
      </c>
      <c r="H178" s="111" t="str">
        <f t="shared" si="118"/>
        <v>05</v>
      </c>
      <c r="I178" s="111" t="str">
        <f t="shared" si="119"/>
        <v>25</v>
      </c>
      <c r="J178" s="111" t="str">
        <f t="shared" si="120"/>
        <v>2021-05-25</v>
      </c>
      <c r="K178" s="111" t="str">
        <f t="shared" si="121"/>
        <v>BMP</v>
      </c>
      <c r="L178" s="111">
        <v>7279</v>
      </c>
    </row>
    <row r="179" spans="1:12" x14ac:dyDescent="0.2">
      <c r="A179" s="111" t="s">
        <v>3993</v>
      </c>
      <c r="B179" s="111" t="str">
        <f t="shared" si="113"/>
        <v xml:space="preserve">DUPRE MELLA HERNAN TADEO               </v>
      </c>
      <c r="C179" s="111" t="str">
        <f t="shared" si="114"/>
        <v>43909017</v>
      </c>
      <c r="D179" s="111" t="str">
        <f t="shared" si="115"/>
        <v>0003</v>
      </c>
      <c r="E179" s="111" t="str">
        <f t="shared" si="116"/>
        <v>06</v>
      </c>
      <c r="F179" s="141">
        <v>3.06</v>
      </c>
      <c r="G179" s="111" t="str">
        <f t="shared" si="117"/>
        <v>2021</v>
      </c>
      <c r="H179" s="111" t="str">
        <f t="shared" si="118"/>
        <v>05</v>
      </c>
      <c r="I179" s="111" t="str">
        <f t="shared" si="119"/>
        <v>25</v>
      </c>
      <c r="J179" s="111" t="str">
        <f t="shared" si="120"/>
        <v>2021-05-25</v>
      </c>
      <c r="K179" s="111" t="str">
        <f t="shared" si="121"/>
        <v>BMP</v>
      </c>
      <c r="L179" s="111">
        <v>7280</v>
      </c>
    </row>
    <row r="180" spans="1:12" x14ac:dyDescent="0.2">
      <c r="A180" s="111" t="s">
        <v>3992</v>
      </c>
      <c r="B180" s="111" t="str">
        <f t="shared" si="113"/>
        <v xml:space="preserve">SANTIAGO MAURICIO TOLEDO ROMER         </v>
      </c>
      <c r="C180" s="111" t="str">
        <f t="shared" si="114"/>
        <v>43908585</v>
      </c>
      <c r="D180" s="111" t="str">
        <f t="shared" si="115"/>
        <v>0001</v>
      </c>
      <c r="E180" s="111" t="str">
        <f t="shared" si="116"/>
        <v>68</v>
      </c>
      <c r="F180" s="141">
        <v>1.68</v>
      </c>
      <c r="G180" s="111" t="str">
        <f t="shared" si="117"/>
        <v>2021</v>
      </c>
      <c r="H180" s="111" t="str">
        <f t="shared" si="118"/>
        <v>05</v>
      </c>
      <c r="I180" s="111" t="str">
        <f t="shared" si="119"/>
        <v>25</v>
      </c>
      <c r="J180" s="111" t="str">
        <f t="shared" si="120"/>
        <v>2021-05-25</v>
      </c>
      <c r="K180" s="111" t="str">
        <f t="shared" si="121"/>
        <v>DPR</v>
      </c>
      <c r="L180" s="111">
        <v>7281</v>
      </c>
    </row>
    <row r="181" spans="1:12" x14ac:dyDescent="0.2">
      <c r="A181" s="111" t="s">
        <v>3991</v>
      </c>
      <c r="B181" s="111" t="str">
        <f t="shared" si="113"/>
        <v xml:space="preserve">ROBERTO SAAVEDRA                       </v>
      </c>
      <c r="C181" s="111" t="str">
        <f t="shared" si="114"/>
        <v>43908626</v>
      </c>
      <c r="D181" s="111" t="str">
        <f t="shared" si="115"/>
        <v>0005</v>
      </c>
      <c r="E181" s="111" t="str">
        <f t="shared" si="116"/>
        <v>99</v>
      </c>
      <c r="F181" s="141">
        <v>5.99</v>
      </c>
      <c r="G181" s="111" t="str">
        <f t="shared" si="117"/>
        <v>2021</v>
      </c>
      <c r="H181" s="111" t="str">
        <f t="shared" si="118"/>
        <v>05</v>
      </c>
      <c r="I181" s="111" t="str">
        <f t="shared" si="119"/>
        <v>25</v>
      </c>
      <c r="J181" s="111" t="str">
        <f t="shared" si="120"/>
        <v>2021-05-25</v>
      </c>
      <c r="K181" s="111" t="str">
        <f t="shared" si="121"/>
        <v>DPR</v>
      </c>
      <c r="L181" s="111">
        <v>7282</v>
      </c>
    </row>
    <row r="182" spans="1:12" x14ac:dyDescent="0.2">
      <c r="A182" s="111" t="s">
        <v>3990</v>
      </c>
      <c r="B182" s="111" t="str">
        <f t="shared" si="113"/>
        <v xml:space="preserve">GEOVANNY JAVIER LEON CHONILLO          </v>
      </c>
      <c r="C182" s="111" t="str">
        <f t="shared" si="114"/>
        <v>43908897</v>
      </c>
      <c r="D182" s="111" t="str">
        <f t="shared" si="115"/>
        <v>0002</v>
      </c>
      <c r="E182" s="111" t="str">
        <f t="shared" si="116"/>
        <v>40</v>
      </c>
      <c r="F182" s="141">
        <v>2.4</v>
      </c>
      <c r="G182" s="111" t="str">
        <f t="shared" si="117"/>
        <v>2021</v>
      </c>
      <c r="H182" s="111" t="str">
        <f t="shared" si="118"/>
        <v>05</v>
      </c>
      <c r="I182" s="111" t="str">
        <f t="shared" si="119"/>
        <v>25</v>
      </c>
      <c r="J182" s="111" t="str">
        <f t="shared" si="120"/>
        <v>2021-05-25</v>
      </c>
      <c r="K182" s="111" t="str">
        <f t="shared" si="121"/>
        <v>BVP</v>
      </c>
      <c r="L182" s="111">
        <v>7283</v>
      </c>
    </row>
    <row r="183" spans="1:12" x14ac:dyDescent="0.2">
      <c r="A183" s="111" t="s">
        <v>3989</v>
      </c>
      <c r="B183" s="111" t="str">
        <f t="shared" si="113"/>
        <v xml:space="preserve">GARCIA PEREZ  JORGE LUIS               </v>
      </c>
      <c r="C183" s="111" t="str">
        <f t="shared" si="114"/>
        <v>43909082</v>
      </c>
      <c r="D183" s="111" t="str">
        <f t="shared" si="115"/>
        <v>0008</v>
      </c>
      <c r="E183" s="111" t="str">
        <f t="shared" si="116"/>
        <v>09</v>
      </c>
      <c r="F183" s="141">
        <v>8.09</v>
      </c>
      <c r="G183" s="111" t="str">
        <f t="shared" si="117"/>
        <v>2021</v>
      </c>
      <c r="H183" s="111" t="str">
        <f t="shared" si="118"/>
        <v>05</v>
      </c>
      <c r="I183" s="111" t="str">
        <f t="shared" si="119"/>
        <v>25</v>
      </c>
      <c r="J183" s="111" t="str">
        <f t="shared" si="120"/>
        <v>2021-05-25</v>
      </c>
      <c r="K183" s="111" t="str">
        <f t="shared" si="121"/>
        <v>BMP</v>
      </c>
      <c r="L183" s="111">
        <v>7284</v>
      </c>
    </row>
    <row r="184" spans="1:12" x14ac:dyDescent="0.2">
      <c r="A184" s="111" t="s">
        <v>3988</v>
      </c>
      <c r="B184" s="111" t="str">
        <f t="shared" si="113"/>
        <v xml:space="preserve">LAURA SOFIA VILLACIS QUEVEDO           </v>
      </c>
      <c r="C184" s="111" t="str">
        <f t="shared" si="114"/>
        <v>43920364</v>
      </c>
      <c r="D184" s="111" t="str">
        <f t="shared" si="115"/>
        <v>0035</v>
      </c>
      <c r="E184" s="111" t="str">
        <f t="shared" si="116"/>
        <v>80</v>
      </c>
      <c r="F184" s="141">
        <v>35.799999999999997</v>
      </c>
      <c r="G184" s="111" t="str">
        <f t="shared" si="117"/>
        <v>2021</v>
      </c>
      <c r="H184" s="111" t="str">
        <f t="shared" si="118"/>
        <v>05</v>
      </c>
      <c r="I184" s="111" t="str">
        <f t="shared" si="119"/>
        <v>25</v>
      </c>
      <c r="J184" s="111" t="str">
        <f t="shared" si="120"/>
        <v>2021-05-25</v>
      </c>
      <c r="K184" s="111" t="str">
        <f t="shared" si="121"/>
        <v>BMP</v>
      </c>
      <c r="L184" s="111">
        <v>7285</v>
      </c>
    </row>
    <row r="185" spans="1:12" x14ac:dyDescent="0.2">
      <c r="A185" s="111" t="s">
        <v>3987</v>
      </c>
      <c r="B185" s="111" t="str">
        <f t="shared" si="113"/>
        <v xml:space="preserve">WIGTON TIMOTHY PATRICK                 </v>
      </c>
      <c r="C185" s="111" t="str">
        <f t="shared" si="114"/>
        <v>43900943</v>
      </c>
      <c r="D185" s="111" t="str">
        <f t="shared" si="115"/>
        <v>0001</v>
      </c>
      <c r="E185" s="111" t="str">
        <f t="shared" si="116"/>
        <v>99</v>
      </c>
      <c r="F185" s="141">
        <v>1.99</v>
      </c>
      <c r="G185" s="111" t="str">
        <f t="shared" si="117"/>
        <v>2021</v>
      </c>
      <c r="H185" s="111" t="str">
        <f t="shared" si="118"/>
        <v>05</v>
      </c>
      <c r="I185" s="111" t="str">
        <f t="shared" si="119"/>
        <v>25</v>
      </c>
      <c r="J185" s="111" t="str">
        <f t="shared" si="120"/>
        <v>2021-05-25</v>
      </c>
      <c r="K185" s="111" t="str">
        <f t="shared" si="121"/>
        <v>BMP</v>
      </c>
      <c r="L185" s="111">
        <v>7286</v>
      </c>
    </row>
    <row r="186" spans="1:12" x14ac:dyDescent="0.2">
      <c r="A186" s="111" t="s">
        <v>3986</v>
      </c>
      <c r="B186" s="111" t="str">
        <f t="shared" si="113"/>
        <v xml:space="preserve">ALEXANDRA MARITZA CAYETANO MOR         </v>
      </c>
      <c r="C186" s="111" t="str">
        <f t="shared" si="114"/>
        <v>43903342</v>
      </c>
      <c r="D186" s="111" t="str">
        <f t="shared" si="115"/>
        <v>0006</v>
      </c>
      <c r="E186" s="111" t="str">
        <f t="shared" si="116"/>
        <v>70</v>
      </c>
      <c r="F186" s="141">
        <v>6.7</v>
      </c>
      <c r="G186" s="111" t="str">
        <f t="shared" si="117"/>
        <v>2021</v>
      </c>
      <c r="H186" s="111" t="str">
        <f t="shared" si="118"/>
        <v>05</v>
      </c>
      <c r="I186" s="111" t="str">
        <f t="shared" si="119"/>
        <v>25</v>
      </c>
      <c r="J186" s="111" t="str">
        <f t="shared" si="120"/>
        <v>2021-05-25</v>
      </c>
      <c r="K186" s="111" t="str">
        <f t="shared" si="121"/>
        <v>BMP</v>
      </c>
      <c r="L186" s="111">
        <v>7287</v>
      </c>
    </row>
    <row r="187" spans="1:12" x14ac:dyDescent="0.2">
      <c r="A187" s="111"/>
      <c r="B187" s="113">
        <v>16</v>
      </c>
      <c r="C187" s="140" t="str">
        <f t="shared" si="114"/>
        <v/>
      </c>
      <c r="D187" s="140" t="str">
        <f t="shared" si="115"/>
        <v/>
      </c>
      <c r="E187" s="140" t="str">
        <f t="shared" si="116"/>
        <v/>
      </c>
      <c r="F187" s="139">
        <f>SUM(F163:F186)</f>
        <v>168.47000000000003</v>
      </c>
      <c r="G187" s="111" t="str">
        <f t="shared" si="117"/>
        <v/>
      </c>
      <c r="H187" s="111" t="str">
        <f t="shared" si="118"/>
        <v/>
      </c>
      <c r="I187" s="111" t="str">
        <f t="shared" si="119"/>
        <v/>
      </c>
      <c r="J187" s="111" t="str">
        <f t="shared" si="120"/>
        <v>--</v>
      </c>
      <c r="K187" s="111" t="str">
        <f t="shared" si="121"/>
        <v/>
      </c>
      <c r="L187" s="111"/>
    </row>
    <row r="188" spans="1:12" x14ac:dyDescent="0.2">
      <c r="B188" s="110"/>
      <c r="C188" s="118"/>
      <c r="D188" s="118"/>
      <c r="E188" s="118"/>
      <c r="F188" s="138"/>
    </row>
    <row r="189" spans="1:12" x14ac:dyDescent="0.2">
      <c r="A189" s="111" t="s">
        <v>3985</v>
      </c>
      <c r="B189" s="111" t="str">
        <f t="shared" ref="B189:B207" si="122">MID(A189,20,39)</f>
        <v xml:space="preserve">SAMANIEGO VILLARROEL STEPHANY          </v>
      </c>
      <c r="C189" s="111" t="str">
        <f t="shared" ref="C189:C208" si="123">MID(A189,12,8)</f>
        <v>43908339</v>
      </c>
      <c r="D189" s="111" t="str">
        <f t="shared" ref="D189:D208" si="124">MID(A189,125,4)</f>
        <v>0005</v>
      </c>
      <c r="E189" s="111" t="str">
        <f t="shared" ref="E189:E208" si="125">MID(A189,129,2)</f>
        <v>00</v>
      </c>
      <c r="F189" s="141">
        <v>5</v>
      </c>
      <c r="G189" s="111" t="str">
        <f t="shared" ref="G189:G208" si="126">MID(A189,131,4)</f>
        <v>2021</v>
      </c>
      <c r="H189" s="111" t="str">
        <f t="shared" ref="H189:H208" si="127">MID(A189,135,2)</f>
        <v>05</v>
      </c>
      <c r="I189" s="111" t="str">
        <f t="shared" ref="I189:I208" si="128">MID(A189,137,2)</f>
        <v>26</v>
      </c>
      <c r="J189" s="111" t="str">
        <f t="shared" ref="J189:J208" si="129">CONCATENATE(G189,"-",H189,"-",I189)</f>
        <v>2021-05-26</v>
      </c>
      <c r="K189" s="111" t="str">
        <f t="shared" ref="K189:K208" si="130">MID(A189,163,3)</f>
        <v>BMP</v>
      </c>
      <c r="L189" s="111">
        <v>7367</v>
      </c>
    </row>
    <row r="190" spans="1:12" x14ac:dyDescent="0.2">
      <c r="A190" s="111" t="s">
        <v>3984</v>
      </c>
      <c r="B190" s="111" t="str">
        <f t="shared" si="122"/>
        <v xml:space="preserve">ALCIVAR PIN NORMA PEPITA               </v>
      </c>
      <c r="C190" s="111" t="str">
        <f t="shared" si="123"/>
        <v>43903260</v>
      </c>
      <c r="D190" s="111" t="str">
        <f t="shared" si="124"/>
        <v>0003</v>
      </c>
      <c r="E190" s="111" t="str">
        <f t="shared" si="125"/>
        <v>75</v>
      </c>
      <c r="F190" s="141">
        <v>3.75</v>
      </c>
      <c r="G190" s="111" t="str">
        <f t="shared" si="126"/>
        <v>2021</v>
      </c>
      <c r="H190" s="111" t="str">
        <f t="shared" si="127"/>
        <v>05</v>
      </c>
      <c r="I190" s="111" t="str">
        <f t="shared" si="128"/>
        <v>25</v>
      </c>
      <c r="J190" s="111" t="str">
        <f t="shared" si="129"/>
        <v>2021-05-25</v>
      </c>
      <c r="K190" s="111" t="str">
        <f t="shared" si="130"/>
        <v>BVP</v>
      </c>
      <c r="L190" s="111">
        <v>7368</v>
      </c>
    </row>
    <row r="191" spans="1:12" x14ac:dyDescent="0.2">
      <c r="A191" s="111" t="s">
        <v>3983</v>
      </c>
      <c r="B191" s="111" t="str">
        <f t="shared" si="122"/>
        <v xml:space="preserve">MACIAS ALCIVAR DAVID ESAU              </v>
      </c>
      <c r="C191" s="111" t="str">
        <f t="shared" si="123"/>
        <v>43901532</v>
      </c>
      <c r="D191" s="111" t="str">
        <f t="shared" si="124"/>
        <v>0004</v>
      </c>
      <c r="E191" s="111" t="str">
        <f t="shared" si="125"/>
        <v>15</v>
      </c>
      <c r="F191" s="141">
        <v>4.1500000000000004</v>
      </c>
      <c r="G191" s="111" t="str">
        <f t="shared" si="126"/>
        <v>2021</v>
      </c>
      <c r="H191" s="111" t="str">
        <f t="shared" si="127"/>
        <v>05</v>
      </c>
      <c r="I191" s="111" t="str">
        <f t="shared" si="128"/>
        <v>25</v>
      </c>
      <c r="J191" s="111" t="str">
        <f t="shared" si="129"/>
        <v>2021-05-25</v>
      </c>
      <c r="K191" s="111" t="str">
        <f t="shared" si="130"/>
        <v>BVP</v>
      </c>
      <c r="L191" s="111">
        <v>7369</v>
      </c>
    </row>
    <row r="192" spans="1:12" x14ac:dyDescent="0.2">
      <c r="A192" s="111" t="s">
        <v>3982</v>
      </c>
      <c r="B192" s="111" t="str">
        <f t="shared" si="122"/>
        <v xml:space="preserve">JURADO LARREA FABRICIO GUSTAVO         </v>
      </c>
      <c r="C192" s="111" t="str">
        <f t="shared" si="123"/>
        <v>43900564</v>
      </c>
      <c r="D192" s="111" t="str">
        <f t="shared" si="124"/>
        <v>0003</v>
      </c>
      <c r="E192" s="111" t="str">
        <f t="shared" si="125"/>
        <v>37</v>
      </c>
      <c r="F192" s="141">
        <v>3.37</v>
      </c>
      <c r="G192" s="111" t="str">
        <f t="shared" si="126"/>
        <v>2021</v>
      </c>
      <c r="H192" s="111" t="str">
        <f t="shared" si="127"/>
        <v>05</v>
      </c>
      <c r="I192" s="111" t="str">
        <f t="shared" si="128"/>
        <v>25</v>
      </c>
      <c r="J192" s="111" t="str">
        <f t="shared" si="129"/>
        <v>2021-05-25</v>
      </c>
      <c r="K192" s="111" t="str">
        <f t="shared" si="130"/>
        <v>BMP</v>
      </c>
      <c r="L192" s="111">
        <v>7370</v>
      </c>
    </row>
    <row r="193" spans="1:12" x14ac:dyDescent="0.2">
      <c r="A193" s="111" t="s">
        <v>3981</v>
      </c>
      <c r="B193" s="111" t="str">
        <f t="shared" si="122"/>
        <v xml:space="preserve">VIZCAINO ARMIJOS FELIPE                </v>
      </c>
      <c r="C193" s="111" t="str">
        <f t="shared" si="123"/>
        <v>43903729</v>
      </c>
      <c r="D193" s="111" t="str">
        <f t="shared" si="124"/>
        <v>0044</v>
      </c>
      <c r="E193" s="111" t="str">
        <f t="shared" si="125"/>
        <v>18</v>
      </c>
      <c r="F193" s="141">
        <v>44.18</v>
      </c>
      <c r="G193" s="111" t="str">
        <f t="shared" si="126"/>
        <v>2021</v>
      </c>
      <c r="H193" s="111" t="str">
        <f t="shared" si="127"/>
        <v>05</v>
      </c>
      <c r="I193" s="111" t="str">
        <f t="shared" si="128"/>
        <v>25</v>
      </c>
      <c r="J193" s="111" t="str">
        <f t="shared" si="129"/>
        <v>2021-05-25</v>
      </c>
      <c r="K193" s="111" t="str">
        <f t="shared" si="130"/>
        <v>BMP</v>
      </c>
      <c r="L193" s="111">
        <v>7371</v>
      </c>
    </row>
    <row r="194" spans="1:12" x14ac:dyDescent="0.2">
      <c r="A194" s="111" t="s">
        <v>3980</v>
      </c>
      <c r="B194" s="111" t="str">
        <f t="shared" si="122"/>
        <v xml:space="preserve">VELASCO ECHEVERRIA IVAN RAMIRO         </v>
      </c>
      <c r="C194" s="111" t="str">
        <f t="shared" si="123"/>
        <v>23923223</v>
      </c>
      <c r="D194" s="111" t="str">
        <f t="shared" si="124"/>
        <v>0004</v>
      </c>
      <c r="E194" s="111" t="str">
        <f t="shared" si="125"/>
        <v>55</v>
      </c>
      <c r="F194" s="141">
        <v>4.55</v>
      </c>
      <c r="G194" s="111" t="str">
        <f t="shared" si="126"/>
        <v>2021</v>
      </c>
      <c r="H194" s="111" t="str">
        <f t="shared" si="127"/>
        <v>05</v>
      </c>
      <c r="I194" s="111" t="str">
        <f t="shared" si="128"/>
        <v>26</v>
      </c>
      <c r="J194" s="111" t="str">
        <f t="shared" si="129"/>
        <v>2021-05-26</v>
      </c>
      <c r="K194" s="111" t="str">
        <f t="shared" si="130"/>
        <v>BVP</v>
      </c>
      <c r="L194" s="111">
        <v>7383</v>
      </c>
    </row>
    <row r="195" spans="1:12" x14ac:dyDescent="0.2">
      <c r="A195" s="111" t="s">
        <v>3979</v>
      </c>
      <c r="B195" s="111" t="str">
        <f t="shared" si="122"/>
        <v xml:space="preserve">POVEDA VACA ANDRES EDUARDO             </v>
      </c>
      <c r="C195" s="111" t="str">
        <f t="shared" si="123"/>
        <v>43900345</v>
      </c>
      <c r="D195" s="111" t="str">
        <f t="shared" si="124"/>
        <v>0003</v>
      </c>
      <c r="E195" s="111" t="str">
        <f t="shared" si="125"/>
        <v>61</v>
      </c>
      <c r="F195" s="141">
        <v>3.61</v>
      </c>
      <c r="G195" s="111" t="str">
        <f t="shared" si="126"/>
        <v>2021</v>
      </c>
      <c r="H195" s="111" t="str">
        <f t="shared" si="127"/>
        <v>05</v>
      </c>
      <c r="I195" s="111" t="str">
        <f t="shared" si="128"/>
        <v>26</v>
      </c>
      <c r="J195" s="111" t="str">
        <f t="shared" si="129"/>
        <v>2021-05-26</v>
      </c>
      <c r="K195" s="111" t="str">
        <f t="shared" si="130"/>
        <v>BMP</v>
      </c>
      <c r="L195" s="111">
        <v>7372</v>
      </c>
    </row>
    <row r="196" spans="1:12" x14ac:dyDescent="0.2">
      <c r="A196" s="111" t="s">
        <v>3978</v>
      </c>
      <c r="B196" s="111" t="str">
        <f t="shared" si="122"/>
        <v xml:space="preserve">SORIANO PARRAGA ANA CRISTINA           </v>
      </c>
      <c r="C196" s="111" t="str">
        <f t="shared" si="123"/>
        <v>43900197</v>
      </c>
      <c r="D196" s="111" t="str">
        <f t="shared" si="124"/>
        <v>0002</v>
      </c>
      <c r="E196" s="111" t="str">
        <f t="shared" si="125"/>
        <v>80</v>
      </c>
      <c r="F196" s="141">
        <v>2.8</v>
      </c>
      <c r="G196" s="111" t="str">
        <f t="shared" si="126"/>
        <v>2021</v>
      </c>
      <c r="H196" s="111" t="str">
        <f t="shared" si="127"/>
        <v>05</v>
      </c>
      <c r="I196" s="111" t="str">
        <f t="shared" si="128"/>
        <v>26</v>
      </c>
      <c r="J196" s="111" t="str">
        <f t="shared" si="129"/>
        <v>2021-05-26</v>
      </c>
      <c r="K196" s="111" t="str">
        <f t="shared" si="130"/>
        <v>BMP</v>
      </c>
      <c r="L196" s="111">
        <v>7373</v>
      </c>
    </row>
    <row r="197" spans="1:12" x14ac:dyDescent="0.2">
      <c r="A197" s="111" t="s">
        <v>3977</v>
      </c>
      <c r="B197" s="111" t="str">
        <f t="shared" si="122"/>
        <v xml:space="preserve">ZAMBRANO GARCIA FRANZ BADIH            </v>
      </c>
      <c r="C197" s="111" t="str">
        <f t="shared" si="123"/>
        <v>43909118</v>
      </c>
      <c r="D197" s="111" t="str">
        <f t="shared" si="124"/>
        <v>0002</v>
      </c>
      <c r="E197" s="111" t="str">
        <f t="shared" si="125"/>
        <v>09</v>
      </c>
      <c r="F197" s="141">
        <v>2.09</v>
      </c>
      <c r="G197" s="111" t="str">
        <f t="shared" si="126"/>
        <v>2021</v>
      </c>
      <c r="H197" s="111" t="str">
        <f t="shared" si="127"/>
        <v>05</v>
      </c>
      <c r="I197" s="111" t="str">
        <f t="shared" si="128"/>
        <v>26</v>
      </c>
      <c r="J197" s="111" t="str">
        <f t="shared" si="129"/>
        <v>2021-05-26</v>
      </c>
      <c r="K197" s="111" t="str">
        <f t="shared" si="130"/>
        <v>BMP</v>
      </c>
      <c r="L197" s="111">
        <v>7374</v>
      </c>
    </row>
    <row r="198" spans="1:12" x14ac:dyDescent="0.2">
      <c r="A198" s="111" t="s">
        <v>3976</v>
      </c>
      <c r="B198" s="111" t="str">
        <f t="shared" si="122"/>
        <v xml:space="preserve">BALDA VELASQUEZ CARLOS ALBERTO         </v>
      </c>
      <c r="C198" s="111" t="str">
        <f t="shared" si="123"/>
        <v>43908159</v>
      </c>
      <c r="D198" s="111" t="str">
        <f t="shared" si="124"/>
        <v>0005</v>
      </c>
      <c r="E198" s="111" t="str">
        <f t="shared" si="125"/>
        <v>43</v>
      </c>
      <c r="F198" s="141">
        <v>5.43</v>
      </c>
      <c r="G198" s="111" t="str">
        <f t="shared" si="126"/>
        <v>2021</v>
      </c>
      <c r="H198" s="111" t="str">
        <f t="shared" si="127"/>
        <v>05</v>
      </c>
      <c r="I198" s="111" t="str">
        <f t="shared" si="128"/>
        <v>26</v>
      </c>
      <c r="J198" s="111" t="str">
        <f t="shared" si="129"/>
        <v>2021-05-26</v>
      </c>
      <c r="K198" s="111" t="str">
        <f t="shared" si="130"/>
        <v>BMP</v>
      </c>
      <c r="L198" s="111">
        <v>7375</v>
      </c>
    </row>
    <row r="199" spans="1:12" x14ac:dyDescent="0.2">
      <c r="A199" s="111" t="s">
        <v>3975</v>
      </c>
      <c r="B199" s="111" t="str">
        <f t="shared" si="122"/>
        <v xml:space="preserve">WAN CHEN ZULEIKA                       </v>
      </c>
      <c r="C199" s="111" t="str">
        <f t="shared" si="123"/>
        <v>43930318</v>
      </c>
      <c r="D199" s="111" t="str">
        <f t="shared" si="124"/>
        <v>0001</v>
      </c>
      <c r="E199" s="111" t="str">
        <f t="shared" si="125"/>
        <v>70</v>
      </c>
      <c r="F199" s="141">
        <v>1.7</v>
      </c>
      <c r="G199" s="111" t="str">
        <f t="shared" si="126"/>
        <v>2021</v>
      </c>
      <c r="H199" s="111" t="str">
        <f t="shared" si="127"/>
        <v>05</v>
      </c>
      <c r="I199" s="111" t="str">
        <f t="shared" si="128"/>
        <v>26</v>
      </c>
      <c r="J199" s="111" t="str">
        <f t="shared" si="129"/>
        <v>2021-05-26</v>
      </c>
      <c r="K199" s="111" t="str">
        <f t="shared" si="130"/>
        <v>VEN</v>
      </c>
      <c r="L199" s="111">
        <v>7376</v>
      </c>
    </row>
    <row r="200" spans="1:12" x14ac:dyDescent="0.2">
      <c r="A200" s="111" t="s">
        <v>3974</v>
      </c>
      <c r="B200" s="111" t="str">
        <f t="shared" si="122"/>
        <v xml:space="preserve">ZHU ZHIPENG                            </v>
      </c>
      <c r="C200" s="111" t="str">
        <f t="shared" si="123"/>
        <v>43903179</v>
      </c>
      <c r="D200" s="111" t="str">
        <f t="shared" si="124"/>
        <v>0003</v>
      </c>
      <c r="E200" s="111" t="str">
        <f t="shared" si="125"/>
        <v>27</v>
      </c>
      <c r="F200" s="141">
        <v>3.27</v>
      </c>
      <c r="G200" s="111" t="str">
        <f t="shared" si="126"/>
        <v>2021</v>
      </c>
      <c r="H200" s="111" t="str">
        <f t="shared" si="127"/>
        <v>05</v>
      </c>
      <c r="I200" s="111" t="str">
        <f t="shared" si="128"/>
        <v>26</v>
      </c>
      <c r="J200" s="111" t="str">
        <f t="shared" si="129"/>
        <v>2021-05-26</v>
      </c>
      <c r="K200" s="111" t="str">
        <f t="shared" si="130"/>
        <v>VEN</v>
      </c>
      <c r="L200" s="111">
        <v>7377</v>
      </c>
    </row>
    <row r="201" spans="1:12" x14ac:dyDescent="0.2">
      <c r="A201" s="111" t="s">
        <v>3973</v>
      </c>
      <c r="B201" s="111" t="str">
        <f t="shared" si="122"/>
        <v xml:space="preserve">BENALCAZAR PENAFIEL LEANDRO JO         </v>
      </c>
      <c r="C201" s="111" t="str">
        <f t="shared" si="123"/>
        <v>43906829</v>
      </c>
      <c r="D201" s="111" t="str">
        <f t="shared" si="124"/>
        <v>0051</v>
      </c>
      <c r="E201" s="111" t="str">
        <f t="shared" si="125"/>
        <v>20</v>
      </c>
      <c r="F201" s="141">
        <v>51.2</v>
      </c>
      <c r="G201" s="111" t="str">
        <f t="shared" si="126"/>
        <v>2021</v>
      </c>
      <c r="H201" s="111" t="str">
        <f t="shared" si="127"/>
        <v>05</v>
      </c>
      <c r="I201" s="111" t="str">
        <f t="shared" si="128"/>
        <v>26</v>
      </c>
      <c r="J201" s="111" t="str">
        <f t="shared" si="129"/>
        <v>2021-05-26</v>
      </c>
      <c r="K201" s="111" t="str">
        <f t="shared" si="130"/>
        <v>BVP</v>
      </c>
      <c r="L201" s="111">
        <v>7387</v>
      </c>
    </row>
    <row r="202" spans="1:12" x14ac:dyDescent="0.2">
      <c r="A202" s="111" t="s">
        <v>3972</v>
      </c>
      <c r="B202" s="111" t="str">
        <f t="shared" si="122"/>
        <v xml:space="preserve">LENNY MADRID  CANTOS SANDOYA           </v>
      </c>
      <c r="C202" s="111" t="str">
        <f t="shared" si="123"/>
        <v>43960385</v>
      </c>
      <c r="D202" s="111" t="str">
        <f t="shared" si="124"/>
        <v>0008</v>
      </c>
      <c r="E202" s="111" t="str">
        <f t="shared" si="125"/>
        <v>38</v>
      </c>
      <c r="F202" s="141">
        <v>8.3800000000000008</v>
      </c>
      <c r="G202" s="111" t="str">
        <f t="shared" si="126"/>
        <v>2021</v>
      </c>
      <c r="H202" s="111" t="str">
        <f t="shared" si="127"/>
        <v>05</v>
      </c>
      <c r="I202" s="111" t="str">
        <f t="shared" si="128"/>
        <v>26</v>
      </c>
      <c r="J202" s="111" t="str">
        <f t="shared" si="129"/>
        <v>2021-05-26</v>
      </c>
      <c r="K202" s="111" t="str">
        <f t="shared" si="130"/>
        <v>BMP</v>
      </c>
      <c r="L202" s="111">
        <v>7378</v>
      </c>
    </row>
    <row r="203" spans="1:12" x14ac:dyDescent="0.2">
      <c r="A203" s="111" t="s">
        <v>3971</v>
      </c>
      <c r="B203" s="111" t="str">
        <f t="shared" si="122"/>
        <v xml:space="preserve">ALTAMIRANO AQUINO YANINA KARIN         </v>
      </c>
      <c r="C203" s="111" t="str">
        <f t="shared" si="123"/>
        <v>43901226</v>
      </c>
      <c r="D203" s="111" t="str">
        <f t="shared" si="124"/>
        <v>0005</v>
      </c>
      <c r="E203" s="111" t="str">
        <f t="shared" si="125"/>
        <v>04</v>
      </c>
      <c r="F203" s="141">
        <v>5.04</v>
      </c>
      <c r="G203" s="111" t="str">
        <f t="shared" si="126"/>
        <v>2021</v>
      </c>
      <c r="H203" s="111" t="str">
        <f t="shared" si="127"/>
        <v>05</v>
      </c>
      <c r="I203" s="111" t="str">
        <f t="shared" si="128"/>
        <v>26</v>
      </c>
      <c r="J203" s="111" t="str">
        <f t="shared" si="129"/>
        <v>2021-05-26</v>
      </c>
      <c r="K203" s="111" t="str">
        <f t="shared" si="130"/>
        <v>BMP</v>
      </c>
      <c r="L203" s="111">
        <v>7380</v>
      </c>
    </row>
    <row r="204" spans="1:12" x14ac:dyDescent="0.2">
      <c r="A204" s="111" t="s">
        <v>3970</v>
      </c>
      <c r="B204" s="111" t="str">
        <f t="shared" si="122"/>
        <v xml:space="preserve">GUEVARA GUEVARA ORIOL FERNANDO         </v>
      </c>
      <c r="C204" s="111" t="str">
        <f t="shared" si="123"/>
        <v>43906002</v>
      </c>
      <c r="D204" s="111" t="str">
        <f t="shared" si="124"/>
        <v>0002</v>
      </c>
      <c r="E204" s="111" t="str">
        <f t="shared" si="125"/>
        <v>11</v>
      </c>
      <c r="F204" s="141">
        <v>2.11</v>
      </c>
      <c r="G204" s="111" t="str">
        <f t="shared" si="126"/>
        <v>2021</v>
      </c>
      <c r="H204" s="111" t="str">
        <f t="shared" si="127"/>
        <v>05</v>
      </c>
      <c r="I204" s="111" t="str">
        <f t="shared" si="128"/>
        <v>26</v>
      </c>
      <c r="J204" s="111" t="str">
        <f t="shared" si="129"/>
        <v>2021-05-26</v>
      </c>
      <c r="K204" s="111" t="str">
        <f t="shared" si="130"/>
        <v>BMP</v>
      </c>
      <c r="L204" s="111">
        <v>7379</v>
      </c>
    </row>
    <row r="205" spans="1:12" x14ac:dyDescent="0.2">
      <c r="A205" s="111" t="s">
        <v>3969</v>
      </c>
      <c r="B205" s="111" t="str">
        <f t="shared" si="122"/>
        <v xml:space="preserve">RUIZ UNDA ROBERTO ANTONIO              </v>
      </c>
      <c r="C205" s="111" t="str">
        <f t="shared" si="123"/>
        <v>43907279</v>
      </c>
      <c r="D205" s="111" t="str">
        <f t="shared" si="124"/>
        <v>0000</v>
      </c>
      <c r="E205" s="111" t="str">
        <f t="shared" si="125"/>
        <v>18</v>
      </c>
      <c r="F205" s="141">
        <v>0.18</v>
      </c>
      <c r="G205" s="111" t="str">
        <f t="shared" si="126"/>
        <v>2021</v>
      </c>
      <c r="H205" s="111" t="str">
        <f t="shared" si="127"/>
        <v>05</v>
      </c>
      <c r="I205" s="111" t="str">
        <f t="shared" si="128"/>
        <v>26</v>
      </c>
      <c r="J205" s="111" t="str">
        <f t="shared" si="129"/>
        <v>2021-05-26</v>
      </c>
      <c r="K205" s="111" t="str">
        <f t="shared" si="130"/>
        <v>BVP</v>
      </c>
      <c r="L205" s="111">
        <v>7380</v>
      </c>
    </row>
    <row r="206" spans="1:12" x14ac:dyDescent="0.2">
      <c r="A206" s="111" t="s">
        <v>3968</v>
      </c>
      <c r="B206" s="111" t="str">
        <f t="shared" si="122"/>
        <v xml:space="preserve">LOPEZ JIMENEZ ROSA MARGARITA           </v>
      </c>
      <c r="C206" s="111" t="str">
        <f t="shared" si="123"/>
        <v>43908116</v>
      </c>
      <c r="D206" s="111" t="str">
        <f t="shared" si="124"/>
        <v>0012</v>
      </c>
      <c r="E206" s="111" t="str">
        <f t="shared" si="125"/>
        <v>62</v>
      </c>
      <c r="F206" s="141">
        <v>12.62</v>
      </c>
      <c r="G206" s="111" t="str">
        <f t="shared" si="126"/>
        <v>2021</v>
      </c>
      <c r="H206" s="111" t="str">
        <f t="shared" si="127"/>
        <v>05</v>
      </c>
      <c r="I206" s="111" t="str">
        <f t="shared" si="128"/>
        <v>26</v>
      </c>
      <c r="J206" s="111" t="str">
        <f t="shared" si="129"/>
        <v>2021-05-26</v>
      </c>
      <c r="K206" s="111" t="str">
        <f t="shared" si="130"/>
        <v>BMP</v>
      </c>
      <c r="L206" s="111">
        <v>7381</v>
      </c>
    </row>
    <row r="207" spans="1:12" x14ac:dyDescent="0.2">
      <c r="A207" s="111" t="s">
        <v>3967</v>
      </c>
      <c r="B207" s="111" t="str">
        <f t="shared" si="122"/>
        <v xml:space="preserve">TANNIA ELIZABETH  CARRERA CALD         </v>
      </c>
      <c r="C207" s="111" t="str">
        <f t="shared" si="123"/>
        <v>43945204</v>
      </c>
      <c r="D207" s="111" t="str">
        <f t="shared" si="124"/>
        <v>0016</v>
      </c>
      <c r="E207" s="111" t="str">
        <f t="shared" si="125"/>
        <v>76</v>
      </c>
      <c r="F207" s="141">
        <v>16.760000000000002</v>
      </c>
      <c r="G207" s="111" t="str">
        <f t="shared" si="126"/>
        <v>2021</v>
      </c>
      <c r="H207" s="111" t="str">
        <f t="shared" si="127"/>
        <v>05</v>
      </c>
      <c r="I207" s="111" t="str">
        <f t="shared" si="128"/>
        <v>26</v>
      </c>
      <c r="J207" s="111" t="str">
        <f t="shared" si="129"/>
        <v>2021-05-26</v>
      </c>
      <c r="K207" s="111" t="str">
        <f t="shared" si="130"/>
        <v>VEN</v>
      </c>
      <c r="L207" s="111">
        <v>7382</v>
      </c>
    </row>
    <row r="208" spans="1:12" x14ac:dyDescent="0.2">
      <c r="A208" s="111"/>
      <c r="B208" s="113">
        <v>17</v>
      </c>
      <c r="C208" s="140" t="str">
        <f t="shared" si="123"/>
        <v/>
      </c>
      <c r="D208" s="140" t="str">
        <f t="shared" si="124"/>
        <v/>
      </c>
      <c r="E208" s="140" t="str">
        <f t="shared" si="125"/>
        <v/>
      </c>
      <c r="F208" s="139">
        <f>SUM(F189:F207)</f>
        <v>180.19000000000003</v>
      </c>
      <c r="G208" s="111" t="str">
        <f t="shared" si="126"/>
        <v/>
      </c>
      <c r="H208" s="111" t="str">
        <f t="shared" si="127"/>
        <v/>
      </c>
      <c r="I208" s="111" t="str">
        <f t="shared" si="128"/>
        <v/>
      </c>
      <c r="J208" s="111" t="str">
        <f t="shared" si="129"/>
        <v>--</v>
      </c>
      <c r="K208" s="111" t="str">
        <f t="shared" si="130"/>
        <v/>
      </c>
      <c r="L208" s="111"/>
    </row>
    <row r="209" spans="1:12" x14ac:dyDescent="0.2">
      <c r="B209" s="110"/>
      <c r="C209" s="118"/>
      <c r="D209" s="118"/>
      <c r="E209" s="118"/>
      <c r="F209" s="138"/>
    </row>
    <row r="210" spans="1:12" x14ac:dyDescent="0.2">
      <c r="A210" s="111" t="s">
        <v>3966</v>
      </c>
      <c r="B210" s="111" t="str">
        <f t="shared" ref="B210:B226" si="131">MID(A210,20,39)</f>
        <v xml:space="preserve">CLEMENTE MAGALLANES ROBERTO CA         </v>
      </c>
      <c r="C210" s="111" t="str">
        <f t="shared" ref="C210:C227" si="132">MID(A210,12,8)</f>
        <v>43903826</v>
      </c>
      <c r="D210" s="111" t="str">
        <f t="shared" ref="D210:D227" si="133">MID(A210,125,4)</f>
        <v>0001</v>
      </c>
      <c r="E210" s="111" t="str">
        <f t="shared" ref="E210:E227" si="134">MID(A210,129,2)</f>
        <v>96</v>
      </c>
      <c r="F210" s="141">
        <v>1.96</v>
      </c>
      <c r="G210" s="111" t="str">
        <f t="shared" ref="G210:G227" si="135">MID(A210,131,4)</f>
        <v>2021</v>
      </c>
      <c r="H210" s="111" t="str">
        <f t="shared" ref="H210:H227" si="136">MID(A210,135,2)</f>
        <v>05</v>
      </c>
      <c r="I210" s="111" t="str">
        <f t="shared" ref="I210:I227" si="137">MID(A210,137,2)</f>
        <v>26</v>
      </c>
      <c r="J210" s="111" t="str">
        <f t="shared" ref="J210:J227" si="138">CONCATENATE(G210,"-",H210,"-",I210)</f>
        <v>2021-05-26</v>
      </c>
      <c r="K210" s="111" t="str">
        <f t="shared" ref="K210:K227" si="139">MID(A210,163,3)</f>
        <v>BMP</v>
      </c>
      <c r="L210" s="111">
        <v>7441</v>
      </c>
    </row>
    <row r="211" spans="1:12" x14ac:dyDescent="0.2">
      <c r="A211" s="111" t="s">
        <v>3965</v>
      </c>
      <c r="B211" s="111" t="str">
        <f t="shared" si="131"/>
        <v xml:space="preserve">TORRES HERNANDEZ MARITZA ELIZA         </v>
      </c>
      <c r="C211" s="111" t="str">
        <f t="shared" si="132"/>
        <v>43900403</v>
      </c>
      <c r="D211" s="111" t="str">
        <f t="shared" si="133"/>
        <v>0001</v>
      </c>
      <c r="E211" s="111" t="str">
        <f t="shared" si="134"/>
        <v>68</v>
      </c>
      <c r="F211" s="141">
        <v>1.68</v>
      </c>
      <c r="G211" s="111" t="str">
        <f t="shared" si="135"/>
        <v>2021</v>
      </c>
      <c r="H211" s="111" t="str">
        <f t="shared" si="136"/>
        <v>05</v>
      </c>
      <c r="I211" s="111" t="str">
        <f t="shared" si="137"/>
        <v>26</v>
      </c>
      <c r="J211" s="111" t="str">
        <f t="shared" si="138"/>
        <v>2021-05-26</v>
      </c>
      <c r="K211" s="111" t="str">
        <f t="shared" si="139"/>
        <v>BMP</v>
      </c>
      <c r="L211" s="111">
        <v>7442</v>
      </c>
    </row>
    <row r="212" spans="1:12" x14ac:dyDescent="0.2">
      <c r="A212" s="111" t="s">
        <v>3964</v>
      </c>
      <c r="B212" s="111" t="str">
        <f t="shared" si="131"/>
        <v xml:space="preserve">TORRES HERNANDEZ HECTOR BOLIVA         </v>
      </c>
      <c r="C212" s="111" t="str">
        <f t="shared" si="132"/>
        <v>43900513</v>
      </c>
      <c r="D212" s="111" t="str">
        <f t="shared" si="133"/>
        <v>0002</v>
      </c>
      <c r="E212" s="111" t="str">
        <f t="shared" si="134"/>
        <v>51</v>
      </c>
      <c r="F212" s="141">
        <v>2.5099999999999998</v>
      </c>
      <c r="G212" s="111" t="str">
        <f t="shared" si="135"/>
        <v>2021</v>
      </c>
      <c r="H212" s="111" t="str">
        <f t="shared" si="136"/>
        <v>05</v>
      </c>
      <c r="I212" s="111" t="str">
        <f t="shared" si="137"/>
        <v>26</v>
      </c>
      <c r="J212" s="111" t="str">
        <f t="shared" si="138"/>
        <v>2021-05-26</v>
      </c>
      <c r="K212" s="111" t="str">
        <f t="shared" si="139"/>
        <v>BMP</v>
      </c>
      <c r="L212" s="111">
        <v>7443</v>
      </c>
    </row>
    <row r="213" spans="1:12" x14ac:dyDescent="0.2">
      <c r="A213" s="111" t="s">
        <v>3963</v>
      </c>
      <c r="B213" s="111" t="str">
        <f t="shared" si="131"/>
        <v xml:space="preserve">VARGAS FUENTEZ LADY LEONOR             </v>
      </c>
      <c r="C213" s="111" t="str">
        <f t="shared" si="132"/>
        <v>43907451</v>
      </c>
      <c r="D213" s="111" t="str">
        <f t="shared" si="133"/>
        <v>0001</v>
      </c>
      <c r="E213" s="111" t="str">
        <f t="shared" si="134"/>
        <v>68</v>
      </c>
      <c r="F213" s="141">
        <v>1.68</v>
      </c>
      <c r="G213" s="111" t="str">
        <f t="shared" si="135"/>
        <v>2021</v>
      </c>
      <c r="H213" s="111" t="str">
        <f t="shared" si="136"/>
        <v>05</v>
      </c>
      <c r="I213" s="111" t="str">
        <f t="shared" si="137"/>
        <v>27</v>
      </c>
      <c r="J213" s="111" t="str">
        <f t="shared" si="138"/>
        <v>2021-05-27</v>
      </c>
      <c r="K213" s="111" t="str">
        <f t="shared" si="139"/>
        <v>BMP</v>
      </c>
      <c r="L213" s="111">
        <v>7444</v>
      </c>
    </row>
    <row r="214" spans="1:12" x14ac:dyDescent="0.2">
      <c r="A214" s="111" t="s">
        <v>3962</v>
      </c>
      <c r="B214" s="111" t="str">
        <f t="shared" si="131"/>
        <v xml:space="preserve">PABLO ENRIQUE GONZENBACH IGLES         </v>
      </c>
      <c r="C214" s="111" t="str">
        <f t="shared" si="132"/>
        <v>43945504</v>
      </c>
      <c r="D214" s="111" t="str">
        <f t="shared" si="133"/>
        <v>0008</v>
      </c>
      <c r="E214" s="111" t="str">
        <f t="shared" si="134"/>
        <v>38</v>
      </c>
      <c r="F214" s="141">
        <v>8.3800000000000008</v>
      </c>
      <c r="G214" s="111" t="str">
        <f t="shared" si="135"/>
        <v>2021</v>
      </c>
      <c r="H214" s="111" t="str">
        <f t="shared" si="136"/>
        <v>05</v>
      </c>
      <c r="I214" s="111" t="str">
        <f t="shared" si="137"/>
        <v>27</v>
      </c>
      <c r="J214" s="111" t="str">
        <f t="shared" si="138"/>
        <v>2021-05-27</v>
      </c>
      <c r="K214" s="111" t="str">
        <f t="shared" si="139"/>
        <v>VEN</v>
      </c>
      <c r="L214" s="111">
        <v>7445</v>
      </c>
    </row>
    <row r="215" spans="1:12" x14ac:dyDescent="0.2">
      <c r="A215" s="111" t="s">
        <v>3961</v>
      </c>
      <c r="B215" s="111" t="str">
        <f t="shared" si="131"/>
        <v xml:space="preserve">LUIS BENIGNO ROMERO ABAD               </v>
      </c>
      <c r="C215" s="111" t="str">
        <f t="shared" si="132"/>
        <v>43930137</v>
      </c>
      <c r="D215" s="111" t="str">
        <f t="shared" si="133"/>
        <v>0006</v>
      </c>
      <c r="E215" s="111" t="str">
        <f t="shared" si="134"/>
        <v>61</v>
      </c>
      <c r="F215" s="141">
        <v>6.61</v>
      </c>
      <c r="G215" s="111" t="str">
        <f t="shared" si="135"/>
        <v>2021</v>
      </c>
      <c r="H215" s="111" t="str">
        <f t="shared" si="136"/>
        <v>05</v>
      </c>
      <c r="I215" s="111" t="str">
        <f t="shared" si="137"/>
        <v>27</v>
      </c>
      <c r="J215" s="111" t="str">
        <f t="shared" si="138"/>
        <v>2021-05-27</v>
      </c>
      <c r="K215" s="111" t="str">
        <f t="shared" si="139"/>
        <v>BMP</v>
      </c>
      <c r="L215" s="111">
        <v>7446</v>
      </c>
    </row>
    <row r="216" spans="1:12" x14ac:dyDescent="0.2">
      <c r="A216" s="111" t="s">
        <v>3960</v>
      </c>
      <c r="B216" s="111" t="str">
        <f t="shared" si="131"/>
        <v xml:space="preserve">CARRILLO CHAGCHA ROMMEL PATRIC         </v>
      </c>
      <c r="C216" s="111" t="str">
        <f t="shared" si="132"/>
        <v>43909576</v>
      </c>
      <c r="D216" s="111" t="str">
        <f t="shared" si="133"/>
        <v>0000</v>
      </c>
      <c r="E216" s="111" t="str">
        <f t="shared" si="134"/>
        <v>88</v>
      </c>
      <c r="F216" s="141">
        <v>0.88</v>
      </c>
      <c r="G216" s="111" t="str">
        <f t="shared" si="135"/>
        <v>2021</v>
      </c>
      <c r="H216" s="111" t="str">
        <f t="shared" si="136"/>
        <v>05</v>
      </c>
      <c r="I216" s="111" t="str">
        <f t="shared" si="137"/>
        <v>27</v>
      </c>
      <c r="J216" s="111" t="str">
        <f t="shared" si="138"/>
        <v>2021-05-27</v>
      </c>
      <c r="K216" s="111" t="str">
        <f t="shared" si="139"/>
        <v>BVP</v>
      </c>
      <c r="L216" s="111">
        <v>7447</v>
      </c>
    </row>
    <row r="217" spans="1:12" x14ac:dyDescent="0.2">
      <c r="A217" s="111" t="s">
        <v>3959</v>
      </c>
      <c r="B217" s="111" t="str">
        <f t="shared" si="131"/>
        <v xml:space="preserve">JOSE ALBERTO RODRIGUEZ LOPEZ           </v>
      </c>
      <c r="C217" s="111" t="str">
        <f t="shared" si="132"/>
        <v>43907186</v>
      </c>
      <c r="D217" s="111" t="str">
        <f t="shared" si="133"/>
        <v>0001</v>
      </c>
      <c r="E217" s="111" t="str">
        <f t="shared" si="134"/>
        <v>06</v>
      </c>
      <c r="F217" s="141">
        <v>1.06</v>
      </c>
      <c r="G217" s="111" t="str">
        <f t="shared" si="135"/>
        <v>2021</v>
      </c>
      <c r="H217" s="111" t="str">
        <f t="shared" si="136"/>
        <v>05</v>
      </c>
      <c r="I217" s="111" t="str">
        <f t="shared" si="137"/>
        <v>27</v>
      </c>
      <c r="J217" s="111" t="str">
        <f t="shared" si="138"/>
        <v>2021-05-27</v>
      </c>
      <c r="K217" s="111" t="str">
        <f t="shared" si="139"/>
        <v>BVP</v>
      </c>
      <c r="L217" s="111">
        <v>7448</v>
      </c>
    </row>
    <row r="218" spans="1:12" x14ac:dyDescent="0.2">
      <c r="A218" s="111" t="s">
        <v>3958</v>
      </c>
      <c r="B218" s="111" t="str">
        <f t="shared" si="131"/>
        <v xml:space="preserve">ARAUJO FIGUEROA WASHINGTON SAL         </v>
      </c>
      <c r="C218" s="111" t="str">
        <f t="shared" si="132"/>
        <v>43908140</v>
      </c>
      <c r="D218" s="111" t="str">
        <f t="shared" si="133"/>
        <v>0003</v>
      </c>
      <c r="E218" s="111" t="str">
        <f t="shared" si="134"/>
        <v>61</v>
      </c>
      <c r="F218" s="141">
        <v>3.61</v>
      </c>
      <c r="G218" s="111" t="str">
        <f t="shared" si="135"/>
        <v>2021</v>
      </c>
      <c r="H218" s="111" t="str">
        <f t="shared" si="136"/>
        <v>05</v>
      </c>
      <c r="I218" s="111" t="str">
        <f t="shared" si="137"/>
        <v>27</v>
      </c>
      <c r="J218" s="111" t="str">
        <f t="shared" si="138"/>
        <v>2021-05-27</v>
      </c>
      <c r="K218" s="111" t="str">
        <f t="shared" si="139"/>
        <v>BVP</v>
      </c>
      <c r="L218" s="111">
        <v>7449</v>
      </c>
    </row>
    <row r="219" spans="1:12" x14ac:dyDescent="0.2">
      <c r="A219" s="111" t="s">
        <v>3957</v>
      </c>
      <c r="B219" s="111" t="str">
        <f t="shared" si="131"/>
        <v xml:space="preserve">SCUBATEC S A                           </v>
      </c>
      <c r="C219" s="111" t="str">
        <f t="shared" si="132"/>
        <v>43908115</v>
      </c>
      <c r="D219" s="111" t="str">
        <f t="shared" si="133"/>
        <v>0003</v>
      </c>
      <c r="E219" s="111" t="str">
        <f t="shared" si="134"/>
        <v>88</v>
      </c>
      <c r="F219" s="141">
        <v>3.88</v>
      </c>
      <c r="G219" s="111" t="str">
        <f t="shared" si="135"/>
        <v>2021</v>
      </c>
      <c r="H219" s="111" t="str">
        <f t="shared" si="136"/>
        <v>05</v>
      </c>
      <c r="I219" s="111" t="str">
        <f t="shared" si="137"/>
        <v>27</v>
      </c>
      <c r="J219" s="111" t="str">
        <f t="shared" si="138"/>
        <v>2021-05-27</v>
      </c>
      <c r="K219" s="111" t="str">
        <f t="shared" si="139"/>
        <v>BVP</v>
      </c>
      <c r="L219" s="111">
        <v>7450</v>
      </c>
    </row>
    <row r="220" spans="1:12" x14ac:dyDescent="0.2">
      <c r="A220" s="111" t="s">
        <v>3956</v>
      </c>
      <c r="B220" s="111" t="str">
        <f t="shared" si="131"/>
        <v xml:space="preserve">ZAMBRANO RONQUILLO MARIA AUXIL         </v>
      </c>
      <c r="C220" s="111" t="str">
        <f t="shared" si="132"/>
        <v>43901466</v>
      </c>
      <c r="D220" s="111" t="str">
        <f t="shared" si="133"/>
        <v>0004</v>
      </c>
      <c r="E220" s="111" t="str">
        <f t="shared" si="134"/>
        <v>47</v>
      </c>
      <c r="F220" s="141">
        <v>4.47</v>
      </c>
      <c r="G220" s="111" t="str">
        <f t="shared" si="135"/>
        <v>2021</v>
      </c>
      <c r="H220" s="111" t="str">
        <f t="shared" si="136"/>
        <v>05</v>
      </c>
      <c r="I220" s="111" t="str">
        <f t="shared" si="137"/>
        <v>27</v>
      </c>
      <c r="J220" s="111" t="str">
        <f t="shared" si="138"/>
        <v>2021-05-27</v>
      </c>
      <c r="K220" s="111" t="str">
        <f t="shared" si="139"/>
        <v>BVP</v>
      </c>
      <c r="L220" s="111">
        <v>7451</v>
      </c>
    </row>
    <row r="221" spans="1:12" x14ac:dyDescent="0.2">
      <c r="A221" s="111" t="s">
        <v>3955</v>
      </c>
      <c r="B221" s="111" t="str">
        <f t="shared" si="131"/>
        <v xml:space="preserve">ZAMBRANO RONQUILLO MARIA AUXIL         </v>
      </c>
      <c r="C221" s="111" t="str">
        <f t="shared" si="132"/>
        <v>43900154</v>
      </c>
      <c r="D221" s="111" t="str">
        <f t="shared" si="133"/>
        <v>0002</v>
      </c>
      <c r="E221" s="111" t="str">
        <f t="shared" si="134"/>
        <v>39</v>
      </c>
      <c r="F221" s="141">
        <v>2.39</v>
      </c>
      <c r="G221" s="111" t="str">
        <f t="shared" si="135"/>
        <v>2021</v>
      </c>
      <c r="H221" s="111" t="str">
        <f t="shared" si="136"/>
        <v>05</v>
      </c>
      <c r="I221" s="111" t="str">
        <f t="shared" si="137"/>
        <v>27</v>
      </c>
      <c r="J221" s="111" t="str">
        <f t="shared" si="138"/>
        <v>2021-05-27</v>
      </c>
      <c r="K221" s="111" t="str">
        <f t="shared" si="139"/>
        <v>BVP</v>
      </c>
      <c r="L221" s="111">
        <v>7452</v>
      </c>
    </row>
    <row r="222" spans="1:12" x14ac:dyDescent="0.2">
      <c r="A222" s="111" t="s">
        <v>3954</v>
      </c>
      <c r="B222" s="111" t="str">
        <f t="shared" si="131"/>
        <v xml:space="preserve">ANGEL ALEX PASHMA GUADALUPE            </v>
      </c>
      <c r="C222" s="111" t="str">
        <f t="shared" si="132"/>
        <v>43908860</v>
      </c>
      <c r="D222" s="111" t="str">
        <f t="shared" si="133"/>
        <v>0005</v>
      </c>
      <c r="E222" s="111" t="str">
        <f t="shared" si="134"/>
        <v>31</v>
      </c>
      <c r="F222" s="141">
        <v>5.31</v>
      </c>
      <c r="G222" s="111" t="str">
        <f t="shared" si="135"/>
        <v>2021</v>
      </c>
      <c r="H222" s="111" t="str">
        <f t="shared" si="136"/>
        <v>05</v>
      </c>
      <c r="I222" s="111" t="str">
        <f t="shared" si="137"/>
        <v>27</v>
      </c>
      <c r="J222" s="111" t="str">
        <f t="shared" si="138"/>
        <v>2021-05-27</v>
      </c>
      <c r="K222" s="111" t="str">
        <f t="shared" si="139"/>
        <v>VEN</v>
      </c>
      <c r="L222" s="111">
        <v>7453</v>
      </c>
    </row>
    <row r="223" spans="1:12" x14ac:dyDescent="0.2">
      <c r="A223" s="111" t="s">
        <v>3953</v>
      </c>
      <c r="B223" s="111" t="str">
        <f t="shared" si="131"/>
        <v xml:space="preserve">GUILLERMO IGNACIO JORGE BAQUER         </v>
      </c>
      <c r="C223" s="111" t="str">
        <f t="shared" si="132"/>
        <v>43907257</v>
      </c>
      <c r="D223" s="111" t="str">
        <f t="shared" si="133"/>
        <v>0000</v>
      </c>
      <c r="E223" s="111" t="str">
        <f t="shared" si="134"/>
        <v>35</v>
      </c>
      <c r="F223" s="141">
        <v>0.35</v>
      </c>
      <c r="G223" s="111" t="str">
        <f t="shared" si="135"/>
        <v>2021</v>
      </c>
      <c r="H223" s="111" t="str">
        <f t="shared" si="136"/>
        <v>05</v>
      </c>
      <c r="I223" s="111" t="str">
        <f t="shared" si="137"/>
        <v>27</v>
      </c>
      <c r="J223" s="111" t="str">
        <f t="shared" si="138"/>
        <v>2021-05-27</v>
      </c>
      <c r="K223" s="111" t="str">
        <f t="shared" si="139"/>
        <v>VEN</v>
      </c>
      <c r="L223" s="111">
        <v>7454</v>
      </c>
    </row>
    <row r="224" spans="1:12" x14ac:dyDescent="0.2">
      <c r="A224" s="111" t="s">
        <v>3952</v>
      </c>
      <c r="B224" s="111" t="str">
        <f t="shared" si="131"/>
        <v xml:space="preserve">MARIA GUIOMAR BURGOS GARCIA            </v>
      </c>
      <c r="C224" s="111" t="str">
        <f t="shared" si="132"/>
        <v>43908685</v>
      </c>
      <c r="D224" s="111" t="str">
        <f t="shared" si="133"/>
        <v>0009</v>
      </c>
      <c r="E224" s="111" t="str">
        <f t="shared" si="134"/>
        <v>89</v>
      </c>
      <c r="F224" s="141">
        <v>9.89</v>
      </c>
      <c r="G224" s="111" t="str">
        <f t="shared" si="135"/>
        <v>2021</v>
      </c>
      <c r="H224" s="111" t="str">
        <f t="shared" si="136"/>
        <v>05</v>
      </c>
      <c r="I224" s="111" t="str">
        <f t="shared" si="137"/>
        <v>27</v>
      </c>
      <c r="J224" s="111" t="str">
        <f t="shared" si="138"/>
        <v>2021-05-27</v>
      </c>
      <c r="K224" s="111" t="str">
        <f t="shared" si="139"/>
        <v>BMP</v>
      </c>
      <c r="L224" s="111">
        <v>7455</v>
      </c>
    </row>
    <row r="225" spans="1:12" x14ac:dyDescent="0.2">
      <c r="A225" s="111" t="s">
        <v>3951</v>
      </c>
      <c r="B225" s="111" t="str">
        <f t="shared" si="131"/>
        <v xml:space="preserve">RODRIGUEZ DELGADO CARLA LILIAN         </v>
      </c>
      <c r="C225" s="111" t="str">
        <f t="shared" si="132"/>
        <v>43906889</v>
      </c>
      <c r="D225" s="111" t="str">
        <f t="shared" si="133"/>
        <v>0006</v>
      </c>
      <c r="E225" s="111" t="str">
        <f t="shared" si="134"/>
        <v>29</v>
      </c>
      <c r="F225" s="141">
        <v>6.29</v>
      </c>
      <c r="G225" s="111" t="str">
        <f t="shared" si="135"/>
        <v>2021</v>
      </c>
      <c r="H225" s="111" t="str">
        <f t="shared" si="136"/>
        <v>05</v>
      </c>
      <c r="I225" s="111" t="str">
        <f t="shared" si="137"/>
        <v>27</v>
      </c>
      <c r="J225" s="111" t="str">
        <f t="shared" si="138"/>
        <v>2021-05-27</v>
      </c>
      <c r="K225" s="111" t="str">
        <f t="shared" si="139"/>
        <v>BMP</v>
      </c>
      <c r="L225" s="111">
        <v>7456</v>
      </c>
    </row>
    <row r="226" spans="1:12" x14ac:dyDescent="0.2">
      <c r="A226" s="111" t="s">
        <v>3950</v>
      </c>
      <c r="B226" s="111" t="str">
        <f t="shared" si="131"/>
        <v xml:space="preserve">RIZZO BARZOLA JOSELYN THALIA           </v>
      </c>
      <c r="C226" s="111" t="str">
        <f t="shared" si="132"/>
        <v>43901701</v>
      </c>
      <c r="D226" s="111" t="str">
        <f t="shared" si="133"/>
        <v>0014</v>
      </c>
      <c r="E226" s="111" t="str">
        <f t="shared" si="134"/>
        <v>92</v>
      </c>
      <c r="F226" s="141">
        <v>14.92</v>
      </c>
      <c r="G226" s="111" t="str">
        <f t="shared" si="135"/>
        <v>2021</v>
      </c>
      <c r="H226" s="111" t="str">
        <f t="shared" si="136"/>
        <v>05</v>
      </c>
      <c r="I226" s="111" t="str">
        <f t="shared" si="137"/>
        <v>27</v>
      </c>
      <c r="J226" s="111" t="str">
        <f t="shared" si="138"/>
        <v>2021-05-27</v>
      </c>
      <c r="K226" s="111" t="str">
        <f t="shared" si="139"/>
        <v>BMP</v>
      </c>
      <c r="L226" s="111">
        <v>7457</v>
      </c>
    </row>
    <row r="227" spans="1:12" x14ac:dyDescent="0.2">
      <c r="A227" s="111"/>
      <c r="B227" s="143">
        <v>18</v>
      </c>
      <c r="C227" s="140" t="str">
        <f t="shared" si="132"/>
        <v/>
      </c>
      <c r="D227" s="140" t="str">
        <f t="shared" si="133"/>
        <v/>
      </c>
      <c r="E227" s="140" t="str">
        <f t="shared" si="134"/>
        <v/>
      </c>
      <c r="F227" s="139">
        <f>SUM(F210:F226)</f>
        <v>75.87</v>
      </c>
      <c r="G227" s="111" t="str">
        <f t="shared" si="135"/>
        <v/>
      </c>
      <c r="H227" s="111" t="str">
        <f t="shared" si="136"/>
        <v/>
      </c>
      <c r="I227" s="111" t="str">
        <f t="shared" si="137"/>
        <v/>
      </c>
      <c r="J227" s="111" t="str">
        <f t="shared" si="138"/>
        <v>--</v>
      </c>
      <c r="K227" s="111" t="str">
        <f t="shared" si="139"/>
        <v/>
      </c>
      <c r="L227" s="111"/>
    </row>
    <row r="228" spans="1:12" x14ac:dyDescent="0.2">
      <c r="B228" s="142"/>
      <c r="C228" s="118"/>
      <c r="D228" s="118"/>
      <c r="E228" s="118"/>
      <c r="F228" s="138"/>
    </row>
    <row r="229" spans="1:12" x14ac:dyDescent="0.2">
      <c r="A229" s="111" t="s">
        <v>3949</v>
      </c>
      <c r="B229" s="111" t="str">
        <f t="shared" ref="B229:B238" si="140">MID(A229,20,39)</f>
        <v xml:space="preserve">LUIS FERNANDO ECHEVERRIA ZAVAL         </v>
      </c>
      <c r="C229" s="111" t="str">
        <f t="shared" ref="C229:C239" si="141">MID(A229,12,8)</f>
        <v>43945426</v>
      </c>
      <c r="D229" s="111" t="str">
        <f t="shared" ref="D229:D239" si="142">MID(A229,125,4)</f>
        <v>0008</v>
      </c>
      <c r="E229" s="111" t="str">
        <f t="shared" ref="E229:E239" si="143">MID(A229,129,2)</f>
        <v>38</v>
      </c>
      <c r="F229" s="141">
        <v>8.3800000000000008</v>
      </c>
      <c r="G229" s="111" t="str">
        <f t="shared" ref="G229:G239" si="144">MID(A229,131,4)</f>
        <v>2021</v>
      </c>
      <c r="H229" s="111" t="str">
        <f t="shared" ref="H229:H239" si="145">MID(A229,135,2)</f>
        <v>05</v>
      </c>
      <c r="I229" s="111" t="str">
        <f t="shared" ref="I229:I239" si="146">MID(A229,137,2)</f>
        <v>27</v>
      </c>
      <c r="J229" s="111" t="str">
        <f t="shared" ref="J229:J239" si="147">CONCATENATE(G229,"-",H229,"-",I229)</f>
        <v>2021-05-27</v>
      </c>
      <c r="K229" s="111" t="str">
        <f t="shared" ref="K229:K239" si="148">MID(A229,163,3)</f>
        <v>BVP</v>
      </c>
      <c r="L229" s="111">
        <v>7458</v>
      </c>
    </row>
    <row r="230" spans="1:12" x14ac:dyDescent="0.2">
      <c r="A230" s="111" t="s">
        <v>3948</v>
      </c>
      <c r="B230" s="111" t="str">
        <f t="shared" si="140"/>
        <v xml:space="preserve">BEATRIZ DEL PILAR GUERRERO YEP         </v>
      </c>
      <c r="C230" s="111" t="str">
        <f t="shared" si="141"/>
        <v>43945463</v>
      </c>
      <c r="D230" s="111" t="str">
        <f t="shared" si="142"/>
        <v>0008</v>
      </c>
      <c r="E230" s="111" t="str">
        <f t="shared" si="143"/>
        <v>38</v>
      </c>
      <c r="F230" s="141">
        <v>8.3800000000000008</v>
      </c>
      <c r="G230" s="111" t="str">
        <f t="shared" si="144"/>
        <v>2021</v>
      </c>
      <c r="H230" s="111" t="str">
        <f t="shared" si="145"/>
        <v>05</v>
      </c>
      <c r="I230" s="111" t="str">
        <f t="shared" si="146"/>
        <v>27</v>
      </c>
      <c r="J230" s="111" t="str">
        <f t="shared" si="147"/>
        <v>2021-05-27</v>
      </c>
      <c r="K230" s="111" t="str">
        <f t="shared" si="148"/>
        <v>BMP</v>
      </c>
      <c r="L230" s="111">
        <v>7459</v>
      </c>
    </row>
    <row r="231" spans="1:12" x14ac:dyDescent="0.2">
      <c r="A231" s="111" t="s">
        <v>3947</v>
      </c>
      <c r="B231" s="111" t="str">
        <f t="shared" si="140"/>
        <v xml:space="preserve">HERRERA ORTEGA JOHNNY ANDRES           </v>
      </c>
      <c r="C231" s="111" t="str">
        <f t="shared" si="141"/>
        <v>43908135</v>
      </c>
      <c r="D231" s="111" t="str">
        <f t="shared" si="142"/>
        <v>0003</v>
      </c>
      <c r="E231" s="111" t="str">
        <f t="shared" si="143"/>
        <v>34</v>
      </c>
      <c r="F231" s="141">
        <v>3.34</v>
      </c>
      <c r="G231" s="111" t="str">
        <f t="shared" si="144"/>
        <v>2021</v>
      </c>
      <c r="H231" s="111" t="str">
        <f t="shared" si="145"/>
        <v>05</v>
      </c>
      <c r="I231" s="111" t="str">
        <f t="shared" si="146"/>
        <v>27</v>
      </c>
      <c r="J231" s="111" t="str">
        <f t="shared" si="147"/>
        <v>2021-05-27</v>
      </c>
      <c r="K231" s="111" t="str">
        <f t="shared" si="148"/>
        <v>BMP</v>
      </c>
      <c r="L231" s="111">
        <v>7460</v>
      </c>
    </row>
    <row r="232" spans="1:12" x14ac:dyDescent="0.2">
      <c r="A232" s="111" t="s">
        <v>3946</v>
      </c>
      <c r="B232" s="111" t="str">
        <f t="shared" si="140"/>
        <v xml:space="preserve">REYES ZAVALA CRISTOPHER DANIEL         </v>
      </c>
      <c r="C232" s="111" t="str">
        <f t="shared" si="141"/>
        <v>43900546</v>
      </c>
      <c r="D232" s="111" t="str">
        <f t="shared" si="142"/>
        <v>0004</v>
      </c>
      <c r="E232" s="111" t="str">
        <f t="shared" si="143"/>
        <v>57</v>
      </c>
      <c r="F232" s="141">
        <v>4.57</v>
      </c>
      <c r="G232" s="111" t="str">
        <f t="shared" si="144"/>
        <v>2021</v>
      </c>
      <c r="H232" s="111" t="str">
        <f t="shared" si="145"/>
        <v>05</v>
      </c>
      <c r="I232" s="111" t="str">
        <f t="shared" si="146"/>
        <v>28</v>
      </c>
      <c r="J232" s="111" t="str">
        <f t="shared" si="147"/>
        <v>2021-05-28</v>
      </c>
      <c r="K232" s="111" t="str">
        <f t="shared" si="148"/>
        <v>VEN</v>
      </c>
      <c r="L232" s="111">
        <v>7461</v>
      </c>
    </row>
    <row r="233" spans="1:12" x14ac:dyDescent="0.2">
      <c r="A233" s="111" t="s">
        <v>3945</v>
      </c>
      <c r="B233" s="111" t="str">
        <f t="shared" si="140"/>
        <v xml:space="preserve">LUPER GABRIEL MUNOZ SARMIENTO          </v>
      </c>
      <c r="C233" s="111" t="str">
        <f t="shared" si="141"/>
        <v>43945139</v>
      </c>
      <c r="D233" s="111" t="str">
        <f t="shared" si="142"/>
        <v>0016</v>
      </c>
      <c r="E233" s="111" t="str">
        <f t="shared" si="143"/>
        <v>76</v>
      </c>
      <c r="F233" s="141">
        <v>16.760000000000002</v>
      </c>
      <c r="G233" s="111" t="str">
        <f t="shared" si="144"/>
        <v>2021</v>
      </c>
      <c r="H233" s="111" t="str">
        <f t="shared" si="145"/>
        <v>05</v>
      </c>
      <c r="I233" s="111" t="str">
        <f t="shared" si="146"/>
        <v>28</v>
      </c>
      <c r="J233" s="111" t="str">
        <f t="shared" si="147"/>
        <v>2021-05-28</v>
      </c>
      <c r="K233" s="111" t="str">
        <f t="shared" si="148"/>
        <v>VEN</v>
      </c>
      <c r="L233" s="111">
        <v>7462</v>
      </c>
    </row>
    <row r="234" spans="1:12" x14ac:dyDescent="0.2">
      <c r="A234" s="111" t="s">
        <v>3944</v>
      </c>
      <c r="B234" s="111" t="str">
        <f t="shared" si="140"/>
        <v xml:space="preserve">JALIL MORANTE CECILIO                  </v>
      </c>
      <c r="C234" s="111" t="str">
        <f t="shared" si="141"/>
        <v>43908233</v>
      </c>
      <c r="D234" s="111" t="str">
        <f t="shared" si="142"/>
        <v>0003</v>
      </c>
      <c r="E234" s="111" t="str">
        <f t="shared" si="143"/>
        <v>01</v>
      </c>
      <c r="F234" s="141">
        <v>3.01</v>
      </c>
      <c r="G234" s="111" t="str">
        <f t="shared" si="144"/>
        <v>2021</v>
      </c>
      <c r="H234" s="111" t="str">
        <f t="shared" si="145"/>
        <v>05</v>
      </c>
      <c r="I234" s="111" t="str">
        <f t="shared" si="146"/>
        <v>28</v>
      </c>
      <c r="J234" s="111" t="str">
        <f t="shared" si="147"/>
        <v>2021-05-28</v>
      </c>
      <c r="K234" s="111" t="str">
        <f t="shared" si="148"/>
        <v>BMP</v>
      </c>
      <c r="L234" s="111">
        <v>7463</v>
      </c>
    </row>
    <row r="235" spans="1:12" x14ac:dyDescent="0.2">
      <c r="A235" s="111" t="s">
        <v>3943</v>
      </c>
      <c r="B235" s="111" t="str">
        <f t="shared" si="140"/>
        <v xml:space="preserve">PIZA POZUELO FERNANDO                  </v>
      </c>
      <c r="C235" s="111" t="str">
        <f t="shared" si="141"/>
        <v>43901576</v>
      </c>
      <c r="D235" s="111" t="str">
        <f t="shared" si="142"/>
        <v>0012</v>
      </c>
      <c r="E235" s="111" t="str">
        <f t="shared" si="143"/>
        <v>63</v>
      </c>
      <c r="F235" s="141">
        <v>12.63</v>
      </c>
      <c r="G235" s="111" t="str">
        <f t="shared" si="144"/>
        <v>2021</v>
      </c>
      <c r="H235" s="111" t="str">
        <f t="shared" si="145"/>
        <v>05</v>
      </c>
      <c r="I235" s="111" t="str">
        <f t="shared" si="146"/>
        <v>28</v>
      </c>
      <c r="J235" s="111" t="str">
        <f t="shared" si="147"/>
        <v>2021-05-28</v>
      </c>
      <c r="K235" s="111" t="str">
        <f t="shared" si="148"/>
        <v>BVP</v>
      </c>
      <c r="L235" s="111">
        <v>7464</v>
      </c>
    </row>
    <row r="236" spans="1:12" x14ac:dyDescent="0.2">
      <c r="A236" s="111" t="s">
        <v>3942</v>
      </c>
      <c r="B236" s="111" t="str">
        <f t="shared" si="140"/>
        <v xml:space="preserve">PILLIGUA TORRES ADELAIDA DE LA         </v>
      </c>
      <c r="C236" s="111" t="str">
        <f t="shared" si="141"/>
        <v>43908058</v>
      </c>
      <c r="D236" s="111" t="str">
        <f t="shared" si="142"/>
        <v>0002</v>
      </c>
      <c r="E236" s="111" t="str">
        <f t="shared" si="143"/>
        <v>44</v>
      </c>
      <c r="F236" s="141">
        <v>2.44</v>
      </c>
      <c r="G236" s="111" t="str">
        <f t="shared" si="144"/>
        <v>2021</v>
      </c>
      <c r="H236" s="111" t="str">
        <f t="shared" si="145"/>
        <v>05</v>
      </c>
      <c r="I236" s="111" t="str">
        <f t="shared" si="146"/>
        <v>28</v>
      </c>
      <c r="J236" s="111" t="str">
        <f t="shared" si="147"/>
        <v>2021-05-28</v>
      </c>
      <c r="K236" s="111" t="str">
        <f t="shared" si="148"/>
        <v>BVP</v>
      </c>
      <c r="L236" s="111">
        <v>7465</v>
      </c>
    </row>
    <row r="237" spans="1:12" x14ac:dyDescent="0.2">
      <c r="A237" s="111" t="s">
        <v>3941</v>
      </c>
      <c r="B237" s="111" t="str">
        <f t="shared" si="140"/>
        <v xml:space="preserve">CHOEZ BAQUE MARIA FERNANDA             </v>
      </c>
      <c r="C237" s="111" t="str">
        <f t="shared" si="141"/>
        <v>43908106</v>
      </c>
      <c r="D237" s="111" t="str">
        <f t="shared" si="142"/>
        <v>0015</v>
      </c>
      <c r="E237" s="111" t="str">
        <f t="shared" si="143"/>
        <v>56</v>
      </c>
      <c r="F237" s="141">
        <v>15.56</v>
      </c>
      <c r="G237" s="111" t="str">
        <f t="shared" si="144"/>
        <v>2021</v>
      </c>
      <c r="H237" s="111" t="str">
        <f t="shared" si="145"/>
        <v>05</v>
      </c>
      <c r="I237" s="111" t="str">
        <f t="shared" si="146"/>
        <v>28</v>
      </c>
      <c r="J237" s="111" t="str">
        <f t="shared" si="147"/>
        <v>2021-05-28</v>
      </c>
      <c r="K237" s="111" t="str">
        <f t="shared" si="148"/>
        <v>BMP</v>
      </c>
      <c r="L237" s="111">
        <v>7466</v>
      </c>
    </row>
    <row r="238" spans="1:12" x14ac:dyDescent="0.2">
      <c r="A238" s="111" t="s">
        <v>3940</v>
      </c>
      <c r="B238" s="111" t="str">
        <f t="shared" si="140"/>
        <v xml:space="preserve">ZARLENGA RAMIREZ MONICA GISELA         </v>
      </c>
      <c r="C238" s="111" t="str">
        <f t="shared" si="141"/>
        <v>43900414</v>
      </c>
      <c r="D238" s="111" t="str">
        <f t="shared" si="142"/>
        <v>0006</v>
      </c>
      <c r="E238" s="111" t="str">
        <f t="shared" si="143"/>
        <v>68</v>
      </c>
      <c r="F238" s="141">
        <v>6.68</v>
      </c>
      <c r="G238" s="111" t="str">
        <f t="shared" si="144"/>
        <v>2021</v>
      </c>
      <c r="H238" s="111" t="str">
        <f t="shared" si="145"/>
        <v>05</v>
      </c>
      <c r="I238" s="111" t="str">
        <f t="shared" si="146"/>
        <v>28</v>
      </c>
      <c r="J238" s="111" t="str">
        <f t="shared" si="147"/>
        <v>2021-05-28</v>
      </c>
      <c r="K238" s="111" t="str">
        <f t="shared" si="148"/>
        <v>VEN</v>
      </c>
      <c r="L238" s="111">
        <v>7467</v>
      </c>
    </row>
    <row r="239" spans="1:12" x14ac:dyDescent="0.2">
      <c r="A239" s="111"/>
      <c r="B239" s="113">
        <v>19</v>
      </c>
      <c r="C239" s="140" t="str">
        <f t="shared" si="141"/>
        <v/>
      </c>
      <c r="D239" s="140" t="str">
        <f t="shared" si="142"/>
        <v/>
      </c>
      <c r="E239" s="140" t="str">
        <f t="shared" si="143"/>
        <v/>
      </c>
      <c r="F239" s="139">
        <f>SUM(F229:F238)</f>
        <v>81.75</v>
      </c>
      <c r="G239" s="111" t="str">
        <f t="shared" si="144"/>
        <v/>
      </c>
      <c r="H239" s="111" t="str">
        <f t="shared" si="145"/>
        <v/>
      </c>
      <c r="I239" s="111" t="str">
        <f t="shared" si="146"/>
        <v/>
      </c>
      <c r="J239" s="111" t="str">
        <f t="shared" si="147"/>
        <v>--</v>
      </c>
      <c r="K239" s="111" t="str">
        <f t="shared" si="148"/>
        <v/>
      </c>
      <c r="L239" s="111"/>
    </row>
    <row r="240" spans="1:12" x14ac:dyDescent="0.2">
      <c r="B240" s="110"/>
      <c r="C240" s="118"/>
      <c r="D240" s="118"/>
      <c r="E240" s="118"/>
      <c r="F240" s="138"/>
    </row>
    <row r="241" spans="1:12" x14ac:dyDescent="0.2">
      <c r="A241" s="111" t="s">
        <v>3939</v>
      </c>
      <c r="B241" s="111" t="str">
        <f t="shared" ref="B241:B256" si="149">MID(A241,20,39)</f>
        <v xml:space="preserve">MEDINA ALVARADO CARLOS VICENTE         </v>
      </c>
      <c r="C241" s="111" t="str">
        <f t="shared" ref="C241:C257" si="150">MID(A241,12,8)</f>
        <v>43907349</v>
      </c>
      <c r="D241" s="111" t="str">
        <f t="shared" ref="D241:D257" si="151">MID(A241,125,4)</f>
        <v>0003</v>
      </c>
      <c r="E241" s="111" t="str">
        <f t="shared" ref="E241:E257" si="152">MID(A241,129,2)</f>
        <v>49</v>
      </c>
      <c r="F241" s="141">
        <v>3.49</v>
      </c>
      <c r="G241" s="111" t="str">
        <f t="shared" ref="G241:G257" si="153">MID(A241,131,4)</f>
        <v>2021</v>
      </c>
      <c r="H241" s="111" t="str">
        <f t="shared" ref="H241:H257" si="154">MID(A241,135,2)</f>
        <v>05</v>
      </c>
      <c r="I241" s="111" t="str">
        <f t="shared" ref="I241:I257" si="155">MID(A241,137,2)</f>
        <v>28</v>
      </c>
      <c r="J241" s="111" t="str">
        <f t="shared" ref="J241:J257" si="156">CONCATENATE(G241,"-",H241,"-",I241)</f>
        <v>2021-05-28</v>
      </c>
      <c r="K241" s="111" t="str">
        <f t="shared" ref="K241:K257" si="157">MID(A241,163,3)</f>
        <v>BMP</v>
      </c>
      <c r="L241" s="111">
        <v>7623</v>
      </c>
    </row>
    <row r="242" spans="1:12" x14ac:dyDescent="0.2">
      <c r="A242" s="111" t="s">
        <v>3938</v>
      </c>
      <c r="B242" s="111" t="str">
        <f t="shared" si="149"/>
        <v xml:space="preserve">LOPEZ RUIZ MARIA DEL CARMEN            </v>
      </c>
      <c r="C242" s="111" t="str">
        <f t="shared" si="150"/>
        <v>43903070</v>
      </c>
      <c r="D242" s="111" t="str">
        <f t="shared" si="151"/>
        <v>0008</v>
      </c>
      <c r="E242" s="111" t="str">
        <f t="shared" si="152"/>
        <v>90</v>
      </c>
      <c r="F242" s="141">
        <v>8.9</v>
      </c>
      <c r="G242" s="111" t="str">
        <f t="shared" si="153"/>
        <v>2021</v>
      </c>
      <c r="H242" s="111" t="str">
        <f t="shared" si="154"/>
        <v>05</v>
      </c>
      <c r="I242" s="111" t="str">
        <f t="shared" si="155"/>
        <v>29</v>
      </c>
      <c r="J242" s="111" t="str">
        <f t="shared" si="156"/>
        <v>2021-05-29</v>
      </c>
      <c r="K242" s="111" t="str">
        <f t="shared" si="157"/>
        <v>BMP</v>
      </c>
      <c r="L242" s="111">
        <v>7624</v>
      </c>
    </row>
    <row r="243" spans="1:12" x14ac:dyDescent="0.2">
      <c r="A243" s="111" t="s">
        <v>3937</v>
      </c>
      <c r="B243" s="111" t="str">
        <f t="shared" si="149"/>
        <v xml:space="preserve">MIRANDA MERO ISAIAS ISAAC              </v>
      </c>
      <c r="C243" s="111" t="str">
        <f t="shared" si="150"/>
        <v>43902482</v>
      </c>
      <c r="D243" s="111" t="str">
        <f t="shared" si="151"/>
        <v>0005</v>
      </c>
      <c r="E243" s="111" t="str">
        <f t="shared" si="152"/>
        <v>04</v>
      </c>
      <c r="F243" s="141">
        <v>5.04</v>
      </c>
      <c r="G243" s="111" t="str">
        <f t="shared" si="153"/>
        <v>2021</v>
      </c>
      <c r="H243" s="111" t="str">
        <f t="shared" si="154"/>
        <v>05</v>
      </c>
      <c r="I243" s="111" t="str">
        <f t="shared" si="155"/>
        <v>30</v>
      </c>
      <c r="J243" s="111" t="str">
        <f t="shared" si="156"/>
        <v>2021-05-30</v>
      </c>
      <c r="K243" s="111" t="str">
        <f t="shared" si="157"/>
        <v>BMP</v>
      </c>
      <c r="L243" s="111">
        <v>7625</v>
      </c>
    </row>
    <row r="244" spans="1:12" x14ac:dyDescent="0.2">
      <c r="A244" s="111" t="s">
        <v>3936</v>
      </c>
      <c r="B244" s="111" t="str">
        <f t="shared" si="149"/>
        <v xml:space="preserve">MIRANDA MERO ISAIAS ISAAC              </v>
      </c>
      <c r="C244" s="111" t="str">
        <f t="shared" si="150"/>
        <v>43907358</v>
      </c>
      <c r="D244" s="111" t="str">
        <f t="shared" si="151"/>
        <v>0005</v>
      </c>
      <c r="E244" s="111" t="str">
        <f t="shared" si="152"/>
        <v>91</v>
      </c>
      <c r="F244" s="141">
        <v>5.91</v>
      </c>
      <c r="G244" s="111" t="str">
        <f t="shared" si="153"/>
        <v>2021</v>
      </c>
      <c r="H244" s="111" t="str">
        <f t="shared" si="154"/>
        <v>05</v>
      </c>
      <c r="I244" s="111" t="str">
        <f t="shared" si="155"/>
        <v>30</v>
      </c>
      <c r="J244" s="111" t="str">
        <f t="shared" si="156"/>
        <v>2021-05-30</v>
      </c>
      <c r="K244" s="111" t="str">
        <f t="shared" si="157"/>
        <v>BMP</v>
      </c>
      <c r="L244" s="111">
        <v>7637</v>
      </c>
    </row>
    <row r="245" spans="1:12" x14ac:dyDescent="0.2">
      <c r="A245" s="111" t="s">
        <v>3935</v>
      </c>
      <c r="B245" s="111" t="str">
        <f t="shared" si="149"/>
        <v xml:space="preserve">FAYTONG MOREIRA SANDRA MARIA           </v>
      </c>
      <c r="C245" s="111" t="str">
        <f t="shared" si="150"/>
        <v>43945311</v>
      </c>
      <c r="D245" s="111" t="str">
        <f t="shared" si="151"/>
        <v>0008</v>
      </c>
      <c r="E245" s="111" t="str">
        <f t="shared" si="152"/>
        <v>38</v>
      </c>
      <c r="F245" s="141">
        <v>8.3800000000000008</v>
      </c>
      <c r="G245" s="111" t="str">
        <f t="shared" si="153"/>
        <v>2021</v>
      </c>
      <c r="H245" s="111" t="str">
        <f t="shared" si="154"/>
        <v>05</v>
      </c>
      <c r="I245" s="111" t="str">
        <f t="shared" si="155"/>
        <v>30</v>
      </c>
      <c r="J245" s="111" t="str">
        <f t="shared" si="156"/>
        <v>2021-05-30</v>
      </c>
      <c r="K245" s="111" t="str">
        <f t="shared" si="157"/>
        <v>BMP</v>
      </c>
      <c r="L245" s="111">
        <v>7626</v>
      </c>
    </row>
    <row r="246" spans="1:12" x14ac:dyDescent="0.2">
      <c r="A246" s="111" t="s">
        <v>3934</v>
      </c>
      <c r="B246" s="111" t="str">
        <f t="shared" si="149"/>
        <v xml:space="preserve">ESPINEL MOLINA CARLINA TATIANA         </v>
      </c>
      <c r="C246" s="111" t="str">
        <f t="shared" si="150"/>
        <v>43907438</v>
      </c>
      <c r="D246" s="111" t="str">
        <f t="shared" si="151"/>
        <v>0002</v>
      </c>
      <c r="E246" s="111" t="str">
        <f t="shared" si="152"/>
        <v>41</v>
      </c>
      <c r="F246" s="141">
        <v>2.41</v>
      </c>
      <c r="G246" s="111" t="str">
        <f t="shared" si="153"/>
        <v>2021</v>
      </c>
      <c r="H246" s="111" t="str">
        <f t="shared" si="154"/>
        <v>05</v>
      </c>
      <c r="I246" s="111" t="str">
        <f t="shared" si="155"/>
        <v>31</v>
      </c>
      <c r="J246" s="111" t="str">
        <f t="shared" si="156"/>
        <v>2021-05-31</v>
      </c>
      <c r="K246" s="111" t="str">
        <f t="shared" si="157"/>
        <v>BMP</v>
      </c>
      <c r="L246" s="111">
        <v>7627</v>
      </c>
    </row>
    <row r="247" spans="1:12" x14ac:dyDescent="0.2">
      <c r="A247" s="111" t="s">
        <v>3933</v>
      </c>
      <c r="B247" s="111" t="str">
        <f t="shared" si="149"/>
        <v xml:space="preserve">NAULA ANZOATEGUI ANA MARIA             </v>
      </c>
      <c r="C247" s="111" t="str">
        <f t="shared" si="150"/>
        <v>43900616</v>
      </c>
      <c r="D247" s="111" t="str">
        <f t="shared" si="151"/>
        <v>0004</v>
      </c>
      <c r="E247" s="111" t="str">
        <f t="shared" si="152"/>
        <v>28</v>
      </c>
      <c r="F247" s="141">
        <v>4.28</v>
      </c>
      <c r="G247" s="111" t="str">
        <f t="shared" si="153"/>
        <v>2021</v>
      </c>
      <c r="H247" s="111" t="str">
        <f t="shared" si="154"/>
        <v>05</v>
      </c>
      <c r="I247" s="111" t="str">
        <f t="shared" si="155"/>
        <v>31</v>
      </c>
      <c r="J247" s="111" t="str">
        <f t="shared" si="156"/>
        <v>2021-05-31</v>
      </c>
      <c r="K247" s="111" t="str">
        <f t="shared" si="157"/>
        <v>BMP</v>
      </c>
      <c r="L247" s="111">
        <v>7628</v>
      </c>
    </row>
    <row r="248" spans="1:12" x14ac:dyDescent="0.2">
      <c r="A248" s="111" t="s">
        <v>3932</v>
      </c>
      <c r="B248" s="111" t="str">
        <f t="shared" si="149"/>
        <v xml:space="preserve">DANNY FRANKLIN AGUILLON AGUILL         </v>
      </c>
      <c r="C248" s="111" t="str">
        <f t="shared" si="150"/>
        <v>43907747</v>
      </c>
      <c r="D248" s="111" t="str">
        <f t="shared" si="151"/>
        <v>0024</v>
      </c>
      <c r="E248" s="111" t="str">
        <f t="shared" si="152"/>
        <v>99</v>
      </c>
      <c r="F248" s="141">
        <v>24.99</v>
      </c>
      <c r="G248" s="111" t="str">
        <f t="shared" si="153"/>
        <v>2021</v>
      </c>
      <c r="H248" s="111" t="str">
        <f t="shared" si="154"/>
        <v>05</v>
      </c>
      <c r="I248" s="111" t="str">
        <f t="shared" si="155"/>
        <v>31</v>
      </c>
      <c r="J248" s="111" t="str">
        <f t="shared" si="156"/>
        <v>2021-05-31</v>
      </c>
      <c r="K248" s="111" t="str">
        <f t="shared" si="157"/>
        <v>BMP</v>
      </c>
      <c r="L248" s="111">
        <v>7629</v>
      </c>
    </row>
    <row r="249" spans="1:12" x14ac:dyDescent="0.2">
      <c r="A249" s="111" t="s">
        <v>3931</v>
      </c>
      <c r="B249" s="111" t="str">
        <f t="shared" si="149"/>
        <v xml:space="preserve">DULCOSTA SA                            </v>
      </c>
      <c r="C249" s="111" t="str">
        <f t="shared" si="150"/>
        <v>43930276</v>
      </c>
      <c r="D249" s="111" t="str">
        <f t="shared" si="151"/>
        <v>0004</v>
      </c>
      <c r="E249" s="111" t="str">
        <f t="shared" si="152"/>
        <v>69</v>
      </c>
      <c r="F249" s="141">
        <v>4.6900000000000004</v>
      </c>
      <c r="G249" s="111" t="str">
        <f t="shared" si="153"/>
        <v>2021</v>
      </c>
      <c r="H249" s="111" t="str">
        <f t="shared" si="154"/>
        <v>05</v>
      </c>
      <c r="I249" s="111" t="str">
        <f t="shared" si="155"/>
        <v>31</v>
      </c>
      <c r="J249" s="111" t="str">
        <f t="shared" si="156"/>
        <v>2021-05-31</v>
      </c>
      <c r="K249" s="111" t="str">
        <f t="shared" si="157"/>
        <v>VEN</v>
      </c>
      <c r="L249" s="111">
        <v>7630</v>
      </c>
    </row>
    <row r="250" spans="1:12" x14ac:dyDescent="0.2">
      <c r="A250" s="111" t="s">
        <v>3930</v>
      </c>
      <c r="B250" s="111" t="str">
        <f t="shared" si="149"/>
        <v xml:space="preserve">FIALLOS CUMBE ROSA MATILDE             </v>
      </c>
      <c r="C250" s="111" t="str">
        <f t="shared" si="150"/>
        <v>43903264</v>
      </c>
      <c r="D250" s="111" t="str">
        <f t="shared" si="151"/>
        <v>0003</v>
      </c>
      <c r="E250" s="111" t="str">
        <f t="shared" si="152"/>
        <v>58</v>
      </c>
      <c r="F250" s="141">
        <v>3.58</v>
      </c>
      <c r="G250" s="111" t="str">
        <f t="shared" si="153"/>
        <v>2021</v>
      </c>
      <c r="H250" s="111" t="str">
        <f t="shared" si="154"/>
        <v>05</v>
      </c>
      <c r="I250" s="111" t="str">
        <f t="shared" si="155"/>
        <v>31</v>
      </c>
      <c r="J250" s="111" t="str">
        <f t="shared" si="156"/>
        <v>2021-05-31</v>
      </c>
      <c r="K250" s="111" t="str">
        <f t="shared" si="157"/>
        <v>BMP</v>
      </c>
      <c r="L250" s="111">
        <v>7631</v>
      </c>
    </row>
    <row r="251" spans="1:12" x14ac:dyDescent="0.2">
      <c r="A251" s="111" t="s">
        <v>3929</v>
      </c>
      <c r="B251" s="111" t="str">
        <f t="shared" si="149"/>
        <v xml:space="preserve">ROOSEVELT EDYM DELGADO TAMAYO          </v>
      </c>
      <c r="C251" s="111" t="str">
        <f t="shared" si="150"/>
        <v>43908853</v>
      </c>
      <c r="D251" s="111" t="str">
        <f t="shared" si="151"/>
        <v>0005</v>
      </c>
      <c r="E251" s="111" t="str">
        <f t="shared" si="152"/>
        <v>67</v>
      </c>
      <c r="F251" s="141">
        <v>5.67</v>
      </c>
      <c r="G251" s="111" t="str">
        <f t="shared" si="153"/>
        <v>2021</v>
      </c>
      <c r="H251" s="111" t="str">
        <f t="shared" si="154"/>
        <v>05</v>
      </c>
      <c r="I251" s="111" t="str">
        <f t="shared" si="155"/>
        <v>31</v>
      </c>
      <c r="J251" s="111" t="str">
        <f t="shared" si="156"/>
        <v>2021-05-31</v>
      </c>
      <c r="K251" s="111" t="str">
        <f t="shared" si="157"/>
        <v>BMP</v>
      </c>
      <c r="L251" s="111">
        <v>7632</v>
      </c>
    </row>
    <row r="252" spans="1:12" x14ac:dyDescent="0.2">
      <c r="A252" s="111" t="s">
        <v>3928</v>
      </c>
      <c r="B252" s="111" t="str">
        <f t="shared" si="149"/>
        <v xml:space="preserve">ARIANA ELIZABETH GOMEZ SALAZAR         </v>
      </c>
      <c r="C252" s="111" t="str">
        <f t="shared" si="150"/>
        <v>43907517</v>
      </c>
      <c r="D252" s="111" t="str">
        <f t="shared" si="151"/>
        <v>0003</v>
      </c>
      <c r="E252" s="111" t="str">
        <f t="shared" si="152"/>
        <v>90</v>
      </c>
      <c r="F252" s="141">
        <v>3.9</v>
      </c>
      <c r="G252" s="111" t="str">
        <f t="shared" si="153"/>
        <v>2021</v>
      </c>
      <c r="H252" s="111" t="str">
        <f t="shared" si="154"/>
        <v>05</v>
      </c>
      <c r="I252" s="111" t="str">
        <f t="shared" si="155"/>
        <v>31</v>
      </c>
      <c r="J252" s="111" t="str">
        <f t="shared" si="156"/>
        <v>2021-05-31</v>
      </c>
      <c r="K252" s="111" t="str">
        <f t="shared" si="157"/>
        <v>BMP</v>
      </c>
      <c r="L252" s="111">
        <v>7633</v>
      </c>
    </row>
    <row r="253" spans="1:12" x14ac:dyDescent="0.2">
      <c r="A253" s="111" t="s">
        <v>3927</v>
      </c>
      <c r="B253" s="111" t="str">
        <f t="shared" si="149"/>
        <v xml:space="preserve">LOPEZ PISCOCAMA FREDDY ARMANDO         </v>
      </c>
      <c r="C253" s="111" t="str">
        <f t="shared" si="150"/>
        <v>43900408</v>
      </c>
      <c r="D253" s="111" t="str">
        <f t="shared" si="151"/>
        <v>0003</v>
      </c>
      <c r="E253" s="111" t="str">
        <f t="shared" si="152"/>
        <v>81</v>
      </c>
      <c r="F253" s="141">
        <v>3.81</v>
      </c>
      <c r="G253" s="111" t="str">
        <f t="shared" si="153"/>
        <v>2021</v>
      </c>
      <c r="H253" s="111" t="str">
        <f t="shared" si="154"/>
        <v>05</v>
      </c>
      <c r="I253" s="111" t="str">
        <f t="shared" si="155"/>
        <v>31</v>
      </c>
      <c r="J253" s="111" t="str">
        <f t="shared" si="156"/>
        <v>2021-05-31</v>
      </c>
      <c r="K253" s="111" t="str">
        <f t="shared" si="157"/>
        <v>BMP</v>
      </c>
      <c r="L253" s="111">
        <v>7634</v>
      </c>
    </row>
    <row r="254" spans="1:12" x14ac:dyDescent="0.2">
      <c r="A254" s="111" t="s">
        <v>3926</v>
      </c>
      <c r="B254" s="111" t="str">
        <f t="shared" si="149"/>
        <v xml:space="preserve">SALAZAR CANDO CECILIA ELIZABET         </v>
      </c>
      <c r="C254" s="111" t="str">
        <f t="shared" si="150"/>
        <v>43907462</v>
      </c>
      <c r="D254" s="111" t="str">
        <f t="shared" si="151"/>
        <v>0005</v>
      </c>
      <c r="E254" s="111" t="str">
        <f t="shared" si="152"/>
        <v>04</v>
      </c>
      <c r="F254" s="141">
        <v>5.04</v>
      </c>
      <c r="G254" s="111" t="str">
        <f t="shared" si="153"/>
        <v>2021</v>
      </c>
      <c r="H254" s="111" t="str">
        <f t="shared" si="154"/>
        <v>05</v>
      </c>
      <c r="I254" s="111" t="str">
        <f t="shared" si="155"/>
        <v>31</v>
      </c>
      <c r="J254" s="111" t="str">
        <f t="shared" si="156"/>
        <v>2021-05-31</v>
      </c>
      <c r="K254" s="111" t="str">
        <f t="shared" si="157"/>
        <v>BMP</v>
      </c>
      <c r="L254" s="111">
        <v>7638</v>
      </c>
    </row>
    <row r="255" spans="1:12" x14ac:dyDescent="0.2">
      <c r="A255" s="111" t="s">
        <v>3925</v>
      </c>
      <c r="B255" s="111" t="str">
        <f t="shared" si="149"/>
        <v xml:space="preserve">BOANERGES CUTHBERTO DE LA PARE         </v>
      </c>
      <c r="C255" s="111" t="str">
        <f t="shared" si="150"/>
        <v>43945188</v>
      </c>
      <c r="D255" s="111" t="str">
        <f t="shared" si="151"/>
        <v>0008</v>
      </c>
      <c r="E255" s="111" t="str">
        <f t="shared" si="152"/>
        <v>38</v>
      </c>
      <c r="F255" s="141">
        <v>8.3800000000000008</v>
      </c>
      <c r="G255" s="111" t="str">
        <f t="shared" si="153"/>
        <v>2021</v>
      </c>
      <c r="H255" s="111" t="str">
        <f t="shared" si="154"/>
        <v>05</v>
      </c>
      <c r="I255" s="111" t="str">
        <f t="shared" si="155"/>
        <v>31</v>
      </c>
      <c r="J255" s="111" t="str">
        <f t="shared" si="156"/>
        <v>2021-05-31</v>
      </c>
      <c r="K255" s="111" t="str">
        <f t="shared" si="157"/>
        <v>BVP</v>
      </c>
      <c r="L255" s="111">
        <v>7635</v>
      </c>
    </row>
    <row r="256" spans="1:12" x14ac:dyDescent="0.2">
      <c r="A256" s="111" t="s">
        <v>3924</v>
      </c>
      <c r="B256" s="111" t="str">
        <f t="shared" si="149"/>
        <v xml:space="preserve">BOANERGES CUTHBERTO DE LA PARE         </v>
      </c>
      <c r="C256" s="111" t="str">
        <f t="shared" si="150"/>
        <v>43945187</v>
      </c>
      <c r="D256" s="111" t="str">
        <f t="shared" si="151"/>
        <v>0014</v>
      </c>
      <c r="E256" s="111" t="str">
        <f t="shared" si="152"/>
        <v>60</v>
      </c>
      <c r="F256" s="141">
        <v>14.6</v>
      </c>
      <c r="G256" s="111" t="str">
        <f t="shared" si="153"/>
        <v>2021</v>
      </c>
      <c r="H256" s="111" t="str">
        <f t="shared" si="154"/>
        <v>05</v>
      </c>
      <c r="I256" s="111" t="str">
        <f t="shared" si="155"/>
        <v>31</v>
      </c>
      <c r="J256" s="111" t="str">
        <f t="shared" si="156"/>
        <v>2021-05-31</v>
      </c>
      <c r="K256" s="111" t="str">
        <f t="shared" si="157"/>
        <v>BVP</v>
      </c>
      <c r="L256" s="111">
        <v>7636</v>
      </c>
    </row>
    <row r="257" spans="1:12" x14ac:dyDescent="0.2">
      <c r="A257" s="111"/>
      <c r="B257" s="113">
        <v>20</v>
      </c>
      <c r="C257" s="140" t="str">
        <f t="shared" si="150"/>
        <v/>
      </c>
      <c r="D257" s="140" t="str">
        <f t="shared" si="151"/>
        <v/>
      </c>
      <c r="E257" s="140" t="str">
        <f t="shared" si="152"/>
        <v/>
      </c>
      <c r="F257" s="139">
        <f>SUM(F241:F256)</f>
        <v>113.07</v>
      </c>
      <c r="G257" s="111" t="str">
        <f t="shared" si="153"/>
        <v/>
      </c>
      <c r="H257" s="111" t="str">
        <f t="shared" si="154"/>
        <v/>
      </c>
      <c r="I257" s="111" t="str">
        <f t="shared" si="155"/>
        <v/>
      </c>
      <c r="J257" s="111" t="str">
        <f t="shared" si="156"/>
        <v>--</v>
      </c>
      <c r="K257" s="111" t="str">
        <f t="shared" si="157"/>
        <v/>
      </c>
      <c r="L257" s="111"/>
    </row>
    <row r="258" spans="1:12" x14ac:dyDescent="0.2">
      <c r="B258" s="110"/>
      <c r="C258" s="118"/>
      <c r="D258" s="118"/>
      <c r="E258" s="118"/>
      <c r="F258" s="138"/>
    </row>
    <row r="259" spans="1:12" x14ac:dyDescent="0.2">
      <c r="B259" s="110"/>
      <c r="C259" s="118"/>
      <c r="D259" s="118"/>
      <c r="E259" s="118"/>
      <c r="F259" s="138"/>
    </row>
    <row r="260" spans="1:12" x14ac:dyDescent="0.2">
      <c r="F260" s="137"/>
    </row>
    <row r="261" spans="1:12" x14ac:dyDescent="0.2">
      <c r="F261" s="137"/>
    </row>
    <row r="262" spans="1:12" x14ac:dyDescent="0.2">
      <c r="F262" s="137"/>
    </row>
    <row r="263" spans="1:12" x14ac:dyDescent="0.2">
      <c r="F263" s="137"/>
    </row>
    <row r="264" spans="1:12" x14ac:dyDescent="0.2">
      <c r="F264" s="137"/>
    </row>
    <row r="265" spans="1:12" x14ac:dyDescent="0.2">
      <c r="F265" s="137"/>
    </row>
    <row r="266" spans="1:12" x14ac:dyDescent="0.2">
      <c r="F266" s="137"/>
    </row>
    <row r="267" spans="1:12" x14ac:dyDescent="0.2">
      <c r="F267" s="137"/>
    </row>
    <row r="268" spans="1:12" x14ac:dyDescent="0.2">
      <c r="F268" s="137"/>
    </row>
    <row r="269" spans="1:12" x14ac:dyDescent="0.2">
      <c r="F269" s="137"/>
    </row>
    <row r="270" spans="1:12" x14ac:dyDescent="0.2">
      <c r="F270" s="137"/>
    </row>
    <row r="271" spans="1:12" x14ac:dyDescent="0.2">
      <c r="F271" s="137"/>
    </row>
    <row r="272" spans="1:12" x14ac:dyDescent="0.2">
      <c r="F272" s="137"/>
    </row>
    <row r="273" spans="6:6" x14ac:dyDescent="0.2">
      <c r="F273" s="137"/>
    </row>
    <row r="274" spans="6:6" x14ac:dyDescent="0.2">
      <c r="F274" s="137"/>
    </row>
  </sheetData>
  <pageMargins left="0.7" right="0.7" top="0.75" bottom="0.75" header="0.3" footer="0.3"/>
  <pageSetup paperSize="9" scale="83" fitToHeight="0" orientation="portrait" horizontalDpi="120" verticalDpi="7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CB06-E14D-4A60-B791-EA8C09DF8D67}">
  <sheetPr codeName="Hoja10">
    <pageSetUpPr fitToPage="1"/>
  </sheetPr>
  <dimension ref="A1:Q46"/>
  <sheetViews>
    <sheetView showGridLines="0" zoomScale="86" zoomScaleNormal="86" workbookViewId="0">
      <selection activeCell="B21" sqref="B21"/>
    </sheetView>
  </sheetViews>
  <sheetFormatPr baseColWidth="10" defaultRowHeight="15" x14ac:dyDescent="0.25"/>
  <cols>
    <col min="1" max="1" width="10.28515625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35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36</v>
      </c>
      <c r="C10" s="9"/>
      <c r="D10" s="5"/>
      <c r="E10" s="3"/>
      <c r="F10" s="4"/>
      <c r="G10" s="10">
        <v>27412.99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16"/>
      <c r="B15" s="193"/>
      <c r="C15" s="193"/>
      <c r="D15" s="17"/>
      <c r="E15" s="18"/>
      <c r="F15" s="19"/>
      <c r="H15" s="20"/>
    </row>
    <row r="16" spans="1:8" x14ac:dyDescent="0.25">
      <c r="A16" s="16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16"/>
      <c r="B17" s="23"/>
      <c r="C17" s="12"/>
      <c r="D17" s="24"/>
      <c r="E17" s="18"/>
      <c r="F17" s="4"/>
      <c r="G17" s="5"/>
    </row>
    <row r="18" spans="1:17" x14ac:dyDescent="0.25">
      <c r="A18" s="25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31"/>
      <c r="B20" s="32"/>
      <c r="C20" s="5"/>
      <c r="D20" s="5"/>
      <c r="E20" s="3"/>
      <c r="F20" s="19"/>
    </row>
    <row r="21" spans="1:17" x14ac:dyDescent="0.25">
      <c r="A21" s="31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3"/>
      <c r="B22" s="5"/>
      <c r="C22" s="5"/>
      <c r="D22" s="5"/>
      <c r="E22" s="3"/>
      <c r="F22" s="4"/>
      <c r="G22" s="22"/>
    </row>
    <row r="23" spans="1:17" x14ac:dyDescent="0.25">
      <c r="A23" s="3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16"/>
      <c r="B25" s="32"/>
      <c r="C25" s="5"/>
      <c r="D25" s="5"/>
      <c r="E25" s="3"/>
      <c r="F25" s="19"/>
    </row>
    <row r="26" spans="1:17" x14ac:dyDescent="0.25">
      <c r="A26" s="16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16"/>
      <c r="B27" s="5"/>
      <c r="C27" s="5"/>
      <c r="D27" s="5"/>
      <c r="E27" s="3"/>
      <c r="F27" s="4"/>
      <c r="G27" s="33"/>
    </row>
    <row r="28" spans="1:17" x14ac:dyDescent="0.25">
      <c r="A28" s="13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34">
        <v>44347</v>
      </c>
      <c r="B30" s="60" t="s">
        <v>123</v>
      </c>
      <c r="C30" s="80"/>
      <c r="D30" s="81" t="s">
        <v>124</v>
      </c>
      <c r="E30" s="82"/>
      <c r="F30" s="61">
        <v>6.23</v>
      </c>
      <c r="G30" s="5"/>
    </row>
    <row r="31" spans="1:17" x14ac:dyDescent="0.25">
      <c r="A31" s="34">
        <v>44347</v>
      </c>
      <c r="B31" s="60" t="s">
        <v>125</v>
      </c>
      <c r="C31" s="80"/>
      <c r="D31" s="81" t="s">
        <v>126</v>
      </c>
      <c r="E31" s="82"/>
      <c r="F31" s="62">
        <v>11.58</v>
      </c>
    </row>
    <row r="32" spans="1:17" x14ac:dyDescent="0.25">
      <c r="A32" s="34"/>
      <c r="B32" s="35"/>
      <c r="C32" s="5"/>
      <c r="D32" s="36"/>
      <c r="E32" s="3"/>
      <c r="F32" s="38"/>
      <c r="G32" s="22">
        <f>SUM(F30:F31)</f>
        <v>17.810000000000002</v>
      </c>
    </row>
    <row r="33" spans="1:7" x14ac:dyDescent="0.25">
      <c r="A33" s="3"/>
      <c r="B33" s="5"/>
      <c r="C33" s="5"/>
      <c r="D33" s="5"/>
      <c r="E33" s="3"/>
      <c r="F33" s="4"/>
      <c r="G33" s="5"/>
    </row>
    <row r="34" spans="1:7" ht="15.75" thickBot="1" x14ac:dyDescent="0.3">
      <c r="A34" s="39"/>
      <c r="B34" s="40" t="s">
        <v>37</v>
      </c>
      <c r="C34" s="41"/>
      <c r="D34" s="42"/>
      <c r="E34" s="39"/>
      <c r="F34" s="43"/>
      <c r="G34" s="44">
        <f>+G10-G16+G21-G26+G32</f>
        <v>27430.800000000003</v>
      </c>
    </row>
    <row r="35" spans="1:7" ht="15.75" thickTop="1" x14ac:dyDescent="0.25">
      <c r="A35" s="3"/>
      <c r="B35" s="5"/>
      <c r="C35" s="5"/>
      <c r="D35" s="5"/>
      <c r="E35" s="3"/>
      <c r="F35" s="4"/>
      <c r="G35" s="5"/>
    </row>
    <row r="36" spans="1:7" x14ac:dyDescent="0.25">
      <c r="A36" s="3"/>
      <c r="B36" s="5"/>
      <c r="C36" s="5"/>
      <c r="D36" s="5"/>
      <c r="E36" s="3"/>
      <c r="F36" s="4"/>
      <c r="G36" s="5"/>
    </row>
    <row r="37" spans="1:7" x14ac:dyDescent="0.25">
      <c r="A37" s="3"/>
      <c r="B37" s="5"/>
      <c r="C37" s="5"/>
      <c r="D37" s="5"/>
      <c r="E37" s="3"/>
      <c r="F37" s="4"/>
      <c r="G37" s="5"/>
    </row>
    <row r="38" spans="1:7" x14ac:dyDescent="0.25">
      <c r="A38" s="3"/>
      <c r="B38" s="14" t="s">
        <v>15</v>
      </c>
      <c r="C38" s="5"/>
      <c r="D38" s="32"/>
      <c r="E38" s="14" t="s">
        <v>16</v>
      </c>
      <c r="F38" s="4"/>
      <c r="G38" s="5"/>
    </row>
    <row r="39" spans="1:7" x14ac:dyDescent="0.25">
      <c r="A39" s="3"/>
      <c r="B39" s="14"/>
      <c r="C39" s="5"/>
      <c r="D39" s="32"/>
      <c r="E39" s="14"/>
      <c r="F39" s="4"/>
      <c r="G39" s="5"/>
    </row>
    <row r="40" spans="1:7" x14ac:dyDescent="0.25">
      <c r="A40" s="3"/>
      <c r="B40" s="14"/>
      <c r="C40" s="5"/>
      <c r="D40" s="32"/>
      <c r="E40" s="14"/>
      <c r="F40" s="4"/>
      <c r="G40" s="5"/>
    </row>
    <row r="41" spans="1:7" x14ac:dyDescent="0.25">
      <c r="A41" s="3"/>
      <c r="B41" s="45"/>
      <c r="C41" s="5"/>
      <c r="D41" s="45"/>
      <c r="E41" s="46"/>
      <c r="F41" s="19"/>
      <c r="G41" s="5"/>
    </row>
    <row r="42" spans="1:7" x14ac:dyDescent="0.25">
      <c r="A42" s="3"/>
      <c r="B42" s="5"/>
      <c r="C42" s="5"/>
      <c r="D42" s="5"/>
      <c r="E42" s="5"/>
      <c r="F42" s="27"/>
      <c r="G42" s="5"/>
    </row>
    <row r="43" spans="1:7" x14ac:dyDescent="0.25">
      <c r="A43" s="3"/>
      <c r="B43" s="5"/>
      <c r="C43" s="5"/>
      <c r="D43" s="5"/>
      <c r="E43" s="5"/>
      <c r="F43" s="27"/>
      <c r="G43" s="5"/>
    </row>
    <row r="44" spans="1:7" x14ac:dyDescent="0.25">
      <c r="A44" s="3"/>
      <c r="B44" s="5"/>
      <c r="C44" s="5"/>
      <c r="D44" s="5"/>
      <c r="E44" s="5"/>
      <c r="F44" s="27"/>
      <c r="G44" s="5"/>
    </row>
    <row r="45" spans="1:7" x14ac:dyDescent="0.25">
      <c r="E45"/>
      <c r="F45" s="47"/>
    </row>
    <row r="46" spans="1:7" x14ac:dyDescent="0.25">
      <c r="E46"/>
      <c r="F46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954-F31C-4BEE-8F86-5A65BB6AE2A4}">
  <dimension ref="A2:K324"/>
  <sheetViews>
    <sheetView workbookViewId="0">
      <selection activeCell="F35" sqref="F35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4742</v>
      </c>
      <c r="G5" s="104" t="s">
        <v>794</v>
      </c>
      <c r="H5" s="101" t="s">
        <v>4742</v>
      </c>
      <c r="J5" s="103">
        <v>0.51692129629629635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27430.799999999999</v>
      </c>
    </row>
    <row r="18" spans="3:11" x14ac:dyDescent="0.2">
      <c r="C18" s="97" t="s">
        <v>4741</v>
      </c>
      <c r="D18" s="96">
        <v>44348</v>
      </c>
      <c r="E18" s="95" t="s">
        <v>4740</v>
      </c>
      <c r="I18" s="93">
        <v>1.68</v>
      </c>
      <c r="K18" s="93">
        <v>27432.48</v>
      </c>
    </row>
    <row r="19" spans="3:11" x14ac:dyDescent="0.2">
      <c r="C19" s="97" t="s">
        <v>4739</v>
      </c>
      <c r="D19" s="96">
        <v>44348</v>
      </c>
      <c r="E19" s="95" t="s">
        <v>4738</v>
      </c>
      <c r="I19" s="93">
        <v>1.92</v>
      </c>
      <c r="K19" s="93">
        <v>27434.400000000001</v>
      </c>
    </row>
    <row r="20" spans="3:11" x14ac:dyDescent="0.2">
      <c r="C20" s="97" t="s">
        <v>4737</v>
      </c>
      <c r="D20" s="96">
        <v>44348</v>
      </c>
      <c r="E20" s="95" t="s">
        <v>4736</v>
      </c>
      <c r="I20" s="93">
        <v>6.06</v>
      </c>
      <c r="K20" s="93">
        <v>27440.46</v>
      </c>
    </row>
    <row r="21" spans="3:11" x14ac:dyDescent="0.2">
      <c r="C21" s="97" t="s">
        <v>4735</v>
      </c>
      <c r="D21" s="96">
        <v>44348</v>
      </c>
      <c r="E21" s="95" t="s">
        <v>4734</v>
      </c>
      <c r="I21" s="93">
        <v>2.14</v>
      </c>
      <c r="K21" s="93">
        <v>27442.6</v>
      </c>
    </row>
    <row r="22" spans="3:11" x14ac:dyDescent="0.2">
      <c r="C22" s="97" t="s">
        <v>4733</v>
      </c>
      <c r="D22" s="96">
        <v>44348</v>
      </c>
      <c r="E22" s="95" t="s">
        <v>4732</v>
      </c>
      <c r="I22" s="93">
        <v>1.68</v>
      </c>
      <c r="K22" s="93">
        <v>27444.28</v>
      </c>
    </row>
    <row r="23" spans="3:11" x14ac:dyDescent="0.2">
      <c r="C23" s="97" t="s">
        <v>4731</v>
      </c>
      <c r="D23" s="96">
        <v>44348</v>
      </c>
      <c r="E23" s="95" t="s">
        <v>4730</v>
      </c>
      <c r="I23" s="93">
        <v>2.2000000000000002</v>
      </c>
      <c r="K23" s="93">
        <v>27446.48</v>
      </c>
    </row>
    <row r="24" spans="3:11" x14ac:dyDescent="0.2">
      <c r="C24" s="97" t="s">
        <v>4729</v>
      </c>
      <c r="D24" s="96">
        <v>44348</v>
      </c>
      <c r="E24" s="95" t="s">
        <v>4728</v>
      </c>
      <c r="I24" s="93">
        <v>4.4000000000000004</v>
      </c>
      <c r="K24" s="93">
        <v>27450.880000000001</v>
      </c>
    </row>
    <row r="25" spans="3:11" x14ac:dyDescent="0.2">
      <c r="C25" s="97" t="s">
        <v>4727</v>
      </c>
      <c r="D25" s="96">
        <v>44348</v>
      </c>
      <c r="E25" s="95" t="s">
        <v>4726</v>
      </c>
      <c r="I25" s="93">
        <v>3.98</v>
      </c>
      <c r="K25" s="93">
        <v>27454.86</v>
      </c>
    </row>
    <row r="26" spans="3:11" x14ac:dyDescent="0.2">
      <c r="C26" s="97" t="s">
        <v>4725</v>
      </c>
      <c r="D26" s="96">
        <v>44348</v>
      </c>
      <c r="E26" s="95" t="s">
        <v>4724</v>
      </c>
      <c r="I26" s="93">
        <v>2.73</v>
      </c>
      <c r="K26" s="93">
        <v>27457.59</v>
      </c>
    </row>
    <row r="27" spans="3:11" x14ac:dyDescent="0.2">
      <c r="C27" s="97" t="s">
        <v>4723</v>
      </c>
      <c r="D27" s="96">
        <v>44348</v>
      </c>
      <c r="E27" s="95" t="s">
        <v>4722</v>
      </c>
      <c r="I27" s="93">
        <v>4.66</v>
      </c>
      <c r="K27" s="93">
        <v>27462.25</v>
      </c>
    </row>
    <row r="28" spans="3:11" x14ac:dyDescent="0.2">
      <c r="C28" s="97" t="s">
        <v>4721</v>
      </c>
      <c r="D28" s="96">
        <v>44348</v>
      </c>
      <c r="E28" s="95" t="s">
        <v>4720</v>
      </c>
      <c r="I28" s="93">
        <v>8.76</v>
      </c>
      <c r="K28" s="93">
        <v>27471.01</v>
      </c>
    </row>
    <row r="29" spans="3:11" x14ac:dyDescent="0.2">
      <c r="C29" s="97" t="s">
        <v>4719</v>
      </c>
      <c r="D29" s="96">
        <v>44348</v>
      </c>
      <c r="E29" s="95" t="s">
        <v>4718</v>
      </c>
      <c r="I29" s="93">
        <v>1.69</v>
      </c>
      <c r="K29" s="93">
        <v>27472.7</v>
      </c>
    </row>
    <row r="30" spans="3:11" x14ac:dyDescent="0.2">
      <c r="C30" s="97" t="s">
        <v>4717</v>
      </c>
      <c r="D30" s="96">
        <v>44348</v>
      </c>
      <c r="E30" s="95" t="s">
        <v>4716</v>
      </c>
      <c r="I30" s="93">
        <v>3.99</v>
      </c>
      <c r="K30" s="93">
        <v>27476.69</v>
      </c>
    </row>
    <row r="31" spans="3:11" x14ac:dyDescent="0.2">
      <c r="C31" s="97" t="s">
        <v>4715</v>
      </c>
      <c r="D31" s="96">
        <v>44348</v>
      </c>
      <c r="E31" s="95" t="s">
        <v>4714</v>
      </c>
      <c r="I31" s="93">
        <v>6.46</v>
      </c>
      <c r="K31" s="93">
        <v>27483.15</v>
      </c>
    </row>
    <row r="32" spans="3:11" x14ac:dyDescent="0.2">
      <c r="C32" s="97" t="s">
        <v>4713</v>
      </c>
      <c r="D32" s="96">
        <v>44348</v>
      </c>
      <c r="E32" s="95" t="s">
        <v>4712</v>
      </c>
      <c r="I32" s="93">
        <v>1.68</v>
      </c>
      <c r="K32" s="93">
        <v>27484.83</v>
      </c>
    </row>
    <row r="33" spans="3:11" x14ac:dyDescent="0.2">
      <c r="C33" s="97" t="s">
        <v>4711</v>
      </c>
      <c r="D33" s="96">
        <v>44348</v>
      </c>
      <c r="E33" s="95" t="s">
        <v>4710</v>
      </c>
      <c r="I33" s="93">
        <v>1.68</v>
      </c>
      <c r="K33" s="93">
        <v>27486.51</v>
      </c>
    </row>
    <row r="34" spans="3:11" x14ac:dyDescent="0.2">
      <c r="C34" s="97" t="s">
        <v>4709</v>
      </c>
      <c r="D34" s="96">
        <v>44349</v>
      </c>
      <c r="E34" s="95" t="s">
        <v>4708</v>
      </c>
      <c r="I34" s="93">
        <v>1.68</v>
      </c>
      <c r="K34" s="93">
        <v>27488.19</v>
      </c>
    </row>
    <row r="35" spans="3:11" x14ac:dyDescent="0.2">
      <c r="C35" s="97" t="s">
        <v>4707</v>
      </c>
      <c r="D35" s="96">
        <v>44349</v>
      </c>
      <c r="E35" s="95" t="s">
        <v>4706</v>
      </c>
      <c r="I35" s="93">
        <v>12.35</v>
      </c>
      <c r="K35" s="93">
        <v>27500.54</v>
      </c>
    </row>
    <row r="36" spans="3:11" x14ac:dyDescent="0.2">
      <c r="C36" s="97" t="s">
        <v>4705</v>
      </c>
      <c r="D36" s="96">
        <v>44349</v>
      </c>
      <c r="E36" s="95" t="s">
        <v>4704</v>
      </c>
      <c r="I36" s="93">
        <v>1.68</v>
      </c>
      <c r="K36" s="93">
        <v>27502.22</v>
      </c>
    </row>
    <row r="37" spans="3:11" x14ac:dyDescent="0.2">
      <c r="C37" s="97" t="s">
        <v>4703</v>
      </c>
      <c r="D37" s="96">
        <v>44349</v>
      </c>
      <c r="E37" s="95" t="s">
        <v>4702</v>
      </c>
      <c r="I37" s="93">
        <v>2.92</v>
      </c>
      <c r="K37" s="93">
        <v>27505.14</v>
      </c>
    </row>
    <row r="38" spans="3:11" x14ac:dyDescent="0.2">
      <c r="C38" s="97" t="s">
        <v>4701</v>
      </c>
      <c r="D38" s="96">
        <v>44349</v>
      </c>
      <c r="E38" s="95" t="s">
        <v>4700</v>
      </c>
      <c r="I38" s="93">
        <v>1.68</v>
      </c>
      <c r="K38" s="93">
        <v>27506.82</v>
      </c>
    </row>
    <row r="39" spans="3:11" x14ac:dyDescent="0.2">
      <c r="C39" s="97" t="s">
        <v>4699</v>
      </c>
      <c r="D39" s="96">
        <v>44349</v>
      </c>
      <c r="E39" s="95" t="s">
        <v>4698</v>
      </c>
      <c r="I39" s="93">
        <v>7.84</v>
      </c>
      <c r="K39" s="93">
        <v>27514.66</v>
      </c>
    </row>
    <row r="40" spans="3:11" x14ac:dyDescent="0.2">
      <c r="C40" s="97" t="s">
        <v>4697</v>
      </c>
      <c r="D40" s="96">
        <v>44349</v>
      </c>
      <c r="E40" s="95" t="s">
        <v>4696</v>
      </c>
      <c r="I40" s="93">
        <v>0.78</v>
      </c>
      <c r="K40" s="93">
        <v>27515.439999999999</v>
      </c>
    </row>
    <row r="41" spans="3:11" x14ac:dyDescent="0.2">
      <c r="C41" s="97" t="s">
        <v>4695</v>
      </c>
      <c r="D41" s="96">
        <v>44349</v>
      </c>
      <c r="E41" s="95" t="s">
        <v>4694</v>
      </c>
      <c r="I41" s="93">
        <v>1.68</v>
      </c>
      <c r="K41" s="93">
        <v>27517.119999999999</v>
      </c>
    </row>
    <row r="42" spans="3:11" x14ac:dyDescent="0.2">
      <c r="C42" s="97" t="s">
        <v>4693</v>
      </c>
      <c r="D42" s="96">
        <v>44349</v>
      </c>
      <c r="E42" s="95" t="s">
        <v>4692</v>
      </c>
      <c r="I42" s="93">
        <v>0.01</v>
      </c>
      <c r="K42" s="93">
        <v>27517.13</v>
      </c>
    </row>
    <row r="43" spans="3:11" x14ac:dyDescent="0.2">
      <c r="C43" s="97" t="s">
        <v>4691</v>
      </c>
      <c r="D43" s="96">
        <v>44349</v>
      </c>
      <c r="E43" s="95" t="s">
        <v>4690</v>
      </c>
      <c r="I43" s="93">
        <v>1.64</v>
      </c>
      <c r="K43" s="93">
        <v>27518.77</v>
      </c>
    </row>
    <row r="44" spans="3:11" x14ac:dyDescent="0.2">
      <c r="C44" s="97" t="s">
        <v>4689</v>
      </c>
      <c r="D44" s="96">
        <v>44349</v>
      </c>
      <c r="E44" s="95" t="s">
        <v>4688</v>
      </c>
      <c r="I44" s="93">
        <v>4.29</v>
      </c>
      <c r="K44" s="93">
        <v>27523.06</v>
      </c>
    </row>
    <row r="45" spans="3:11" x14ac:dyDescent="0.2">
      <c r="C45" s="97" t="s">
        <v>4687</v>
      </c>
      <c r="D45" s="96">
        <v>44349</v>
      </c>
      <c r="E45" s="95" t="s">
        <v>4686</v>
      </c>
      <c r="I45" s="93">
        <v>1.68</v>
      </c>
      <c r="K45" s="93">
        <v>27524.74</v>
      </c>
    </row>
    <row r="46" spans="3:11" x14ac:dyDescent="0.2">
      <c r="C46" s="97" t="s">
        <v>4685</v>
      </c>
      <c r="D46" s="96">
        <v>44349</v>
      </c>
      <c r="E46" s="95" t="s">
        <v>4684</v>
      </c>
      <c r="I46" s="93">
        <v>1.02</v>
      </c>
      <c r="K46" s="93">
        <v>27525.759999999998</v>
      </c>
    </row>
    <row r="47" spans="3:11" x14ac:dyDescent="0.2">
      <c r="C47" s="97" t="s">
        <v>4683</v>
      </c>
      <c r="D47" s="96">
        <v>44350</v>
      </c>
      <c r="E47" s="95" t="s">
        <v>4682</v>
      </c>
      <c r="I47" s="93">
        <v>1.68</v>
      </c>
      <c r="K47" s="93">
        <v>27527.439999999999</v>
      </c>
    </row>
    <row r="48" spans="3:11" x14ac:dyDescent="0.2">
      <c r="C48" s="97" t="s">
        <v>4681</v>
      </c>
      <c r="D48" s="96">
        <v>44350</v>
      </c>
      <c r="E48" s="95" t="s">
        <v>4680</v>
      </c>
      <c r="I48" s="93">
        <v>1.68</v>
      </c>
      <c r="K48" s="93">
        <v>27529.119999999999</v>
      </c>
    </row>
    <row r="49" spans="3:11" x14ac:dyDescent="0.2">
      <c r="C49" s="97" t="s">
        <v>4679</v>
      </c>
      <c r="D49" s="96">
        <v>44350</v>
      </c>
      <c r="E49" s="95" t="s">
        <v>4678</v>
      </c>
      <c r="I49" s="93">
        <v>1.68</v>
      </c>
      <c r="K49" s="93">
        <v>27530.799999999999</v>
      </c>
    </row>
    <row r="50" spans="3:11" x14ac:dyDescent="0.2">
      <c r="C50" s="97" t="s">
        <v>4677</v>
      </c>
      <c r="D50" s="96">
        <v>44350</v>
      </c>
      <c r="E50" s="95" t="s">
        <v>4676</v>
      </c>
      <c r="I50" s="93">
        <v>1.68</v>
      </c>
      <c r="K50" s="93">
        <v>27532.48</v>
      </c>
    </row>
    <row r="51" spans="3:11" x14ac:dyDescent="0.2">
      <c r="C51" s="97" t="s">
        <v>4675</v>
      </c>
      <c r="D51" s="96">
        <v>44350</v>
      </c>
      <c r="E51" s="95" t="s">
        <v>4674</v>
      </c>
      <c r="I51" s="93">
        <v>1.71</v>
      </c>
      <c r="K51" s="93">
        <v>27534.19</v>
      </c>
    </row>
    <row r="52" spans="3:11" x14ac:dyDescent="0.2">
      <c r="C52" s="97" t="s">
        <v>4673</v>
      </c>
      <c r="D52" s="96">
        <v>44350</v>
      </c>
      <c r="E52" s="95" t="s">
        <v>4672</v>
      </c>
      <c r="I52" s="93">
        <v>1.7</v>
      </c>
      <c r="K52" s="93">
        <v>27535.89</v>
      </c>
    </row>
    <row r="53" spans="3:11" x14ac:dyDescent="0.2">
      <c r="C53" s="97" t="s">
        <v>4671</v>
      </c>
      <c r="D53" s="96">
        <v>44350</v>
      </c>
      <c r="E53" s="95" t="s">
        <v>4670</v>
      </c>
      <c r="I53" s="93">
        <v>8.81</v>
      </c>
      <c r="K53" s="93">
        <v>27544.7</v>
      </c>
    </row>
    <row r="54" spans="3:11" x14ac:dyDescent="0.2">
      <c r="C54" s="97" t="s">
        <v>4669</v>
      </c>
      <c r="D54" s="96">
        <v>44350</v>
      </c>
      <c r="E54" s="95" t="s">
        <v>4668</v>
      </c>
      <c r="I54" s="93">
        <v>11.2</v>
      </c>
      <c r="K54" s="93">
        <v>27555.9</v>
      </c>
    </row>
    <row r="55" spans="3:11" x14ac:dyDescent="0.2">
      <c r="C55" s="97" t="s">
        <v>4667</v>
      </c>
      <c r="D55" s="96">
        <v>44350</v>
      </c>
      <c r="E55" s="95" t="s">
        <v>4666</v>
      </c>
      <c r="I55" s="93">
        <v>5.04</v>
      </c>
      <c r="K55" s="93">
        <v>27560.94</v>
      </c>
    </row>
    <row r="56" spans="3:11" x14ac:dyDescent="0.2">
      <c r="C56" s="97" t="s">
        <v>4665</v>
      </c>
      <c r="D56" s="96">
        <v>44350</v>
      </c>
      <c r="E56" s="95" t="s">
        <v>4664</v>
      </c>
      <c r="I56" s="93">
        <v>4.22</v>
      </c>
      <c r="K56" s="93">
        <v>27565.16</v>
      </c>
    </row>
    <row r="57" spans="3:11" x14ac:dyDescent="0.2">
      <c r="C57" s="97" t="s">
        <v>4663</v>
      </c>
      <c r="D57" s="96">
        <v>44350</v>
      </c>
      <c r="E57" s="95" t="s">
        <v>4662</v>
      </c>
      <c r="I57" s="93">
        <v>27</v>
      </c>
      <c r="K57" s="93">
        <v>27592.16</v>
      </c>
    </row>
    <row r="58" spans="3:11" x14ac:dyDescent="0.2">
      <c r="C58" s="97" t="s">
        <v>4661</v>
      </c>
      <c r="D58" s="96">
        <v>44350</v>
      </c>
      <c r="E58" s="95" t="s">
        <v>4660</v>
      </c>
      <c r="I58" s="93">
        <v>3.47</v>
      </c>
      <c r="K58" s="93">
        <v>27595.63</v>
      </c>
    </row>
    <row r="59" spans="3:11" x14ac:dyDescent="0.2">
      <c r="C59" s="97" t="s">
        <v>4659</v>
      </c>
      <c r="D59" s="96">
        <v>44351</v>
      </c>
      <c r="E59" s="95" t="s">
        <v>4658</v>
      </c>
      <c r="I59" s="93">
        <v>1.56</v>
      </c>
      <c r="K59" s="93">
        <v>27597.19</v>
      </c>
    </row>
    <row r="60" spans="3:11" x14ac:dyDescent="0.2">
      <c r="C60" s="97" t="s">
        <v>4657</v>
      </c>
      <c r="D60" s="96">
        <v>44351</v>
      </c>
      <c r="E60" s="95" t="s">
        <v>4656</v>
      </c>
      <c r="I60" s="93">
        <v>12.29</v>
      </c>
      <c r="K60" s="93">
        <v>27609.48</v>
      </c>
    </row>
    <row r="61" spans="3:11" x14ac:dyDescent="0.2">
      <c r="C61" s="97" t="s">
        <v>4655</v>
      </c>
      <c r="D61" s="96">
        <v>44351</v>
      </c>
      <c r="E61" s="95" t="s">
        <v>4654</v>
      </c>
      <c r="I61" s="93">
        <v>5.04</v>
      </c>
      <c r="K61" s="93">
        <v>27614.52</v>
      </c>
    </row>
    <row r="62" spans="3:11" x14ac:dyDescent="0.2">
      <c r="C62" s="97" t="s">
        <v>4653</v>
      </c>
      <c r="D62" s="96">
        <v>44351</v>
      </c>
      <c r="E62" s="95" t="s">
        <v>4652</v>
      </c>
      <c r="I62" s="93">
        <v>4.9800000000000004</v>
      </c>
      <c r="K62" s="93">
        <v>27619.5</v>
      </c>
    </row>
    <row r="63" spans="3:11" x14ac:dyDescent="0.2">
      <c r="C63" s="97" t="s">
        <v>4651</v>
      </c>
      <c r="D63" s="96">
        <v>44351</v>
      </c>
      <c r="E63" s="95" t="s">
        <v>4650</v>
      </c>
      <c r="I63" s="93">
        <v>26.59</v>
      </c>
      <c r="K63" s="93">
        <v>27646.09</v>
      </c>
    </row>
    <row r="64" spans="3:11" x14ac:dyDescent="0.2">
      <c r="C64" s="97" t="s">
        <v>4649</v>
      </c>
      <c r="D64" s="96">
        <v>44351</v>
      </c>
      <c r="E64" s="95" t="s">
        <v>4648</v>
      </c>
      <c r="I64" s="93">
        <v>8.3800000000000008</v>
      </c>
      <c r="K64" s="93">
        <v>27654.47</v>
      </c>
    </row>
    <row r="65" spans="3:11" x14ac:dyDescent="0.2">
      <c r="C65" s="97" t="s">
        <v>4647</v>
      </c>
      <c r="D65" s="96">
        <v>44351</v>
      </c>
      <c r="E65" s="95" t="s">
        <v>4646</v>
      </c>
      <c r="I65" s="93">
        <v>7.82</v>
      </c>
      <c r="K65" s="93">
        <v>27662.29</v>
      </c>
    </row>
    <row r="66" spans="3:11" x14ac:dyDescent="0.2">
      <c r="C66" s="97" t="s">
        <v>4645</v>
      </c>
      <c r="D66" s="96">
        <v>44351</v>
      </c>
      <c r="E66" s="95" t="s">
        <v>4644</v>
      </c>
      <c r="I66" s="93">
        <v>3.8</v>
      </c>
      <c r="K66" s="93">
        <v>27666.09</v>
      </c>
    </row>
    <row r="67" spans="3:11" x14ac:dyDescent="0.2">
      <c r="C67" s="97" t="s">
        <v>4643</v>
      </c>
      <c r="D67" s="96">
        <v>44351</v>
      </c>
      <c r="E67" s="95" t="s">
        <v>4642</v>
      </c>
      <c r="I67" s="93">
        <v>1.68</v>
      </c>
      <c r="K67" s="93">
        <v>27667.77</v>
      </c>
    </row>
    <row r="68" spans="3:11" x14ac:dyDescent="0.2">
      <c r="C68" s="97" t="s">
        <v>4641</v>
      </c>
      <c r="D68" s="96">
        <v>44351</v>
      </c>
      <c r="E68" s="95" t="s">
        <v>4640</v>
      </c>
      <c r="I68" s="93">
        <v>1.79</v>
      </c>
      <c r="K68" s="93">
        <v>27669.56</v>
      </c>
    </row>
    <row r="69" spans="3:11" x14ac:dyDescent="0.2">
      <c r="C69" s="97" t="s">
        <v>4639</v>
      </c>
      <c r="D69" s="96">
        <v>44351</v>
      </c>
      <c r="E69" s="95" t="s">
        <v>4638</v>
      </c>
      <c r="I69" s="93">
        <v>6.91</v>
      </c>
      <c r="K69" s="93">
        <v>27676.47</v>
      </c>
    </row>
    <row r="70" spans="3:11" x14ac:dyDescent="0.2">
      <c r="C70" s="97" t="s">
        <v>4637</v>
      </c>
      <c r="D70" s="96">
        <v>44351</v>
      </c>
      <c r="E70" s="95" t="s">
        <v>4636</v>
      </c>
      <c r="I70" s="93">
        <v>25.53</v>
      </c>
      <c r="K70" s="93">
        <v>27702</v>
      </c>
    </row>
    <row r="71" spans="3:11" x14ac:dyDescent="0.2">
      <c r="C71" s="97" t="s">
        <v>4635</v>
      </c>
      <c r="D71" s="96">
        <v>44351</v>
      </c>
      <c r="E71" s="95" t="s">
        <v>4634</v>
      </c>
      <c r="I71" s="93">
        <v>0.88</v>
      </c>
      <c r="K71" s="93">
        <v>27702.880000000001</v>
      </c>
    </row>
    <row r="72" spans="3:11" x14ac:dyDescent="0.2">
      <c r="C72" s="97" t="s">
        <v>4633</v>
      </c>
      <c r="D72" s="96">
        <v>44351</v>
      </c>
      <c r="E72" s="95" t="s">
        <v>4632</v>
      </c>
      <c r="I72" s="93">
        <v>3.74</v>
      </c>
      <c r="K72" s="93">
        <v>27706.62</v>
      </c>
    </row>
    <row r="73" spans="3:11" x14ac:dyDescent="0.2">
      <c r="C73" s="97" t="s">
        <v>4631</v>
      </c>
      <c r="D73" s="96">
        <v>44351</v>
      </c>
      <c r="E73" s="95" t="s">
        <v>4630</v>
      </c>
      <c r="I73" s="93">
        <v>3.27</v>
      </c>
      <c r="K73" s="93">
        <v>27709.89</v>
      </c>
    </row>
    <row r="74" spans="3:11" x14ac:dyDescent="0.2">
      <c r="C74" s="97" t="s">
        <v>4629</v>
      </c>
      <c r="D74" s="96">
        <v>44351</v>
      </c>
      <c r="E74" s="95" t="s">
        <v>4628</v>
      </c>
      <c r="I74" s="93">
        <v>31.28</v>
      </c>
      <c r="K74" s="93">
        <v>27741.17</v>
      </c>
    </row>
    <row r="75" spans="3:11" x14ac:dyDescent="0.2">
      <c r="C75" s="97" t="s">
        <v>4627</v>
      </c>
      <c r="D75" s="96">
        <v>44351</v>
      </c>
      <c r="E75" s="95" t="s">
        <v>4626</v>
      </c>
      <c r="I75" s="93">
        <v>3.36</v>
      </c>
      <c r="K75" s="93">
        <v>27744.53</v>
      </c>
    </row>
    <row r="76" spans="3:11" x14ac:dyDescent="0.2">
      <c r="C76" s="97" t="s">
        <v>4625</v>
      </c>
      <c r="D76" s="96">
        <v>44351</v>
      </c>
      <c r="E76" s="95" t="s">
        <v>4624</v>
      </c>
      <c r="I76" s="93">
        <v>2.4500000000000002</v>
      </c>
      <c r="K76" s="93">
        <v>27746.98</v>
      </c>
    </row>
    <row r="77" spans="3:11" x14ac:dyDescent="0.2">
      <c r="C77" s="97" t="s">
        <v>4623</v>
      </c>
      <c r="D77" s="96">
        <v>44351</v>
      </c>
      <c r="E77" s="95" t="s">
        <v>4622</v>
      </c>
      <c r="I77" s="93">
        <v>2.7</v>
      </c>
      <c r="K77" s="93">
        <v>27749.68</v>
      </c>
    </row>
    <row r="78" spans="3:11" x14ac:dyDescent="0.2">
      <c r="C78" s="97" t="s">
        <v>4621</v>
      </c>
      <c r="D78" s="96">
        <v>44351</v>
      </c>
      <c r="E78" s="95" t="s">
        <v>4620</v>
      </c>
      <c r="I78" s="93">
        <v>4.5599999999999996</v>
      </c>
      <c r="K78" s="93">
        <v>27754.240000000002</v>
      </c>
    </row>
    <row r="79" spans="3:11" x14ac:dyDescent="0.2">
      <c r="C79" s="97" t="s">
        <v>4619</v>
      </c>
      <c r="D79" s="96">
        <v>44351</v>
      </c>
      <c r="E79" s="95" t="s">
        <v>4618</v>
      </c>
      <c r="I79" s="93">
        <v>1.05</v>
      </c>
      <c r="K79" s="93">
        <v>27755.29</v>
      </c>
    </row>
    <row r="80" spans="3:11" x14ac:dyDescent="0.2">
      <c r="C80" s="97" t="s">
        <v>4617</v>
      </c>
      <c r="D80" s="96">
        <v>44351</v>
      </c>
      <c r="E80" s="95" t="s">
        <v>4616</v>
      </c>
      <c r="I80" s="93">
        <v>14.54</v>
      </c>
      <c r="K80" s="93">
        <v>27769.83</v>
      </c>
    </row>
    <row r="81" spans="3:11" x14ac:dyDescent="0.2">
      <c r="C81" s="97" t="s">
        <v>4615</v>
      </c>
      <c r="D81" s="96">
        <v>44351</v>
      </c>
      <c r="E81" s="95" t="s">
        <v>4614</v>
      </c>
      <c r="I81" s="93">
        <v>2.61</v>
      </c>
      <c r="K81" s="93">
        <v>27772.44</v>
      </c>
    </row>
    <row r="82" spans="3:11" x14ac:dyDescent="0.2">
      <c r="C82" s="97" t="s">
        <v>4613</v>
      </c>
      <c r="D82" s="96">
        <v>44351</v>
      </c>
      <c r="E82" s="95" t="s">
        <v>4612</v>
      </c>
      <c r="I82" s="93">
        <v>1.68</v>
      </c>
      <c r="K82" s="93">
        <v>27774.12</v>
      </c>
    </row>
    <row r="83" spans="3:11" x14ac:dyDescent="0.2">
      <c r="C83" s="97" t="s">
        <v>4611</v>
      </c>
      <c r="D83" s="96">
        <v>44351</v>
      </c>
      <c r="E83" s="95" t="s">
        <v>4610</v>
      </c>
      <c r="I83" s="93">
        <v>8.3800000000000008</v>
      </c>
      <c r="K83" s="93">
        <v>27782.5</v>
      </c>
    </row>
    <row r="84" spans="3:11" x14ac:dyDescent="0.2">
      <c r="C84" s="97" t="s">
        <v>4609</v>
      </c>
      <c r="D84" s="96">
        <v>44351</v>
      </c>
      <c r="E84" s="95" t="s">
        <v>4608</v>
      </c>
      <c r="I84" s="93">
        <v>2.58</v>
      </c>
      <c r="K84" s="93">
        <v>27785.08</v>
      </c>
    </row>
    <row r="85" spans="3:11" x14ac:dyDescent="0.2">
      <c r="C85" s="97" t="s">
        <v>4607</v>
      </c>
      <c r="D85" s="96">
        <v>44351</v>
      </c>
      <c r="E85" s="95" t="s">
        <v>4606</v>
      </c>
      <c r="I85" s="93">
        <v>15.3</v>
      </c>
      <c r="K85" s="93">
        <v>27800.38</v>
      </c>
    </row>
    <row r="86" spans="3:11" x14ac:dyDescent="0.2">
      <c r="C86" s="97" t="s">
        <v>4605</v>
      </c>
      <c r="D86" s="96">
        <v>44351</v>
      </c>
      <c r="E86" s="95" t="s">
        <v>4604</v>
      </c>
      <c r="I86" s="93">
        <v>4.1900000000000004</v>
      </c>
      <c r="K86" s="93">
        <v>27804.57</v>
      </c>
    </row>
    <row r="87" spans="3:11" x14ac:dyDescent="0.2">
      <c r="C87" s="97" t="s">
        <v>4603</v>
      </c>
      <c r="D87" s="96">
        <v>44351</v>
      </c>
      <c r="E87" s="95" t="s">
        <v>4602</v>
      </c>
      <c r="I87" s="93">
        <v>3.26</v>
      </c>
      <c r="K87" s="93">
        <v>27807.83</v>
      </c>
    </row>
    <row r="88" spans="3:11" x14ac:dyDescent="0.2">
      <c r="C88" s="97" t="s">
        <v>4601</v>
      </c>
      <c r="D88" s="96">
        <v>44351</v>
      </c>
      <c r="E88" s="95" t="s">
        <v>4600</v>
      </c>
      <c r="I88" s="93">
        <v>1.72</v>
      </c>
      <c r="K88" s="93">
        <v>27809.55</v>
      </c>
    </row>
    <row r="89" spans="3:11" x14ac:dyDescent="0.2">
      <c r="C89" s="97" t="s">
        <v>4599</v>
      </c>
      <c r="D89" s="96">
        <v>44351</v>
      </c>
      <c r="E89" s="95" t="s">
        <v>4598</v>
      </c>
      <c r="I89" s="93">
        <v>43.99</v>
      </c>
      <c r="K89" s="93">
        <v>27853.54</v>
      </c>
    </row>
    <row r="90" spans="3:11" x14ac:dyDescent="0.2">
      <c r="C90" s="97" t="s">
        <v>4597</v>
      </c>
      <c r="D90" s="96">
        <v>44351</v>
      </c>
      <c r="E90" s="95" t="s">
        <v>4596</v>
      </c>
      <c r="I90" s="93">
        <v>6.94</v>
      </c>
      <c r="K90" s="93">
        <v>27860.48</v>
      </c>
    </row>
    <row r="91" spans="3:11" x14ac:dyDescent="0.2">
      <c r="C91" s="97" t="s">
        <v>4595</v>
      </c>
      <c r="D91" s="96">
        <v>44351</v>
      </c>
      <c r="E91" s="95" t="s">
        <v>4594</v>
      </c>
      <c r="I91" s="93">
        <v>1.68</v>
      </c>
      <c r="K91" s="93">
        <v>27862.16</v>
      </c>
    </row>
    <row r="92" spans="3:11" x14ac:dyDescent="0.2">
      <c r="C92" s="97" t="s">
        <v>4593</v>
      </c>
      <c r="D92" s="96">
        <v>44351</v>
      </c>
      <c r="E92" s="95" t="s">
        <v>4592</v>
      </c>
      <c r="I92" s="93">
        <v>2.97</v>
      </c>
      <c r="K92" s="93">
        <v>27865.13</v>
      </c>
    </row>
    <row r="93" spans="3:11" x14ac:dyDescent="0.2">
      <c r="C93" s="97" t="s">
        <v>4591</v>
      </c>
      <c r="D93" s="96">
        <v>44351</v>
      </c>
      <c r="E93" s="95" t="s">
        <v>4590</v>
      </c>
      <c r="I93" s="93">
        <v>21.54</v>
      </c>
      <c r="K93" s="93">
        <v>27886.67</v>
      </c>
    </row>
    <row r="94" spans="3:11" x14ac:dyDescent="0.2">
      <c r="C94" s="97" t="s">
        <v>4589</v>
      </c>
      <c r="D94" s="96">
        <v>44351</v>
      </c>
      <c r="E94" s="95" t="s">
        <v>4588</v>
      </c>
      <c r="I94" s="93">
        <v>1.89</v>
      </c>
      <c r="K94" s="93">
        <v>27888.560000000001</v>
      </c>
    </row>
    <row r="95" spans="3:11" x14ac:dyDescent="0.2">
      <c r="C95" s="97" t="s">
        <v>4587</v>
      </c>
      <c r="D95" s="96">
        <v>44351</v>
      </c>
      <c r="E95" s="95" t="s">
        <v>4586</v>
      </c>
      <c r="I95" s="93">
        <v>11.1</v>
      </c>
      <c r="K95" s="93">
        <v>27899.66</v>
      </c>
    </row>
    <row r="96" spans="3:11" x14ac:dyDescent="0.2">
      <c r="C96" s="97" t="s">
        <v>4585</v>
      </c>
      <c r="D96" s="96">
        <v>44351</v>
      </c>
      <c r="E96" s="95" t="s">
        <v>4584</v>
      </c>
      <c r="I96" s="93">
        <v>1.94</v>
      </c>
      <c r="K96" s="93">
        <v>27901.599999999999</v>
      </c>
    </row>
    <row r="97" spans="3:11" x14ac:dyDescent="0.2">
      <c r="C97" s="97" t="s">
        <v>4583</v>
      </c>
      <c r="D97" s="96">
        <v>44351</v>
      </c>
      <c r="E97" s="95" t="s">
        <v>4582</v>
      </c>
      <c r="I97" s="93">
        <v>1.68</v>
      </c>
      <c r="K97" s="93">
        <v>27903.279999999999</v>
      </c>
    </row>
    <row r="98" spans="3:11" x14ac:dyDescent="0.2">
      <c r="C98" s="97" t="s">
        <v>4581</v>
      </c>
      <c r="D98" s="96">
        <v>44351</v>
      </c>
      <c r="E98" s="95" t="s">
        <v>4580</v>
      </c>
      <c r="I98" s="93">
        <v>1.68</v>
      </c>
      <c r="K98" s="93">
        <v>27904.959999999999</v>
      </c>
    </row>
    <row r="99" spans="3:11" x14ac:dyDescent="0.2">
      <c r="C99" s="97" t="s">
        <v>4579</v>
      </c>
      <c r="D99" s="96">
        <v>44351</v>
      </c>
      <c r="E99" s="95" t="s">
        <v>4578</v>
      </c>
      <c r="I99" s="93">
        <v>6.08</v>
      </c>
      <c r="K99" s="93">
        <v>27911.040000000001</v>
      </c>
    </row>
    <row r="100" spans="3:11" x14ac:dyDescent="0.2">
      <c r="C100" s="97" t="s">
        <v>4577</v>
      </c>
      <c r="D100" s="96">
        <v>44351</v>
      </c>
      <c r="E100" s="95" t="s">
        <v>4576</v>
      </c>
      <c r="I100" s="93">
        <v>0.56000000000000005</v>
      </c>
      <c r="K100" s="93">
        <v>27911.599999999999</v>
      </c>
    </row>
    <row r="101" spans="3:11" x14ac:dyDescent="0.2">
      <c r="C101" s="97" t="s">
        <v>4575</v>
      </c>
      <c r="D101" s="96">
        <v>44351</v>
      </c>
      <c r="E101" s="95" t="s">
        <v>4574</v>
      </c>
      <c r="I101" s="93">
        <v>2.42</v>
      </c>
      <c r="K101" s="93">
        <v>27914.02</v>
      </c>
    </row>
    <row r="102" spans="3:11" x14ac:dyDescent="0.2">
      <c r="C102" s="97" t="s">
        <v>4573</v>
      </c>
      <c r="D102" s="96">
        <v>44351</v>
      </c>
      <c r="E102" s="95" t="s">
        <v>4572</v>
      </c>
      <c r="I102" s="93">
        <v>0.86</v>
      </c>
      <c r="K102" s="93">
        <v>27914.880000000001</v>
      </c>
    </row>
    <row r="103" spans="3:11" x14ac:dyDescent="0.2">
      <c r="C103" s="97" t="s">
        <v>4571</v>
      </c>
      <c r="D103" s="96">
        <v>44351</v>
      </c>
      <c r="E103" s="95" t="s">
        <v>4570</v>
      </c>
      <c r="I103" s="93">
        <v>1.86</v>
      </c>
      <c r="K103" s="93">
        <v>27916.74</v>
      </c>
    </row>
    <row r="104" spans="3:11" x14ac:dyDescent="0.2">
      <c r="C104" s="97" t="s">
        <v>4569</v>
      </c>
      <c r="D104" s="96">
        <v>44351</v>
      </c>
      <c r="E104" s="95" t="s">
        <v>4568</v>
      </c>
      <c r="I104" s="93">
        <v>16.46</v>
      </c>
      <c r="K104" s="93">
        <v>27933.200000000001</v>
      </c>
    </row>
    <row r="105" spans="3:11" x14ac:dyDescent="0.2">
      <c r="C105" s="97" t="s">
        <v>4567</v>
      </c>
      <c r="D105" s="96">
        <v>44351</v>
      </c>
      <c r="E105" s="95" t="s">
        <v>4566</v>
      </c>
      <c r="I105" s="93">
        <v>4.1900000000000004</v>
      </c>
      <c r="K105" s="93">
        <v>27937.39</v>
      </c>
    </row>
    <row r="106" spans="3:11" x14ac:dyDescent="0.2">
      <c r="C106" s="97" t="s">
        <v>4565</v>
      </c>
      <c r="D106" s="96">
        <v>44351</v>
      </c>
      <c r="E106" s="95" t="s">
        <v>4564</v>
      </c>
      <c r="I106" s="93">
        <v>0.38</v>
      </c>
      <c r="K106" s="93">
        <v>27937.77</v>
      </c>
    </row>
    <row r="107" spans="3:11" x14ac:dyDescent="0.2">
      <c r="C107" s="97" t="s">
        <v>4563</v>
      </c>
      <c r="D107" s="96">
        <v>44351</v>
      </c>
      <c r="E107" s="95" t="s">
        <v>4562</v>
      </c>
      <c r="I107" s="93">
        <v>8.3800000000000008</v>
      </c>
      <c r="K107" s="93">
        <v>27946.15</v>
      </c>
    </row>
    <row r="108" spans="3:11" x14ac:dyDescent="0.2">
      <c r="C108" s="97" t="s">
        <v>4561</v>
      </c>
      <c r="D108" s="96">
        <v>44351</v>
      </c>
      <c r="E108" s="95" t="s">
        <v>4560</v>
      </c>
      <c r="I108" s="93">
        <v>14.39</v>
      </c>
      <c r="K108" s="93">
        <v>27960.54</v>
      </c>
    </row>
    <row r="109" spans="3:11" x14ac:dyDescent="0.2">
      <c r="C109" s="97" t="s">
        <v>4559</v>
      </c>
      <c r="D109" s="96">
        <v>44351</v>
      </c>
      <c r="E109" s="95" t="s">
        <v>4558</v>
      </c>
      <c r="I109" s="93">
        <v>7.82</v>
      </c>
      <c r="K109" s="93">
        <v>27968.36</v>
      </c>
    </row>
    <row r="110" spans="3:11" x14ac:dyDescent="0.2">
      <c r="C110" s="97" t="s">
        <v>4557</v>
      </c>
      <c r="D110" s="96">
        <v>44351</v>
      </c>
      <c r="E110" s="95" t="s">
        <v>4556</v>
      </c>
      <c r="I110" s="93">
        <v>8.3800000000000008</v>
      </c>
      <c r="K110" s="93">
        <v>27976.74</v>
      </c>
    </row>
    <row r="111" spans="3:11" x14ac:dyDescent="0.2">
      <c r="C111" s="97" t="s">
        <v>4555</v>
      </c>
      <c r="D111" s="96">
        <v>44351</v>
      </c>
      <c r="E111" s="95" t="s">
        <v>4554</v>
      </c>
      <c r="I111" s="93">
        <v>9.43</v>
      </c>
      <c r="K111" s="93">
        <v>27986.17</v>
      </c>
    </row>
    <row r="112" spans="3:11" x14ac:dyDescent="0.2">
      <c r="C112" s="97" t="s">
        <v>4553</v>
      </c>
      <c r="D112" s="96">
        <v>44351</v>
      </c>
      <c r="E112" s="95" t="s">
        <v>4552</v>
      </c>
      <c r="I112" s="93">
        <v>8.3800000000000008</v>
      </c>
      <c r="K112" s="93">
        <v>27994.55</v>
      </c>
    </row>
    <row r="113" spans="3:11" x14ac:dyDescent="0.2">
      <c r="C113" s="97" t="s">
        <v>4551</v>
      </c>
      <c r="D113" s="96">
        <v>44351</v>
      </c>
      <c r="E113" s="95" t="s">
        <v>4550</v>
      </c>
      <c r="I113" s="93">
        <v>8.3800000000000008</v>
      </c>
      <c r="K113" s="93">
        <v>28002.93</v>
      </c>
    </row>
    <row r="114" spans="3:11" x14ac:dyDescent="0.2">
      <c r="C114" s="97" t="s">
        <v>4549</v>
      </c>
      <c r="D114" s="96">
        <v>44351</v>
      </c>
      <c r="E114" s="95" t="s">
        <v>4548</v>
      </c>
      <c r="I114" s="93">
        <v>4.1900000000000004</v>
      </c>
      <c r="K114" s="93">
        <v>28007.119999999999</v>
      </c>
    </row>
    <row r="115" spans="3:11" x14ac:dyDescent="0.2">
      <c r="C115" s="97" t="s">
        <v>4547</v>
      </c>
      <c r="D115" s="96">
        <v>44351</v>
      </c>
      <c r="E115" s="95" t="s">
        <v>4546</v>
      </c>
      <c r="I115" s="93">
        <v>11.85</v>
      </c>
      <c r="K115" s="93">
        <v>28018.97</v>
      </c>
    </row>
    <row r="116" spans="3:11" x14ac:dyDescent="0.2">
      <c r="C116" s="97" t="s">
        <v>4545</v>
      </c>
      <c r="D116" s="96">
        <v>44351</v>
      </c>
      <c r="E116" s="95" t="s">
        <v>4544</v>
      </c>
      <c r="I116" s="93">
        <v>11.17</v>
      </c>
      <c r="K116" s="93">
        <v>28030.14</v>
      </c>
    </row>
    <row r="117" spans="3:11" x14ac:dyDescent="0.2">
      <c r="C117" s="97" t="s">
        <v>4543</v>
      </c>
      <c r="D117" s="96">
        <v>44351</v>
      </c>
      <c r="E117" s="95" t="s">
        <v>4542</v>
      </c>
      <c r="I117" s="93">
        <v>4.6399999999999997</v>
      </c>
      <c r="K117" s="93">
        <v>28034.78</v>
      </c>
    </row>
    <row r="118" spans="3:11" x14ac:dyDescent="0.2">
      <c r="C118" s="97" t="s">
        <v>4541</v>
      </c>
      <c r="D118" s="96">
        <v>44351</v>
      </c>
      <c r="E118" s="95" t="s">
        <v>4540</v>
      </c>
      <c r="I118" s="93">
        <v>1.68</v>
      </c>
      <c r="K118" s="93">
        <v>28036.46</v>
      </c>
    </row>
    <row r="119" spans="3:11" x14ac:dyDescent="0.2">
      <c r="C119" s="97" t="s">
        <v>4539</v>
      </c>
      <c r="D119" s="96">
        <v>44351</v>
      </c>
      <c r="E119" s="95" t="s">
        <v>4538</v>
      </c>
      <c r="I119" s="93">
        <v>6.99</v>
      </c>
      <c r="K119" s="93">
        <v>28043.45</v>
      </c>
    </row>
    <row r="120" spans="3:11" x14ac:dyDescent="0.2">
      <c r="C120" s="97" t="s">
        <v>4537</v>
      </c>
      <c r="D120" s="96">
        <v>44351</v>
      </c>
      <c r="E120" s="95" t="s">
        <v>4536</v>
      </c>
      <c r="I120" s="93">
        <v>1.68</v>
      </c>
      <c r="K120" s="93">
        <v>28045.13</v>
      </c>
    </row>
    <row r="121" spans="3:11" x14ac:dyDescent="0.2">
      <c r="C121" s="97" t="s">
        <v>4535</v>
      </c>
      <c r="D121" s="96">
        <v>44351</v>
      </c>
      <c r="E121" s="95" t="s">
        <v>4534</v>
      </c>
      <c r="I121" s="93">
        <v>3.88</v>
      </c>
      <c r="K121" s="93">
        <v>28049.01</v>
      </c>
    </row>
    <row r="122" spans="3:11" x14ac:dyDescent="0.2">
      <c r="C122" s="97" t="s">
        <v>4533</v>
      </c>
      <c r="D122" s="96">
        <v>44351</v>
      </c>
      <c r="E122" s="95" t="s">
        <v>4532</v>
      </c>
      <c r="I122" s="93">
        <v>8.4</v>
      </c>
      <c r="K122" s="93">
        <v>28057.41</v>
      </c>
    </row>
    <row r="123" spans="3:11" x14ac:dyDescent="0.2">
      <c r="C123" s="97" t="s">
        <v>4531</v>
      </c>
      <c r="D123" s="96">
        <v>44351</v>
      </c>
      <c r="E123" s="95" t="s">
        <v>4530</v>
      </c>
      <c r="I123" s="93">
        <v>1.68</v>
      </c>
      <c r="K123" s="93">
        <v>28059.09</v>
      </c>
    </row>
    <row r="124" spans="3:11" x14ac:dyDescent="0.2">
      <c r="C124" s="97" t="s">
        <v>4529</v>
      </c>
      <c r="D124" s="96">
        <v>44352</v>
      </c>
      <c r="E124" s="95" t="s">
        <v>4528</v>
      </c>
      <c r="I124" s="93">
        <v>1.76</v>
      </c>
      <c r="K124" s="93">
        <v>28060.85</v>
      </c>
    </row>
    <row r="125" spans="3:11" x14ac:dyDescent="0.2">
      <c r="C125" s="97" t="s">
        <v>4527</v>
      </c>
      <c r="D125" s="96">
        <v>44352</v>
      </c>
      <c r="E125" s="95" t="s">
        <v>4526</v>
      </c>
      <c r="I125" s="93">
        <v>2.39</v>
      </c>
      <c r="K125" s="93">
        <v>28063.24</v>
      </c>
    </row>
    <row r="126" spans="3:11" x14ac:dyDescent="0.2">
      <c r="C126" s="97" t="s">
        <v>4525</v>
      </c>
      <c r="D126" s="96">
        <v>44352</v>
      </c>
      <c r="E126" s="95" t="s">
        <v>4524</v>
      </c>
      <c r="I126" s="93">
        <v>4.49</v>
      </c>
      <c r="K126" s="93">
        <v>28067.73</v>
      </c>
    </row>
    <row r="127" spans="3:11" x14ac:dyDescent="0.2">
      <c r="C127" s="97" t="s">
        <v>4523</v>
      </c>
      <c r="D127" s="96">
        <v>44352</v>
      </c>
      <c r="E127" s="95" t="s">
        <v>4522</v>
      </c>
      <c r="I127" s="93">
        <v>14.35</v>
      </c>
      <c r="K127" s="93">
        <v>28082.080000000002</v>
      </c>
    </row>
    <row r="128" spans="3:11" x14ac:dyDescent="0.2">
      <c r="C128" s="97" t="s">
        <v>4521</v>
      </c>
      <c r="D128" s="96">
        <v>44352</v>
      </c>
      <c r="E128" s="95" t="s">
        <v>4520</v>
      </c>
      <c r="I128" s="93">
        <v>2.34</v>
      </c>
      <c r="K128" s="93">
        <v>28084.42</v>
      </c>
    </row>
    <row r="129" spans="3:11" x14ac:dyDescent="0.2">
      <c r="C129" s="97" t="s">
        <v>4519</v>
      </c>
      <c r="D129" s="96">
        <v>44352</v>
      </c>
      <c r="E129" s="95" t="s">
        <v>4518</v>
      </c>
      <c r="I129" s="93">
        <v>7.82</v>
      </c>
      <c r="K129" s="93">
        <v>28092.240000000002</v>
      </c>
    </row>
    <row r="130" spans="3:11" x14ac:dyDescent="0.2">
      <c r="C130" s="97" t="s">
        <v>4517</v>
      </c>
      <c r="D130" s="96">
        <v>44353</v>
      </c>
      <c r="E130" s="95" t="s">
        <v>4516</v>
      </c>
      <c r="I130" s="93">
        <v>1.68</v>
      </c>
      <c r="K130" s="93">
        <v>28093.919999999998</v>
      </c>
    </row>
    <row r="131" spans="3:11" x14ac:dyDescent="0.2">
      <c r="C131" s="97" t="s">
        <v>4515</v>
      </c>
      <c r="D131" s="96">
        <v>44353</v>
      </c>
      <c r="E131" s="95" t="s">
        <v>4514</v>
      </c>
      <c r="I131" s="93">
        <v>4.12</v>
      </c>
      <c r="K131" s="93">
        <v>28098.04</v>
      </c>
    </row>
    <row r="132" spans="3:11" x14ac:dyDescent="0.2">
      <c r="C132" s="97" t="s">
        <v>4513</v>
      </c>
      <c r="D132" s="96">
        <v>44353</v>
      </c>
      <c r="E132" s="95" t="s">
        <v>4512</v>
      </c>
      <c r="I132" s="93">
        <v>1.68</v>
      </c>
      <c r="K132" s="93">
        <v>28099.72</v>
      </c>
    </row>
    <row r="133" spans="3:11" x14ac:dyDescent="0.2">
      <c r="C133" s="97" t="s">
        <v>4511</v>
      </c>
      <c r="D133" s="96">
        <v>44354</v>
      </c>
      <c r="E133" s="95" t="s">
        <v>4510</v>
      </c>
      <c r="I133" s="93">
        <v>1.65</v>
      </c>
      <c r="K133" s="93">
        <v>28101.37</v>
      </c>
    </row>
    <row r="134" spans="3:11" x14ac:dyDescent="0.2">
      <c r="C134" s="97" t="s">
        <v>4509</v>
      </c>
      <c r="D134" s="96">
        <v>44354</v>
      </c>
      <c r="E134" s="95" t="s">
        <v>4508</v>
      </c>
      <c r="I134" s="93">
        <v>5.28</v>
      </c>
      <c r="K134" s="93">
        <v>28106.65</v>
      </c>
    </row>
    <row r="135" spans="3:11" x14ac:dyDescent="0.2">
      <c r="C135" s="97" t="s">
        <v>4507</v>
      </c>
      <c r="D135" s="96">
        <v>44354</v>
      </c>
      <c r="E135" s="95" t="s">
        <v>4506</v>
      </c>
      <c r="I135" s="93">
        <v>8.3800000000000008</v>
      </c>
      <c r="K135" s="93">
        <v>28115.03</v>
      </c>
    </row>
    <row r="136" spans="3:11" x14ac:dyDescent="0.2">
      <c r="C136" s="97" t="s">
        <v>4505</v>
      </c>
      <c r="D136" s="96">
        <v>44354</v>
      </c>
      <c r="E136" s="95" t="s">
        <v>4504</v>
      </c>
      <c r="I136" s="93">
        <v>2.04</v>
      </c>
      <c r="K136" s="93">
        <v>28117.07</v>
      </c>
    </row>
    <row r="137" spans="3:11" x14ac:dyDescent="0.2">
      <c r="C137" s="97" t="s">
        <v>4503</v>
      </c>
      <c r="D137" s="96">
        <v>44354</v>
      </c>
      <c r="E137" s="95" t="s">
        <v>4502</v>
      </c>
      <c r="I137" s="93">
        <v>2.5</v>
      </c>
      <c r="K137" s="93">
        <v>28119.57</v>
      </c>
    </row>
    <row r="138" spans="3:11" x14ac:dyDescent="0.2">
      <c r="C138" s="97" t="s">
        <v>4501</v>
      </c>
      <c r="D138" s="96">
        <v>44354</v>
      </c>
      <c r="E138" s="95" t="s">
        <v>4500</v>
      </c>
      <c r="I138" s="93">
        <v>7.55</v>
      </c>
      <c r="K138" s="93">
        <v>28127.119999999999</v>
      </c>
    </row>
    <row r="139" spans="3:11" x14ac:dyDescent="0.2">
      <c r="C139" s="97" t="s">
        <v>4499</v>
      </c>
      <c r="D139" s="96">
        <v>44354</v>
      </c>
      <c r="E139" s="95" t="s">
        <v>4498</v>
      </c>
      <c r="I139" s="93">
        <v>3.21</v>
      </c>
      <c r="K139" s="93">
        <v>28130.33</v>
      </c>
    </row>
    <row r="140" spans="3:11" x14ac:dyDescent="0.2">
      <c r="C140" s="97" t="s">
        <v>4497</v>
      </c>
      <c r="D140" s="96">
        <v>44354</v>
      </c>
      <c r="E140" s="95" t="s">
        <v>4496</v>
      </c>
      <c r="I140" s="93">
        <v>2</v>
      </c>
      <c r="K140" s="93">
        <v>28132.33</v>
      </c>
    </row>
    <row r="141" spans="3:11" x14ac:dyDescent="0.2">
      <c r="C141" s="97" t="s">
        <v>4495</v>
      </c>
      <c r="D141" s="96">
        <v>44355</v>
      </c>
      <c r="E141" s="95" t="s">
        <v>4494</v>
      </c>
      <c r="I141" s="93">
        <v>1.94</v>
      </c>
      <c r="K141" s="93">
        <v>28134.27</v>
      </c>
    </row>
    <row r="142" spans="3:11" x14ac:dyDescent="0.2">
      <c r="C142" s="97" t="s">
        <v>4493</v>
      </c>
      <c r="D142" s="96">
        <v>44355</v>
      </c>
      <c r="E142" s="95" t="s">
        <v>4492</v>
      </c>
      <c r="I142" s="93">
        <v>31.28</v>
      </c>
      <c r="K142" s="93">
        <v>28165.55</v>
      </c>
    </row>
    <row r="143" spans="3:11" x14ac:dyDescent="0.2">
      <c r="C143" s="97" t="s">
        <v>4491</v>
      </c>
      <c r="D143" s="96">
        <v>44355</v>
      </c>
      <c r="E143" s="95" t="s">
        <v>4490</v>
      </c>
      <c r="I143" s="93">
        <v>1.84</v>
      </c>
      <c r="K143" s="93">
        <v>28167.39</v>
      </c>
    </row>
    <row r="144" spans="3:11" x14ac:dyDescent="0.2">
      <c r="C144" s="97" t="s">
        <v>4489</v>
      </c>
      <c r="D144" s="96">
        <v>44355</v>
      </c>
      <c r="E144" s="95" t="s">
        <v>4488</v>
      </c>
      <c r="I144" s="93">
        <v>6.3</v>
      </c>
      <c r="K144" s="93">
        <v>28173.69</v>
      </c>
    </row>
    <row r="145" spans="3:11" x14ac:dyDescent="0.2">
      <c r="C145" s="97" t="s">
        <v>4487</v>
      </c>
      <c r="D145" s="96">
        <v>44355</v>
      </c>
      <c r="E145" s="95" t="s">
        <v>4486</v>
      </c>
      <c r="I145" s="93">
        <v>16.760000000000002</v>
      </c>
      <c r="K145" s="93">
        <v>28190.45</v>
      </c>
    </row>
    <row r="146" spans="3:11" x14ac:dyDescent="0.2">
      <c r="C146" s="97" t="s">
        <v>4485</v>
      </c>
      <c r="D146" s="96">
        <v>44355</v>
      </c>
      <c r="E146" s="95" t="s">
        <v>4484</v>
      </c>
      <c r="I146" s="93">
        <v>5.74</v>
      </c>
      <c r="K146" s="93">
        <v>28196.19</v>
      </c>
    </row>
    <row r="147" spans="3:11" x14ac:dyDescent="0.2">
      <c r="C147" s="97" t="s">
        <v>4483</v>
      </c>
      <c r="D147" s="96">
        <v>44355</v>
      </c>
      <c r="E147" s="95" t="s">
        <v>4482</v>
      </c>
      <c r="I147" s="93">
        <v>1.29</v>
      </c>
      <c r="K147" s="93">
        <v>28197.48</v>
      </c>
    </row>
    <row r="148" spans="3:11" x14ac:dyDescent="0.2">
      <c r="C148" s="97" t="s">
        <v>4481</v>
      </c>
      <c r="D148" s="96">
        <v>44355</v>
      </c>
      <c r="E148" s="95" t="s">
        <v>4480</v>
      </c>
      <c r="I148" s="93">
        <v>7.75</v>
      </c>
      <c r="K148" s="93">
        <v>28205.23</v>
      </c>
    </row>
    <row r="149" spans="3:11" x14ac:dyDescent="0.2">
      <c r="C149" s="97" t="s">
        <v>4479</v>
      </c>
      <c r="D149" s="96">
        <v>44355</v>
      </c>
      <c r="E149" s="95" t="s">
        <v>4478</v>
      </c>
      <c r="I149" s="93">
        <v>1.71</v>
      </c>
      <c r="K149" s="93">
        <v>28206.94</v>
      </c>
    </row>
    <row r="150" spans="3:11" x14ac:dyDescent="0.2">
      <c r="C150" s="97" t="s">
        <v>4477</v>
      </c>
      <c r="D150" s="96">
        <v>44356</v>
      </c>
      <c r="E150" s="95" t="s">
        <v>4476</v>
      </c>
      <c r="I150" s="93">
        <v>11.97</v>
      </c>
      <c r="K150" s="93">
        <v>28218.91</v>
      </c>
    </row>
    <row r="151" spans="3:11" x14ac:dyDescent="0.2">
      <c r="C151" s="97" t="s">
        <v>4475</v>
      </c>
      <c r="D151" s="96">
        <v>44356</v>
      </c>
      <c r="E151" s="95" t="s">
        <v>4474</v>
      </c>
      <c r="I151" s="93">
        <v>2.09</v>
      </c>
      <c r="K151" s="93">
        <v>28221</v>
      </c>
    </row>
    <row r="152" spans="3:11" x14ac:dyDescent="0.2">
      <c r="C152" s="97" t="s">
        <v>4473</v>
      </c>
      <c r="D152" s="96">
        <v>44356</v>
      </c>
      <c r="E152" s="95" t="s">
        <v>4472</v>
      </c>
      <c r="I152" s="93">
        <v>12.3</v>
      </c>
      <c r="K152" s="93">
        <v>28233.3</v>
      </c>
    </row>
    <row r="153" spans="3:11" x14ac:dyDescent="0.2">
      <c r="C153" s="97" t="s">
        <v>4471</v>
      </c>
      <c r="D153" s="96">
        <v>44356</v>
      </c>
      <c r="E153" s="95" t="s">
        <v>4470</v>
      </c>
      <c r="I153" s="93">
        <v>3.36</v>
      </c>
      <c r="K153" s="93">
        <v>28236.66</v>
      </c>
    </row>
    <row r="154" spans="3:11" x14ac:dyDescent="0.2">
      <c r="C154" s="97" t="s">
        <v>4469</v>
      </c>
      <c r="D154" s="96">
        <v>44356</v>
      </c>
      <c r="E154" s="95" t="s">
        <v>4468</v>
      </c>
      <c r="I154" s="93">
        <v>10.46</v>
      </c>
      <c r="K154" s="93">
        <v>28247.119999999999</v>
      </c>
    </row>
    <row r="155" spans="3:11" x14ac:dyDescent="0.2">
      <c r="C155" s="97" t="s">
        <v>4467</v>
      </c>
      <c r="D155" s="96">
        <v>44356</v>
      </c>
      <c r="E155" s="95" t="s">
        <v>4466</v>
      </c>
      <c r="I155" s="93">
        <v>1.68</v>
      </c>
      <c r="K155" s="93">
        <v>28248.799999999999</v>
      </c>
    </row>
    <row r="156" spans="3:11" x14ac:dyDescent="0.2">
      <c r="C156" s="97" t="s">
        <v>4465</v>
      </c>
      <c r="D156" s="96">
        <v>44356</v>
      </c>
      <c r="E156" s="95" t="s">
        <v>4464</v>
      </c>
      <c r="I156" s="93">
        <v>24.6</v>
      </c>
      <c r="K156" s="93">
        <v>28273.4</v>
      </c>
    </row>
    <row r="157" spans="3:11" x14ac:dyDescent="0.2">
      <c r="C157" s="97" t="s">
        <v>4463</v>
      </c>
      <c r="D157" s="96">
        <v>44356</v>
      </c>
      <c r="E157" s="95" t="s">
        <v>4462</v>
      </c>
      <c r="I157" s="93">
        <v>1.68</v>
      </c>
      <c r="K157" s="93">
        <v>28275.08</v>
      </c>
    </row>
    <row r="158" spans="3:11" x14ac:dyDescent="0.2">
      <c r="C158" s="97" t="s">
        <v>4461</v>
      </c>
      <c r="D158" s="96">
        <v>44356</v>
      </c>
      <c r="E158" s="95" t="s">
        <v>4460</v>
      </c>
      <c r="I158" s="93">
        <v>21.46</v>
      </c>
      <c r="K158" s="93">
        <v>28296.54</v>
      </c>
    </row>
    <row r="159" spans="3:11" x14ac:dyDescent="0.2">
      <c r="C159" s="97" t="s">
        <v>4459</v>
      </c>
      <c r="D159" s="96">
        <v>44356</v>
      </c>
      <c r="E159" s="95" t="s">
        <v>4458</v>
      </c>
      <c r="I159" s="93">
        <v>1.68</v>
      </c>
      <c r="K159" s="93">
        <v>28298.22</v>
      </c>
    </row>
    <row r="160" spans="3:11" x14ac:dyDescent="0.2">
      <c r="C160" s="97" t="s">
        <v>4457</v>
      </c>
      <c r="D160" s="96">
        <v>44357</v>
      </c>
      <c r="E160" s="95" t="s">
        <v>4456</v>
      </c>
      <c r="I160" s="93">
        <v>6.52</v>
      </c>
      <c r="K160" s="93">
        <v>28304.74</v>
      </c>
    </row>
    <row r="161" spans="3:11" x14ac:dyDescent="0.2">
      <c r="C161" s="97" t="s">
        <v>4455</v>
      </c>
      <c r="D161" s="96">
        <v>44357</v>
      </c>
      <c r="E161" s="95" t="s">
        <v>4454</v>
      </c>
      <c r="I161" s="93">
        <v>30</v>
      </c>
      <c r="K161" s="93">
        <v>28334.74</v>
      </c>
    </row>
    <row r="162" spans="3:11" x14ac:dyDescent="0.2">
      <c r="C162" s="97" t="s">
        <v>4453</v>
      </c>
      <c r="D162" s="96">
        <v>44357</v>
      </c>
      <c r="E162" s="95" t="s">
        <v>4452</v>
      </c>
      <c r="I162" s="93">
        <v>86.82</v>
      </c>
      <c r="K162" s="93">
        <v>28421.56</v>
      </c>
    </row>
    <row r="163" spans="3:11" x14ac:dyDescent="0.2">
      <c r="C163" s="97" t="s">
        <v>4451</v>
      </c>
      <c r="D163" s="96">
        <v>44357</v>
      </c>
      <c r="E163" s="95" t="s">
        <v>4450</v>
      </c>
      <c r="I163" s="93">
        <v>10</v>
      </c>
      <c r="K163" s="93">
        <v>28431.56</v>
      </c>
    </row>
    <row r="164" spans="3:11" x14ac:dyDescent="0.2">
      <c r="C164" s="97" t="s">
        <v>4449</v>
      </c>
      <c r="D164" s="96">
        <v>44357</v>
      </c>
      <c r="E164" s="95" t="s">
        <v>4448</v>
      </c>
      <c r="I164" s="93">
        <v>1.68</v>
      </c>
      <c r="K164" s="93">
        <v>28433.24</v>
      </c>
    </row>
    <row r="165" spans="3:11" x14ac:dyDescent="0.2">
      <c r="C165" s="97" t="s">
        <v>4447</v>
      </c>
      <c r="D165" s="96">
        <v>44357</v>
      </c>
      <c r="E165" s="95" t="s">
        <v>4446</v>
      </c>
      <c r="I165" s="93">
        <v>10.1</v>
      </c>
      <c r="K165" s="93">
        <v>28443.34</v>
      </c>
    </row>
    <row r="166" spans="3:11" x14ac:dyDescent="0.2">
      <c r="C166" s="97" t="s">
        <v>4445</v>
      </c>
      <c r="D166" s="96">
        <v>44357</v>
      </c>
      <c r="E166" s="95" t="s">
        <v>4444</v>
      </c>
      <c r="I166" s="93">
        <v>0.78</v>
      </c>
      <c r="K166" s="93">
        <v>28444.12</v>
      </c>
    </row>
    <row r="167" spans="3:11" x14ac:dyDescent="0.2">
      <c r="C167" s="97" t="s">
        <v>4443</v>
      </c>
      <c r="D167" s="96">
        <v>44357</v>
      </c>
      <c r="E167" s="95" t="s">
        <v>4442</v>
      </c>
      <c r="I167" s="93">
        <v>24.57</v>
      </c>
      <c r="K167" s="93">
        <v>28468.69</v>
      </c>
    </row>
    <row r="168" spans="3:11" x14ac:dyDescent="0.2">
      <c r="C168" s="97" t="s">
        <v>4441</v>
      </c>
      <c r="D168" s="96">
        <v>44357</v>
      </c>
      <c r="E168" s="95" t="s">
        <v>4440</v>
      </c>
      <c r="I168" s="93">
        <v>9.74</v>
      </c>
      <c r="K168" s="93">
        <v>28478.43</v>
      </c>
    </row>
    <row r="169" spans="3:11" x14ac:dyDescent="0.2">
      <c r="C169" s="97" t="s">
        <v>4439</v>
      </c>
      <c r="D169" s="96">
        <v>44357</v>
      </c>
      <c r="E169" s="95" t="s">
        <v>4438</v>
      </c>
      <c r="I169" s="93">
        <v>3.74</v>
      </c>
      <c r="K169" s="93">
        <v>28482.17</v>
      </c>
    </row>
    <row r="170" spans="3:11" x14ac:dyDescent="0.2">
      <c r="C170" s="97" t="s">
        <v>4437</v>
      </c>
      <c r="D170" s="96">
        <v>44357</v>
      </c>
      <c r="E170" s="95" t="s">
        <v>4436</v>
      </c>
      <c r="I170" s="93">
        <v>12.61</v>
      </c>
      <c r="K170" s="93">
        <v>28494.78</v>
      </c>
    </row>
    <row r="171" spans="3:11" x14ac:dyDescent="0.2">
      <c r="C171" s="97" t="s">
        <v>4435</v>
      </c>
      <c r="D171" s="96">
        <v>44358</v>
      </c>
      <c r="E171" s="95" t="s">
        <v>4434</v>
      </c>
      <c r="I171" s="93">
        <v>4.34</v>
      </c>
      <c r="K171" s="93">
        <v>28499.119999999999</v>
      </c>
    </row>
    <row r="172" spans="3:11" x14ac:dyDescent="0.2">
      <c r="C172" s="97" t="s">
        <v>4433</v>
      </c>
      <c r="D172" s="96">
        <v>44358</v>
      </c>
      <c r="E172" s="95" t="s">
        <v>4432</v>
      </c>
      <c r="I172" s="93">
        <v>11.4</v>
      </c>
      <c r="K172" s="93">
        <v>28510.52</v>
      </c>
    </row>
    <row r="173" spans="3:11" x14ac:dyDescent="0.2">
      <c r="C173" s="97" t="s">
        <v>4431</v>
      </c>
      <c r="D173" s="96">
        <v>44358</v>
      </c>
      <c r="E173" s="95" t="s">
        <v>4430</v>
      </c>
      <c r="I173" s="93">
        <v>11.63</v>
      </c>
      <c r="K173" s="93">
        <v>28522.15</v>
      </c>
    </row>
    <row r="174" spans="3:11" x14ac:dyDescent="0.2">
      <c r="C174" s="97" t="s">
        <v>4429</v>
      </c>
      <c r="D174" s="96">
        <v>44358</v>
      </c>
      <c r="E174" s="95" t="s">
        <v>4428</v>
      </c>
      <c r="I174" s="93">
        <v>55.12</v>
      </c>
      <c r="K174" s="93">
        <v>28577.27</v>
      </c>
    </row>
    <row r="175" spans="3:11" x14ac:dyDescent="0.2">
      <c r="C175" s="97" t="s">
        <v>4427</v>
      </c>
      <c r="D175" s="96">
        <v>44358</v>
      </c>
      <c r="E175" s="95" t="s">
        <v>4426</v>
      </c>
      <c r="I175" s="93">
        <v>5.8</v>
      </c>
      <c r="K175" s="93">
        <v>28583.07</v>
      </c>
    </row>
    <row r="176" spans="3:11" x14ac:dyDescent="0.2">
      <c r="C176" s="97" t="s">
        <v>4425</v>
      </c>
      <c r="D176" s="96">
        <v>44358</v>
      </c>
      <c r="E176" s="95" t="s">
        <v>4424</v>
      </c>
      <c r="I176" s="93">
        <v>1.89</v>
      </c>
      <c r="K176" s="93">
        <v>28584.959999999999</v>
      </c>
    </row>
    <row r="177" spans="3:11" x14ac:dyDescent="0.2">
      <c r="C177" s="97" t="s">
        <v>4423</v>
      </c>
      <c r="D177" s="96">
        <v>44358</v>
      </c>
      <c r="E177" s="95" t="s">
        <v>4422</v>
      </c>
      <c r="I177" s="93">
        <v>5.85</v>
      </c>
      <c r="K177" s="93">
        <v>28590.81</v>
      </c>
    </row>
    <row r="178" spans="3:11" x14ac:dyDescent="0.2">
      <c r="C178" s="97" t="s">
        <v>4421</v>
      </c>
      <c r="D178" s="96">
        <v>44359</v>
      </c>
      <c r="E178" s="95" t="s">
        <v>4420</v>
      </c>
      <c r="I178" s="93">
        <v>2.09</v>
      </c>
      <c r="K178" s="93">
        <v>28592.9</v>
      </c>
    </row>
    <row r="179" spans="3:11" x14ac:dyDescent="0.2">
      <c r="C179" s="97" t="s">
        <v>4419</v>
      </c>
      <c r="D179" s="96">
        <v>44359</v>
      </c>
      <c r="E179" s="95" t="s">
        <v>4418</v>
      </c>
      <c r="I179" s="93">
        <v>3.36</v>
      </c>
      <c r="K179" s="93">
        <v>28596.26</v>
      </c>
    </row>
    <row r="180" spans="3:11" x14ac:dyDescent="0.2">
      <c r="C180" s="97" t="s">
        <v>4417</v>
      </c>
      <c r="D180" s="96">
        <v>44360</v>
      </c>
      <c r="E180" s="95" t="s">
        <v>4416</v>
      </c>
      <c r="I180" s="93">
        <v>1.81</v>
      </c>
      <c r="K180" s="93">
        <v>28598.07</v>
      </c>
    </row>
    <row r="181" spans="3:11" x14ac:dyDescent="0.2">
      <c r="C181" s="97" t="s">
        <v>4415</v>
      </c>
      <c r="D181" s="96">
        <v>44361</v>
      </c>
      <c r="E181" s="95" t="s">
        <v>4414</v>
      </c>
      <c r="I181" s="93">
        <v>1.44</v>
      </c>
      <c r="K181" s="93">
        <v>28599.51</v>
      </c>
    </row>
    <row r="182" spans="3:11" x14ac:dyDescent="0.2">
      <c r="C182" s="97" t="s">
        <v>4413</v>
      </c>
      <c r="D182" s="96">
        <v>44361</v>
      </c>
      <c r="E182" s="95" t="s">
        <v>4412</v>
      </c>
      <c r="I182" s="93">
        <v>3.5</v>
      </c>
      <c r="K182" s="93">
        <v>28603.01</v>
      </c>
    </row>
    <row r="183" spans="3:11" x14ac:dyDescent="0.2">
      <c r="C183" s="97" t="s">
        <v>4411</v>
      </c>
      <c r="D183" s="96">
        <v>44361</v>
      </c>
      <c r="E183" s="95" t="s">
        <v>4410</v>
      </c>
      <c r="I183" s="93">
        <v>0.84</v>
      </c>
      <c r="K183" s="93">
        <v>28603.85</v>
      </c>
    </row>
    <row r="184" spans="3:11" x14ac:dyDescent="0.2">
      <c r="C184" s="97" t="s">
        <v>4409</v>
      </c>
      <c r="D184" s="96">
        <v>44361</v>
      </c>
      <c r="E184" s="95" t="s">
        <v>4408</v>
      </c>
      <c r="I184" s="93">
        <v>2.08</v>
      </c>
      <c r="K184" s="93">
        <v>28605.93</v>
      </c>
    </row>
    <row r="185" spans="3:11" x14ac:dyDescent="0.2">
      <c r="C185" s="97" t="s">
        <v>4407</v>
      </c>
      <c r="D185" s="96">
        <v>44361</v>
      </c>
      <c r="E185" s="95" t="s">
        <v>4406</v>
      </c>
      <c r="I185" s="93">
        <v>3.85</v>
      </c>
      <c r="K185" s="93">
        <v>28609.78</v>
      </c>
    </row>
    <row r="186" spans="3:11" x14ac:dyDescent="0.2">
      <c r="C186" s="97" t="s">
        <v>4405</v>
      </c>
      <c r="D186" s="96">
        <v>44361</v>
      </c>
      <c r="E186" s="95" t="s">
        <v>4404</v>
      </c>
      <c r="I186" s="93">
        <v>6.14</v>
      </c>
      <c r="K186" s="93">
        <v>28615.919999999998</v>
      </c>
    </row>
    <row r="187" spans="3:11" x14ac:dyDescent="0.2">
      <c r="C187" s="97" t="s">
        <v>4403</v>
      </c>
      <c r="D187" s="96">
        <v>44361</v>
      </c>
      <c r="E187" s="95" t="s">
        <v>4402</v>
      </c>
      <c r="I187" s="93">
        <v>13.82</v>
      </c>
      <c r="K187" s="93">
        <v>28629.74</v>
      </c>
    </row>
    <row r="188" spans="3:11" x14ac:dyDescent="0.2">
      <c r="C188" s="97" t="s">
        <v>4401</v>
      </c>
      <c r="D188" s="96">
        <v>44361</v>
      </c>
      <c r="E188" s="95" t="s">
        <v>4400</v>
      </c>
      <c r="I188" s="93">
        <v>4.05</v>
      </c>
      <c r="K188" s="93">
        <v>28633.79</v>
      </c>
    </row>
    <row r="189" spans="3:11" x14ac:dyDescent="0.2">
      <c r="C189" s="97" t="s">
        <v>4399</v>
      </c>
      <c r="D189" s="96">
        <v>44361</v>
      </c>
      <c r="E189" s="95" t="s">
        <v>4398</v>
      </c>
      <c r="I189" s="93">
        <v>6.12</v>
      </c>
      <c r="K189" s="93">
        <v>28639.91</v>
      </c>
    </row>
    <row r="190" spans="3:11" x14ac:dyDescent="0.2">
      <c r="C190" s="97" t="s">
        <v>4397</v>
      </c>
      <c r="D190" s="96">
        <v>44362</v>
      </c>
      <c r="E190" s="95" t="s">
        <v>4396</v>
      </c>
      <c r="I190" s="93">
        <v>33.94</v>
      </c>
      <c r="K190" s="93">
        <v>28673.85</v>
      </c>
    </row>
    <row r="191" spans="3:11" x14ac:dyDescent="0.2">
      <c r="C191" s="97" t="s">
        <v>4395</v>
      </c>
      <c r="D191" s="96">
        <v>44362</v>
      </c>
      <c r="E191" s="95" t="s">
        <v>4394</v>
      </c>
      <c r="I191" s="93">
        <v>2.5099999999999998</v>
      </c>
      <c r="K191" s="93">
        <v>28676.36</v>
      </c>
    </row>
    <row r="192" spans="3:11" x14ac:dyDescent="0.2">
      <c r="C192" s="97" t="s">
        <v>4393</v>
      </c>
      <c r="D192" s="96">
        <v>44362</v>
      </c>
      <c r="E192" s="95" t="s">
        <v>4392</v>
      </c>
      <c r="I192" s="93">
        <v>2.14</v>
      </c>
      <c r="K192" s="93">
        <v>28678.5</v>
      </c>
    </row>
    <row r="193" spans="3:11" x14ac:dyDescent="0.2">
      <c r="C193" s="97" t="s">
        <v>4391</v>
      </c>
      <c r="D193" s="96">
        <v>44362</v>
      </c>
      <c r="E193" s="95" t="s">
        <v>4390</v>
      </c>
      <c r="I193" s="93">
        <v>15.3</v>
      </c>
      <c r="K193" s="93">
        <v>28693.8</v>
      </c>
    </row>
    <row r="194" spans="3:11" x14ac:dyDescent="0.2">
      <c r="C194" s="97" t="s">
        <v>4389</v>
      </c>
      <c r="D194" s="96">
        <v>44362</v>
      </c>
      <c r="E194" s="95" t="s">
        <v>4388</v>
      </c>
      <c r="I194" s="93">
        <v>15.3</v>
      </c>
      <c r="K194" s="93">
        <v>28709.1</v>
      </c>
    </row>
    <row r="195" spans="3:11" x14ac:dyDescent="0.2">
      <c r="C195" s="97" t="s">
        <v>4387</v>
      </c>
      <c r="D195" s="96">
        <v>44362</v>
      </c>
      <c r="E195" s="95" t="s">
        <v>4386</v>
      </c>
      <c r="I195" s="93">
        <v>50.27</v>
      </c>
      <c r="K195" s="93">
        <v>28759.37</v>
      </c>
    </row>
    <row r="196" spans="3:11" x14ac:dyDescent="0.2">
      <c r="C196" s="97" t="s">
        <v>4385</v>
      </c>
      <c r="D196" s="96">
        <v>44362</v>
      </c>
      <c r="E196" s="95" t="s">
        <v>4384</v>
      </c>
      <c r="I196" s="93">
        <v>5.25</v>
      </c>
      <c r="K196" s="93">
        <v>28764.62</v>
      </c>
    </row>
    <row r="197" spans="3:11" x14ac:dyDescent="0.2">
      <c r="C197" s="97" t="s">
        <v>4383</v>
      </c>
      <c r="D197" s="96">
        <v>44362</v>
      </c>
      <c r="E197" s="95" t="s">
        <v>4382</v>
      </c>
      <c r="I197" s="93">
        <v>3.14</v>
      </c>
      <c r="K197" s="93">
        <v>28767.759999999998</v>
      </c>
    </row>
    <row r="198" spans="3:11" x14ac:dyDescent="0.2">
      <c r="C198" s="97" t="s">
        <v>4381</v>
      </c>
      <c r="D198" s="96">
        <v>44362</v>
      </c>
      <c r="E198" s="95" t="s">
        <v>4380</v>
      </c>
      <c r="I198" s="93">
        <v>10</v>
      </c>
      <c r="K198" s="93">
        <v>28777.759999999998</v>
      </c>
    </row>
    <row r="199" spans="3:11" x14ac:dyDescent="0.2">
      <c r="C199" s="97" t="s">
        <v>4379</v>
      </c>
      <c r="D199" s="96">
        <v>44362</v>
      </c>
      <c r="E199" s="95" t="s">
        <v>4378</v>
      </c>
      <c r="I199" s="93">
        <v>0.25</v>
      </c>
      <c r="K199" s="93">
        <v>28778.01</v>
      </c>
    </row>
    <row r="200" spans="3:11" x14ac:dyDescent="0.2">
      <c r="C200" s="97" t="s">
        <v>4377</v>
      </c>
      <c r="D200" s="96">
        <v>44362</v>
      </c>
      <c r="E200" s="95" t="s">
        <v>4376</v>
      </c>
      <c r="I200" s="93">
        <v>7.42</v>
      </c>
      <c r="K200" s="93">
        <v>28785.43</v>
      </c>
    </row>
    <row r="201" spans="3:11" x14ac:dyDescent="0.2">
      <c r="C201" s="97" t="s">
        <v>4375</v>
      </c>
      <c r="D201" s="96">
        <v>44362</v>
      </c>
      <c r="E201" s="95" t="s">
        <v>4374</v>
      </c>
      <c r="I201" s="93">
        <v>3.36</v>
      </c>
      <c r="K201" s="93">
        <v>28788.79</v>
      </c>
    </row>
    <row r="202" spans="3:11" x14ac:dyDescent="0.2">
      <c r="C202" s="97" t="s">
        <v>4373</v>
      </c>
      <c r="D202" s="96">
        <v>44363</v>
      </c>
      <c r="E202" s="95" t="s">
        <v>4372</v>
      </c>
      <c r="I202" s="93">
        <v>13.82</v>
      </c>
      <c r="K202" s="93">
        <v>28802.61</v>
      </c>
    </row>
    <row r="203" spans="3:11" x14ac:dyDescent="0.2">
      <c r="C203" s="97" t="s">
        <v>4371</v>
      </c>
      <c r="D203" s="96">
        <v>44363</v>
      </c>
      <c r="E203" s="95" t="s">
        <v>4370</v>
      </c>
      <c r="I203" s="93">
        <v>5.04</v>
      </c>
      <c r="K203" s="93">
        <v>28807.65</v>
      </c>
    </row>
    <row r="204" spans="3:11" x14ac:dyDescent="0.2">
      <c r="C204" s="97" t="s">
        <v>4369</v>
      </c>
      <c r="D204" s="96">
        <v>44363</v>
      </c>
      <c r="E204" s="95" t="s">
        <v>4368</v>
      </c>
      <c r="I204" s="93">
        <v>9.7100000000000009</v>
      </c>
      <c r="K204" s="93">
        <v>28817.360000000001</v>
      </c>
    </row>
    <row r="205" spans="3:11" x14ac:dyDescent="0.2">
      <c r="C205" s="97" t="s">
        <v>4367</v>
      </c>
      <c r="D205" s="96">
        <v>44363</v>
      </c>
      <c r="E205" s="95" t="s">
        <v>4366</v>
      </c>
      <c r="I205" s="93">
        <v>1.76</v>
      </c>
      <c r="K205" s="93">
        <v>28819.119999999999</v>
      </c>
    </row>
    <row r="206" spans="3:11" x14ac:dyDescent="0.2">
      <c r="C206" s="97" t="s">
        <v>4365</v>
      </c>
      <c r="D206" s="96">
        <v>44363</v>
      </c>
      <c r="E206" s="95" t="s">
        <v>4364</v>
      </c>
      <c r="I206" s="93">
        <v>33.78</v>
      </c>
      <c r="K206" s="93">
        <v>28852.9</v>
      </c>
    </row>
    <row r="207" spans="3:11" x14ac:dyDescent="0.2">
      <c r="C207" s="97" t="s">
        <v>4363</v>
      </c>
      <c r="D207" s="96">
        <v>44363</v>
      </c>
      <c r="E207" s="95" t="s">
        <v>4362</v>
      </c>
      <c r="I207" s="93">
        <v>8.3800000000000008</v>
      </c>
      <c r="K207" s="93">
        <v>28861.279999999999</v>
      </c>
    </row>
    <row r="208" spans="3:11" x14ac:dyDescent="0.2">
      <c r="C208" s="97" t="s">
        <v>4361</v>
      </c>
      <c r="D208" s="96">
        <v>44363</v>
      </c>
      <c r="E208" s="95" t="s">
        <v>4360</v>
      </c>
      <c r="I208" s="93">
        <v>2.33</v>
      </c>
      <c r="K208" s="93">
        <v>28863.61</v>
      </c>
    </row>
    <row r="209" spans="3:11" x14ac:dyDescent="0.2">
      <c r="C209" s="97" t="s">
        <v>4359</v>
      </c>
      <c r="D209" s="96">
        <v>44363</v>
      </c>
      <c r="E209" s="95" t="s">
        <v>4358</v>
      </c>
      <c r="I209" s="93">
        <v>28.84</v>
      </c>
      <c r="K209" s="93">
        <v>28892.45</v>
      </c>
    </row>
    <row r="210" spans="3:11" x14ac:dyDescent="0.2">
      <c r="C210" s="97" t="s">
        <v>4357</v>
      </c>
      <c r="D210" s="96">
        <v>44363</v>
      </c>
      <c r="E210" s="95" t="s">
        <v>4356</v>
      </c>
      <c r="I210" s="93">
        <v>8</v>
      </c>
      <c r="K210" s="93">
        <v>28900.45</v>
      </c>
    </row>
    <row r="211" spans="3:11" x14ac:dyDescent="0.2">
      <c r="C211" s="97" t="s">
        <v>4355</v>
      </c>
      <c r="D211" s="96">
        <v>44363</v>
      </c>
      <c r="E211" s="95" t="s">
        <v>4354</v>
      </c>
      <c r="I211" s="93">
        <v>6.02</v>
      </c>
      <c r="K211" s="93">
        <v>28906.47</v>
      </c>
    </row>
    <row r="212" spans="3:11" x14ac:dyDescent="0.2">
      <c r="C212" s="97" t="s">
        <v>4353</v>
      </c>
      <c r="D212" s="96">
        <v>44363</v>
      </c>
      <c r="E212" s="95" t="s">
        <v>4352</v>
      </c>
      <c r="I212" s="93">
        <v>2.2200000000000002</v>
      </c>
      <c r="K212" s="93">
        <v>28908.69</v>
      </c>
    </row>
    <row r="213" spans="3:11" x14ac:dyDescent="0.2">
      <c r="C213" s="97" t="s">
        <v>4351</v>
      </c>
      <c r="D213" s="96">
        <v>44364</v>
      </c>
      <c r="E213" s="95" t="s">
        <v>4350</v>
      </c>
      <c r="I213" s="93">
        <v>4.3</v>
      </c>
      <c r="K213" s="93">
        <v>28912.99</v>
      </c>
    </row>
    <row r="214" spans="3:11" x14ac:dyDescent="0.2">
      <c r="C214" s="97" t="s">
        <v>4349</v>
      </c>
      <c r="D214" s="96">
        <v>44364</v>
      </c>
      <c r="E214" s="95" t="s">
        <v>4348</v>
      </c>
      <c r="I214" s="93">
        <v>8.3800000000000008</v>
      </c>
      <c r="K214" s="93">
        <v>28921.37</v>
      </c>
    </row>
    <row r="215" spans="3:11" x14ac:dyDescent="0.2">
      <c r="C215" s="97" t="s">
        <v>4347</v>
      </c>
      <c r="D215" s="96">
        <v>44364</v>
      </c>
      <c r="E215" s="95" t="s">
        <v>4346</v>
      </c>
      <c r="I215" s="93">
        <v>8.3800000000000008</v>
      </c>
      <c r="K215" s="93">
        <v>28929.75</v>
      </c>
    </row>
    <row r="216" spans="3:11" x14ac:dyDescent="0.2">
      <c r="C216" s="97" t="s">
        <v>4345</v>
      </c>
      <c r="D216" s="96">
        <v>44364</v>
      </c>
      <c r="E216" s="95" t="s">
        <v>4344</v>
      </c>
      <c r="I216" s="93">
        <v>4.5</v>
      </c>
      <c r="K216" s="93">
        <v>28934.25</v>
      </c>
    </row>
    <row r="217" spans="3:11" x14ac:dyDescent="0.2">
      <c r="C217" s="97" t="s">
        <v>4343</v>
      </c>
      <c r="D217" s="96">
        <v>44364</v>
      </c>
      <c r="E217" s="95" t="s">
        <v>4342</v>
      </c>
      <c r="I217" s="93">
        <v>69.66</v>
      </c>
      <c r="K217" s="93">
        <v>29003.91</v>
      </c>
    </row>
    <row r="218" spans="3:11" x14ac:dyDescent="0.2">
      <c r="C218" s="97" t="s">
        <v>4341</v>
      </c>
      <c r="D218" s="96">
        <v>44365</v>
      </c>
      <c r="E218" s="95" t="s">
        <v>4340</v>
      </c>
      <c r="I218" s="93">
        <v>1.94</v>
      </c>
      <c r="K218" s="93">
        <v>29005.85</v>
      </c>
    </row>
    <row r="219" spans="3:11" x14ac:dyDescent="0.2">
      <c r="C219" s="97" t="s">
        <v>4339</v>
      </c>
      <c r="D219" s="96">
        <v>44365</v>
      </c>
      <c r="E219" s="95" t="s">
        <v>4338</v>
      </c>
      <c r="I219" s="93">
        <v>9.5299999999999994</v>
      </c>
      <c r="K219" s="93">
        <v>29015.38</v>
      </c>
    </row>
    <row r="220" spans="3:11" x14ac:dyDescent="0.2">
      <c r="C220" s="97" t="s">
        <v>4337</v>
      </c>
      <c r="D220" s="96">
        <v>44368</v>
      </c>
      <c r="E220" s="95" t="s">
        <v>4336</v>
      </c>
      <c r="I220" s="93">
        <v>3.37</v>
      </c>
      <c r="K220" s="93">
        <v>29018.75</v>
      </c>
    </row>
    <row r="221" spans="3:11" x14ac:dyDescent="0.2">
      <c r="C221" s="97" t="s">
        <v>4335</v>
      </c>
      <c r="D221" s="96">
        <v>44368</v>
      </c>
      <c r="E221" s="95" t="s">
        <v>4334</v>
      </c>
      <c r="I221" s="93">
        <v>69.14</v>
      </c>
      <c r="K221" s="93">
        <v>29087.89</v>
      </c>
    </row>
    <row r="222" spans="3:11" x14ac:dyDescent="0.2">
      <c r="C222" s="97" t="s">
        <v>4333</v>
      </c>
      <c r="D222" s="96">
        <v>44368</v>
      </c>
      <c r="E222" s="95" t="s">
        <v>4332</v>
      </c>
      <c r="I222" s="93">
        <v>5.04</v>
      </c>
      <c r="K222" s="93">
        <v>29092.93</v>
      </c>
    </row>
    <row r="223" spans="3:11" x14ac:dyDescent="0.2">
      <c r="C223" s="97" t="s">
        <v>4331</v>
      </c>
      <c r="D223" s="96">
        <v>44368</v>
      </c>
      <c r="E223" s="95" t="s">
        <v>4330</v>
      </c>
      <c r="I223" s="93">
        <v>12.52</v>
      </c>
      <c r="K223" s="93">
        <v>29105.45</v>
      </c>
    </row>
    <row r="224" spans="3:11" x14ac:dyDescent="0.2">
      <c r="C224" s="97" t="s">
        <v>4329</v>
      </c>
      <c r="D224" s="96">
        <v>44368</v>
      </c>
      <c r="E224" s="95" t="s">
        <v>4328</v>
      </c>
      <c r="I224" s="93">
        <v>7.55</v>
      </c>
      <c r="K224" s="93">
        <v>29113</v>
      </c>
    </row>
    <row r="225" spans="3:11" x14ac:dyDescent="0.2">
      <c r="C225" s="97" t="s">
        <v>4327</v>
      </c>
      <c r="D225" s="96">
        <v>44368</v>
      </c>
      <c r="E225" s="95" t="s">
        <v>4326</v>
      </c>
      <c r="I225" s="93">
        <v>2.02</v>
      </c>
      <c r="K225" s="93">
        <v>29115.02</v>
      </c>
    </row>
    <row r="226" spans="3:11" x14ac:dyDescent="0.2">
      <c r="C226" s="97" t="s">
        <v>4325</v>
      </c>
      <c r="D226" s="96">
        <v>44368</v>
      </c>
      <c r="E226" s="95" t="s">
        <v>4324</v>
      </c>
      <c r="I226" s="93">
        <v>4.8</v>
      </c>
      <c r="K226" s="93">
        <v>29119.82</v>
      </c>
    </row>
    <row r="227" spans="3:11" x14ac:dyDescent="0.2">
      <c r="C227" s="97" t="s">
        <v>4323</v>
      </c>
      <c r="D227" s="96">
        <v>44368</v>
      </c>
      <c r="E227" s="95" t="s">
        <v>4322</v>
      </c>
      <c r="I227" s="93">
        <v>0.84</v>
      </c>
      <c r="K227" s="93">
        <v>29120.66</v>
      </c>
    </row>
    <row r="228" spans="3:11" x14ac:dyDescent="0.2">
      <c r="C228" s="97" t="s">
        <v>4321</v>
      </c>
      <c r="D228" s="96">
        <v>44368</v>
      </c>
      <c r="E228" s="95" t="s">
        <v>4320</v>
      </c>
      <c r="I228" s="93">
        <v>0.48</v>
      </c>
      <c r="K228" s="93">
        <v>29121.14</v>
      </c>
    </row>
    <row r="229" spans="3:11" x14ac:dyDescent="0.2">
      <c r="C229" s="97" t="s">
        <v>4319</v>
      </c>
      <c r="D229" s="96">
        <v>44368</v>
      </c>
      <c r="E229" s="95" t="s">
        <v>4318</v>
      </c>
      <c r="I229" s="93">
        <v>20</v>
      </c>
      <c r="K229" s="93">
        <v>29141.14</v>
      </c>
    </row>
    <row r="230" spans="3:11" x14ac:dyDescent="0.2">
      <c r="C230" s="97" t="s">
        <v>4317</v>
      </c>
      <c r="D230" s="96">
        <v>44369</v>
      </c>
      <c r="E230" s="95" t="s">
        <v>4316</v>
      </c>
      <c r="I230" s="93">
        <v>16.760000000000002</v>
      </c>
      <c r="K230" s="93">
        <v>29157.9</v>
      </c>
    </row>
    <row r="231" spans="3:11" x14ac:dyDescent="0.2">
      <c r="C231" s="97" t="s">
        <v>4315</v>
      </c>
      <c r="D231" s="96">
        <v>44369</v>
      </c>
      <c r="E231" s="95" t="s">
        <v>4314</v>
      </c>
      <c r="I231" s="93">
        <v>3.66</v>
      </c>
      <c r="K231" s="93">
        <v>29161.56</v>
      </c>
    </row>
    <row r="232" spans="3:11" x14ac:dyDescent="0.2">
      <c r="C232" s="97" t="s">
        <v>4313</v>
      </c>
      <c r="D232" s="96">
        <v>44369</v>
      </c>
      <c r="E232" s="95" t="s">
        <v>4312</v>
      </c>
      <c r="I232" s="93">
        <v>1.68</v>
      </c>
      <c r="K232" s="93">
        <v>29163.24</v>
      </c>
    </row>
    <row r="233" spans="3:11" x14ac:dyDescent="0.2">
      <c r="C233" s="97" t="s">
        <v>4311</v>
      </c>
      <c r="D233" s="96">
        <v>44369</v>
      </c>
      <c r="E233" s="95" t="s">
        <v>4310</v>
      </c>
      <c r="I233" s="93">
        <v>5.7</v>
      </c>
      <c r="K233" s="93">
        <v>29168.94</v>
      </c>
    </row>
    <row r="234" spans="3:11" x14ac:dyDescent="0.2">
      <c r="C234" s="97" t="s">
        <v>4309</v>
      </c>
      <c r="D234" s="96">
        <v>44369</v>
      </c>
      <c r="E234" s="95" t="s">
        <v>4308</v>
      </c>
      <c r="I234" s="93">
        <v>307.89</v>
      </c>
      <c r="K234" s="93">
        <v>29476.83</v>
      </c>
    </row>
    <row r="235" spans="3:11" x14ac:dyDescent="0.2">
      <c r="C235" s="97" t="s">
        <v>4307</v>
      </c>
      <c r="D235" s="96">
        <v>44369</v>
      </c>
      <c r="E235" s="95" t="s">
        <v>4306</v>
      </c>
      <c r="I235" s="93">
        <v>15.27</v>
      </c>
      <c r="K235" s="93">
        <v>29492.1</v>
      </c>
    </row>
    <row r="236" spans="3:11" x14ac:dyDescent="0.2">
      <c r="C236" s="97" t="s">
        <v>4305</v>
      </c>
      <c r="D236" s="96">
        <v>44370</v>
      </c>
      <c r="E236" s="95" t="s">
        <v>4304</v>
      </c>
      <c r="I236" s="93">
        <v>12.3</v>
      </c>
      <c r="K236" s="93">
        <v>29504.400000000001</v>
      </c>
    </row>
    <row r="237" spans="3:11" x14ac:dyDescent="0.2">
      <c r="C237" s="97" t="s">
        <v>4303</v>
      </c>
      <c r="D237" s="96">
        <v>44370</v>
      </c>
      <c r="E237" s="95" t="s">
        <v>4302</v>
      </c>
      <c r="I237" s="93">
        <v>6.05</v>
      </c>
      <c r="K237" s="93">
        <v>29510.45</v>
      </c>
    </row>
    <row r="238" spans="3:11" x14ac:dyDescent="0.2">
      <c r="C238" s="97" t="s">
        <v>4301</v>
      </c>
      <c r="D238" s="96">
        <v>44370</v>
      </c>
      <c r="E238" s="95" t="s">
        <v>4300</v>
      </c>
      <c r="I238" s="93">
        <v>8.3800000000000008</v>
      </c>
      <c r="K238" s="93">
        <v>29518.83</v>
      </c>
    </row>
    <row r="239" spans="3:11" x14ac:dyDescent="0.2">
      <c r="C239" s="97" t="s">
        <v>4299</v>
      </c>
      <c r="D239" s="96">
        <v>44370</v>
      </c>
      <c r="E239" s="95" t="s">
        <v>4298</v>
      </c>
      <c r="I239" s="93">
        <v>8.3800000000000008</v>
      </c>
      <c r="K239" s="93">
        <v>29527.21</v>
      </c>
    </row>
    <row r="240" spans="3:11" x14ac:dyDescent="0.2">
      <c r="C240" s="97" t="s">
        <v>4297</v>
      </c>
      <c r="D240" s="96">
        <v>44370</v>
      </c>
      <c r="E240" s="95" t="s">
        <v>4296</v>
      </c>
      <c r="I240" s="93">
        <v>1.75</v>
      </c>
      <c r="K240" s="93">
        <v>29528.959999999999</v>
      </c>
    </row>
    <row r="241" spans="3:11" x14ac:dyDescent="0.2">
      <c r="C241" s="97" t="s">
        <v>4295</v>
      </c>
      <c r="D241" s="96">
        <v>44370</v>
      </c>
      <c r="E241" s="95" t="s">
        <v>4294</v>
      </c>
      <c r="I241" s="93">
        <v>1.68</v>
      </c>
      <c r="K241" s="93">
        <v>29530.639999999999</v>
      </c>
    </row>
    <row r="242" spans="3:11" x14ac:dyDescent="0.2">
      <c r="C242" s="97" t="s">
        <v>4293</v>
      </c>
      <c r="D242" s="96">
        <v>44371</v>
      </c>
      <c r="E242" s="95" t="s">
        <v>4292</v>
      </c>
      <c r="I242" s="93">
        <v>13.75</v>
      </c>
      <c r="K242" s="93">
        <v>29544.39</v>
      </c>
    </row>
    <row r="243" spans="3:11" x14ac:dyDescent="0.2">
      <c r="C243" s="97" t="s">
        <v>4291</v>
      </c>
      <c r="D243" s="96">
        <v>44371</v>
      </c>
      <c r="E243" s="95" t="s">
        <v>4290</v>
      </c>
      <c r="I243" s="93">
        <v>5.21</v>
      </c>
      <c r="K243" s="93">
        <v>29549.599999999999</v>
      </c>
    </row>
    <row r="244" spans="3:11" x14ac:dyDescent="0.2">
      <c r="C244" s="97" t="s">
        <v>4289</v>
      </c>
      <c r="D244" s="96">
        <v>44371</v>
      </c>
      <c r="E244" s="95" t="s">
        <v>4288</v>
      </c>
      <c r="I244" s="93">
        <v>9.32</v>
      </c>
      <c r="K244" s="93">
        <v>29558.92</v>
      </c>
    </row>
    <row r="245" spans="3:11" x14ac:dyDescent="0.2">
      <c r="C245" s="97" t="s">
        <v>4287</v>
      </c>
      <c r="D245" s="96">
        <v>44371</v>
      </c>
      <c r="E245" s="95" t="s">
        <v>4286</v>
      </c>
      <c r="I245" s="93">
        <v>1.68</v>
      </c>
      <c r="K245" s="93">
        <v>29560.6</v>
      </c>
    </row>
    <row r="246" spans="3:11" x14ac:dyDescent="0.2">
      <c r="C246" s="97" t="s">
        <v>4285</v>
      </c>
      <c r="D246" s="96">
        <v>44371</v>
      </c>
      <c r="E246" s="95" t="s">
        <v>4284</v>
      </c>
      <c r="I246" s="93">
        <v>6.47</v>
      </c>
      <c r="K246" s="93">
        <v>29567.07</v>
      </c>
    </row>
    <row r="247" spans="3:11" x14ac:dyDescent="0.2">
      <c r="C247" s="97" t="s">
        <v>4283</v>
      </c>
      <c r="D247" s="96">
        <v>44371</v>
      </c>
      <c r="E247" s="95" t="s">
        <v>4282</v>
      </c>
      <c r="I247" s="93">
        <v>6.54</v>
      </c>
      <c r="K247" s="93">
        <v>29573.61</v>
      </c>
    </row>
    <row r="248" spans="3:11" x14ac:dyDescent="0.2">
      <c r="C248" s="97" t="s">
        <v>4281</v>
      </c>
      <c r="D248" s="96">
        <v>44371</v>
      </c>
      <c r="E248" s="95" t="s">
        <v>4280</v>
      </c>
      <c r="I248" s="93">
        <v>1.68</v>
      </c>
      <c r="K248" s="93">
        <v>29575.29</v>
      </c>
    </row>
    <row r="249" spans="3:11" x14ac:dyDescent="0.2">
      <c r="C249" s="97" t="s">
        <v>4279</v>
      </c>
      <c r="D249" s="96">
        <v>44371</v>
      </c>
      <c r="E249" s="95" t="s">
        <v>4278</v>
      </c>
      <c r="I249" s="93">
        <v>2.06</v>
      </c>
      <c r="K249" s="93">
        <v>29577.35</v>
      </c>
    </row>
    <row r="250" spans="3:11" x14ac:dyDescent="0.2">
      <c r="C250" s="97" t="s">
        <v>4277</v>
      </c>
      <c r="D250" s="96">
        <v>44371</v>
      </c>
      <c r="E250" s="95" t="s">
        <v>4276</v>
      </c>
      <c r="I250" s="93">
        <v>8.3800000000000008</v>
      </c>
      <c r="K250" s="93">
        <v>29585.73</v>
      </c>
    </row>
    <row r="251" spans="3:11" x14ac:dyDescent="0.2">
      <c r="C251" s="97" t="s">
        <v>4275</v>
      </c>
      <c r="D251" s="96">
        <v>44371</v>
      </c>
      <c r="E251" s="95" t="s">
        <v>4274</v>
      </c>
      <c r="I251" s="93">
        <v>17.899999999999999</v>
      </c>
      <c r="K251" s="93">
        <v>29603.63</v>
      </c>
    </row>
    <row r="252" spans="3:11" x14ac:dyDescent="0.2">
      <c r="C252" s="97" t="s">
        <v>4273</v>
      </c>
      <c r="D252" s="96">
        <v>44371</v>
      </c>
      <c r="E252" s="95" t="s">
        <v>4272</v>
      </c>
      <c r="I252" s="93">
        <v>3.2</v>
      </c>
      <c r="K252" s="93">
        <v>29606.83</v>
      </c>
    </row>
    <row r="253" spans="3:11" x14ac:dyDescent="0.2">
      <c r="C253" s="97" t="s">
        <v>4271</v>
      </c>
      <c r="D253" s="96">
        <v>44371</v>
      </c>
      <c r="E253" s="95" t="s">
        <v>4270</v>
      </c>
      <c r="I253" s="93">
        <v>1.68</v>
      </c>
      <c r="K253" s="93">
        <v>29608.51</v>
      </c>
    </row>
    <row r="254" spans="3:11" x14ac:dyDescent="0.2">
      <c r="C254" s="97" t="s">
        <v>4269</v>
      </c>
      <c r="D254" s="96">
        <v>44371</v>
      </c>
      <c r="E254" s="95" t="s">
        <v>4268</v>
      </c>
      <c r="I254" s="93">
        <v>4.3600000000000003</v>
      </c>
      <c r="K254" s="93">
        <v>29612.87</v>
      </c>
    </row>
    <row r="255" spans="3:11" x14ac:dyDescent="0.2">
      <c r="C255" s="97" t="s">
        <v>4267</v>
      </c>
      <c r="D255" s="96">
        <v>44371</v>
      </c>
      <c r="E255" s="95" t="s">
        <v>4266</v>
      </c>
      <c r="I255" s="93">
        <v>1.92</v>
      </c>
      <c r="K255" s="93">
        <v>29614.79</v>
      </c>
    </row>
    <row r="256" spans="3:11" x14ac:dyDescent="0.2">
      <c r="C256" s="97" t="s">
        <v>4265</v>
      </c>
      <c r="D256" s="96">
        <v>44371</v>
      </c>
      <c r="E256" s="95" t="s">
        <v>4264</v>
      </c>
      <c r="I256" s="93">
        <v>5.49</v>
      </c>
      <c r="K256" s="93">
        <v>29620.28</v>
      </c>
    </row>
    <row r="257" spans="3:11" x14ac:dyDescent="0.2">
      <c r="C257" s="97" t="s">
        <v>4263</v>
      </c>
      <c r="D257" s="96">
        <v>44371</v>
      </c>
      <c r="E257" s="95" t="s">
        <v>4262</v>
      </c>
      <c r="I257" s="93">
        <v>0.1</v>
      </c>
      <c r="K257" s="93">
        <v>29620.38</v>
      </c>
    </row>
    <row r="258" spans="3:11" x14ac:dyDescent="0.2">
      <c r="C258" s="97" t="s">
        <v>4261</v>
      </c>
      <c r="D258" s="96">
        <v>44371</v>
      </c>
      <c r="E258" s="95" t="s">
        <v>4260</v>
      </c>
      <c r="I258" s="93">
        <v>12.98</v>
      </c>
      <c r="K258" s="93">
        <v>29633.360000000001</v>
      </c>
    </row>
    <row r="259" spans="3:11" x14ac:dyDescent="0.2">
      <c r="C259" s="97" t="s">
        <v>4259</v>
      </c>
      <c r="D259" s="96">
        <v>44372</v>
      </c>
      <c r="E259" s="95" t="s">
        <v>4258</v>
      </c>
      <c r="I259" s="93">
        <v>8.89</v>
      </c>
      <c r="K259" s="93">
        <v>29642.25</v>
      </c>
    </row>
    <row r="260" spans="3:11" x14ac:dyDescent="0.2">
      <c r="C260" s="97" t="s">
        <v>4257</v>
      </c>
      <c r="D260" s="96">
        <v>44372</v>
      </c>
      <c r="E260" s="95" t="s">
        <v>4256</v>
      </c>
      <c r="I260" s="93">
        <v>15.59</v>
      </c>
      <c r="K260" s="93">
        <v>29657.84</v>
      </c>
    </row>
    <row r="261" spans="3:11" x14ac:dyDescent="0.2">
      <c r="C261" s="97" t="s">
        <v>4255</v>
      </c>
      <c r="D261" s="96">
        <v>44372</v>
      </c>
      <c r="E261" s="95" t="s">
        <v>4254</v>
      </c>
      <c r="I261" s="93">
        <v>2.34</v>
      </c>
      <c r="K261" s="93">
        <v>29660.18</v>
      </c>
    </row>
    <row r="262" spans="3:11" x14ac:dyDescent="0.2">
      <c r="C262" s="97" t="s">
        <v>4253</v>
      </c>
      <c r="D262" s="96">
        <v>44372</v>
      </c>
      <c r="E262" s="95" t="s">
        <v>4252</v>
      </c>
      <c r="I262" s="93">
        <v>1.68</v>
      </c>
      <c r="K262" s="93">
        <v>29661.86</v>
      </c>
    </row>
    <row r="263" spans="3:11" x14ac:dyDescent="0.2">
      <c r="C263" s="97" t="s">
        <v>4251</v>
      </c>
      <c r="D263" s="96">
        <v>44372</v>
      </c>
      <c r="E263" s="95" t="s">
        <v>4250</v>
      </c>
      <c r="I263" s="93">
        <v>1.68</v>
      </c>
      <c r="K263" s="93">
        <v>29663.54</v>
      </c>
    </row>
    <row r="264" spans="3:11" x14ac:dyDescent="0.2">
      <c r="C264" s="97" t="s">
        <v>4249</v>
      </c>
      <c r="D264" s="96">
        <v>44372</v>
      </c>
      <c r="E264" s="95" t="s">
        <v>4248</v>
      </c>
      <c r="I264" s="93">
        <v>6.99</v>
      </c>
      <c r="K264" s="93">
        <v>29670.53</v>
      </c>
    </row>
    <row r="265" spans="3:11" x14ac:dyDescent="0.2">
      <c r="C265" s="97" t="s">
        <v>4247</v>
      </c>
      <c r="D265" s="96">
        <v>44372</v>
      </c>
      <c r="E265" s="95" t="s">
        <v>4246</v>
      </c>
      <c r="I265" s="93">
        <v>4.5199999999999996</v>
      </c>
      <c r="K265" s="93">
        <v>29675.05</v>
      </c>
    </row>
    <row r="266" spans="3:11" x14ac:dyDescent="0.2">
      <c r="C266" s="97" t="s">
        <v>4245</v>
      </c>
      <c r="D266" s="96">
        <v>44372</v>
      </c>
      <c r="E266" s="95" t="s">
        <v>4244</v>
      </c>
      <c r="I266" s="93">
        <v>2.16</v>
      </c>
      <c r="K266" s="93">
        <v>29677.21</v>
      </c>
    </row>
    <row r="267" spans="3:11" x14ac:dyDescent="0.2">
      <c r="C267" s="97" t="s">
        <v>4243</v>
      </c>
      <c r="D267" s="96">
        <v>44372</v>
      </c>
      <c r="E267" s="95" t="s">
        <v>4242</v>
      </c>
      <c r="I267" s="93">
        <v>5.67</v>
      </c>
      <c r="K267" s="93">
        <v>29682.880000000001</v>
      </c>
    </row>
    <row r="268" spans="3:11" x14ac:dyDescent="0.2">
      <c r="C268" s="97" t="s">
        <v>4241</v>
      </c>
      <c r="D268" s="96">
        <v>44372</v>
      </c>
      <c r="E268" s="95" t="s">
        <v>4240</v>
      </c>
      <c r="I268" s="93">
        <v>8.3800000000000008</v>
      </c>
      <c r="K268" s="93">
        <v>29691.26</v>
      </c>
    </row>
    <row r="269" spans="3:11" x14ac:dyDescent="0.2">
      <c r="C269" s="97" t="s">
        <v>4239</v>
      </c>
      <c r="D269" s="96">
        <v>44372</v>
      </c>
      <c r="E269" s="95" t="s">
        <v>4238</v>
      </c>
      <c r="I269" s="93">
        <v>8.3800000000000008</v>
      </c>
      <c r="K269" s="93">
        <v>29699.64</v>
      </c>
    </row>
    <row r="270" spans="3:11" x14ac:dyDescent="0.2">
      <c r="C270" s="97" t="s">
        <v>4237</v>
      </c>
      <c r="D270" s="96">
        <v>44372</v>
      </c>
      <c r="E270" s="95" t="s">
        <v>4236</v>
      </c>
      <c r="I270" s="93">
        <v>3.79</v>
      </c>
      <c r="K270" s="93">
        <v>29703.43</v>
      </c>
    </row>
    <row r="271" spans="3:11" x14ac:dyDescent="0.2">
      <c r="C271" s="97" t="s">
        <v>4235</v>
      </c>
      <c r="D271" s="96">
        <v>44372</v>
      </c>
      <c r="E271" s="95" t="s">
        <v>4234</v>
      </c>
      <c r="I271" s="93">
        <v>0.88</v>
      </c>
      <c r="K271" s="93">
        <v>29704.31</v>
      </c>
    </row>
    <row r="272" spans="3:11" x14ac:dyDescent="0.2">
      <c r="C272" s="97" t="s">
        <v>4233</v>
      </c>
      <c r="D272" s="96">
        <v>44372</v>
      </c>
      <c r="E272" s="95" t="s">
        <v>4232</v>
      </c>
      <c r="I272" s="93">
        <v>5.0199999999999996</v>
      </c>
      <c r="K272" s="93">
        <v>29709.33</v>
      </c>
    </row>
    <row r="273" spans="3:11" x14ac:dyDescent="0.2">
      <c r="C273" s="97" t="s">
        <v>4231</v>
      </c>
      <c r="D273" s="96">
        <v>44372</v>
      </c>
      <c r="E273" s="95" t="s">
        <v>4230</v>
      </c>
      <c r="I273" s="93">
        <v>6.42</v>
      </c>
      <c r="K273" s="93">
        <v>29715.75</v>
      </c>
    </row>
    <row r="274" spans="3:11" x14ac:dyDescent="0.2">
      <c r="C274" s="97" t="s">
        <v>4229</v>
      </c>
      <c r="D274" s="96">
        <v>44372</v>
      </c>
      <c r="E274" s="95" t="s">
        <v>4228</v>
      </c>
      <c r="I274" s="93">
        <v>4.7</v>
      </c>
      <c r="K274" s="93">
        <v>29720.45</v>
      </c>
    </row>
    <row r="275" spans="3:11" x14ac:dyDescent="0.2">
      <c r="C275" s="97" t="s">
        <v>4227</v>
      </c>
      <c r="D275" s="96">
        <v>44373</v>
      </c>
      <c r="E275" s="95" t="s">
        <v>4226</v>
      </c>
      <c r="I275" s="93">
        <v>3.85</v>
      </c>
      <c r="K275" s="93">
        <v>29724.3</v>
      </c>
    </row>
    <row r="276" spans="3:11" x14ac:dyDescent="0.2">
      <c r="C276" s="97" t="s">
        <v>4225</v>
      </c>
      <c r="D276" s="96">
        <v>44373</v>
      </c>
      <c r="E276" s="95" t="s">
        <v>4224</v>
      </c>
      <c r="I276" s="93">
        <v>1.0900000000000001</v>
      </c>
      <c r="K276" s="93">
        <v>29725.39</v>
      </c>
    </row>
    <row r="277" spans="3:11" x14ac:dyDescent="0.2">
      <c r="C277" s="97" t="s">
        <v>4223</v>
      </c>
      <c r="D277" s="96">
        <v>44373</v>
      </c>
      <c r="E277" s="95" t="s">
        <v>4222</v>
      </c>
      <c r="I277" s="93">
        <v>5.05</v>
      </c>
      <c r="K277" s="93">
        <v>29730.44</v>
      </c>
    </row>
    <row r="278" spans="3:11" x14ac:dyDescent="0.2">
      <c r="C278" s="97" t="s">
        <v>4221</v>
      </c>
      <c r="D278" s="96">
        <v>44374</v>
      </c>
      <c r="E278" s="95" t="s">
        <v>4220</v>
      </c>
      <c r="I278" s="93">
        <v>9.8699999999999992</v>
      </c>
      <c r="K278" s="93">
        <v>29740.31</v>
      </c>
    </row>
    <row r="279" spans="3:11" x14ac:dyDescent="0.2">
      <c r="C279" s="97" t="s">
        <v>4219</v>
      </c>
      <c r="D279" s="96">
        <v>44374</v>
      </c>
      <c r="E279" s="95" t="s">
        <v>4218</v>
      </c>
      <c r="I279" s="93">
        <v>8.23</v>
      </c>
      <c r="K279" s="93">
        <v>29748.54</v>
      </c>
    </row>
    <row r="280" spans="3:11" x14ac:dyDescent="0.2">
      <c r="C280" s="97" t="s">
        <v>4217</v>
      </c>
      <c r="D280" s="96">
        <v>44374</v>
      </c>
      <c r="E280" s="95" t="s">
        <v>4216</v>
      </c>
      <c r="I280" s="93">
        <v>8.0399999999999991</v>
      </c>
      <c r="K280" s="93">
        <v>29756.58</v>
      </c>
    </row>
    <row r="281" spans="3:11" x14ac:dyDescent="0.2">
      <c r="C281" s="97" t="s">
        <v>4215</v>
      </c>
      <c r="D281" s="96">
        <v>44375</v>
      </c>
      <c r="E281" s="95" t="s">
        <v>4214</v>
      </c>
      <c r="I281" s="93">
        <v>8.3800000000000008</v>
      </c>
      <c r="K281" s="93">
        <v>29764.959999999999</v>
      </c>
    </row>
    <row r="282" spans="3:11" x14ac:dyDescent="0.2">
      <c r="C282" s="97" t="s">
        <v>4213</v>
      </c>
      <c r="D282" s="96">
        <v>44375</v>
      </c>
      <c r="E282" s="95" t="s">
        <v>4212</v>
      </c>
      <c r="I282" s="93">
        <v>13.04</v>
      </c>
      <c r="K282" s="93">
        <v>29778</v>
      </c>
    </row>
    <row r="283" spans="3:11" x14ac:dyDescent="0.2">
      <c r="C283" s="97" t="s">
        <v>4211</v>
      </c>
      <c r="D283" s="96">
        <v>44375</v>
      </c>
      <c r="E283" s="95" t="s">
        <v>4210</v>
      </c>
      <c r="I283" s="93">
        <v>3.19</v>
      </c>
      <c r="K283" s="93">
        <v>29781.19</v>
      </c>
    </row>
    <row r="284" spans="3:11" x14ac:dyDescent="0.2">
      <c r="C284" s="97" t="s">
        <v>4209</v>
      </c>
      <c r="D284" s="96">
        <v>44375</v>
      </c>
      <c r="E284" s="95" t="s">
        <v>4208</v>
      </c>
      <c r="I284" s="93">
        <v>8.9700000000000006</v>
      </c>
      <c r="K284" s="93">
        <v>29790.16</v>
      </c>
    </row>
    <row r="285" spans="3:11" x14ac:dyDescent="0.2">
      <c r="C285" s="97" t="s">
        <v>4207</v>
      </c>
      <c r="D285" s="96">
        <v>44375</v>
      </c>
      <c r="E285" s="95" t="s">
        <v>4206</v>
      </c>
      <c r="I285" s="93">
        <v>8.3800000000000008</v>
      </c>
      <c r="K285" s="93">
        <v>29798.54</v>
      </c>
    </row>
    <row r="286" spans="3:11" x14ac:dyDescent="0.2">
      <c r="C286" s="97" t="s">
        <v>4205</v>
      </c>
      <c r="D286" s="96">
        <v>44375</v>
      </c>
      <c r="E286" s="95" t="s">
        <v>4204</v>
      </c>
      <c r="I286" s="93">
        <v>8.3800000000000008</v>
      </c>
      <c r="K286" s="93">
        <v>29806.92</v>
      </c>
    </row>
    <row r="287" spans="3:11" x14ac:dyDescent="0.2">
      <c r="C287" s="97" t="s">
        <v>4203</v>
      </c>
      <c r="D287" s="96">
        <v>44375</v>
      </c>
      <c r="E287" s="95" t="s">
        <v>4202</v>
      </c>
      <c r="I287" s="93">
        <v>8.3800000000000008</v>
      </c>
      <c r="K287" s="93">
        <v>29815.3</v>
      </c>
    </row>
    <row r="288" spans="3:11" x14ac:dyDescent="0.2">
      <c r="C288" s="97" t="s">
        <v>4201</v>
      </c>
      <c r="D288" s="96">
        <v>44375</v>
      </c>
      <c r="E288" s="95" t="s">
        <v>4200</v>
      </c>
      <c r="I288" s="93">
        <v>1.74</v>
      </c>
      <c r="K288" s="93">
        <v>29817.040000000001</v>
      </c>
    </row>
    <row r="289" spans="3:11" x14ac:dyDescent="0.2">
      <c r="C289" s="97" t="s">
        <v>4199</v>
      </c>
      <c r="D289" s="96">
        <v>44375</v>
      </c>
      <c r="E289" s="95" t="s">
        <v>4198</v>
      </c>
      <c r="I289" s="93">
        <v>1.77</v>
      </c>
      <c r="K289" s="93">
        <v>29818.81</v>
      </c>
    </row>
    <row r="290" spans="3:11" x14ac:dyDescent="0.2">
      <c r="C290" s="97" t="s">
        <v>4197</v>
      </c>
      <c r="D290" s="96">
        <v>44375</v>
      </c>
      <c r="E290" s="95" t="s">
        <v>4196</v>
      </c>
      <c r="I290" s="93">
        <v>5.31</v>
      </c>
      <c r="K290" s="93">
        <v>29824.12</v>
      </c>
    </row>
    <row r="291" spans="3:11" x14ac:dyDescent="0.2">
      <c r="C291" s="97" t="s">
        <v>4195</v>
      </c>
      <c r="D291" s="96">
        <v>44375</v>
      </c>
      <c r="E291" s="95" t="s">
        <v>4194</v>
      </c>
      <c r="I291" s="93">
        <v>4.63</v>
      </c>
      <c r="K291" s="93">
        <v>29828.75</v>
      </c>
    </row>
    <row r="292" spans="3:11" x14ac:dyDescent="0.2">
      <c r="C292" s="97" t="s">
        <v>4193</v>
      </c>
      <c r="D292" s="96">
        <v>44375</v>
      </c>
      <c r="E292" s="95" t="s">
        <v>4192</v>
      </c>
      <c r="I292" s="93">
        <v>10.69</v>
      </c>
      <c r="K292" s="93">
        <v>29839.439999999999</v>
      </c>
    </row>
    <row r="293" spans="3:11" x14ac:dyDescent="0.2">
      <c r="C293" s="97" t="s">
        <v>4191</v>
      </c>
      <c r="D293" s="96">
        <v>44375</v>
      </c>
      <c r="E293" s="95" t="s">
        <v>4190</v>
      </c>
      <c r="I293" s="93">
        <v>1.7</v>
      </c>
      <c r="K293" s="93">
        <v>29841.14</v>
      </c>
    </row>
    <row r="294" spans="3:11" x14ac:dyDescent="0.2">
      <c r="C294" s="97" t="s">
        <v>4189</v>
      </c>
      <c r="D294" s="96">
        <v>44375</v>
      </c>
      <c r="E294" s="95" t="s">
        <v>4188</v>
      </c>
      <c r="I294" s="93">
        <v>3.99</v>
      </c>
      <c r="K294" s="93">
        <v>29845.13</v>
      </c>
    </row>
    <row r="295" spans="3:11" x14ac:dyDescent="0.2">
      <c r="C295" s="97" t="s">
        <v>4187</v>
      </c>
      <c r="D295" s="96">
        <v>44375</v>
      </c>
      <c r="E295" s="95" t="s">
        <v>4186</v>
      </c>
      <c r="I295" s="93">
        <v>1.68</v>
      </c>
      <c r="K295" s="93">
        <v>29846.81</v>
      </c>
    </row>
    <row r="296" spans="3:11" x14ac:dyDescent="0.2">
      <c r="C296" s="97" t="s">
        <v>4185</v>
      </c>
      <c r="D296" s="96">
        <v>44375</v>
      </c>
      <c r="E296" s="95" t="s">
        <v>4184</v>
      </c>
      <c r="I296" s="93">
        <v>15.52</v>
      </c>
      <c r="K296" s="93">
        <v>29862.33</v>
      </c>
    </row>
    <row r="297" spans="3:11" x14ac:dyDescent="0.2">
      <c r="C297" s="97" t="s">
        <v>4183</v>
      </c>
      <c r="D297" s="96">
        <v>44376</v>
      </c>
      <c r="E297" s="95" t="s">
        <v>4182</v>
      </c>
      <c r="I297" s="93">
        <v>31.62</v>
      </c>
      <c r="K297" s="93">
        <v>29893.95</v>
      </c>
    </row>
    <row r="298" spans="3:11" x14ac:dyDescent="0.2">
      <c r="C298" s="97" t="s">
        <v>4181</v>
      </c>
      <c r="D298" s="96">
        <v>44376</v>
      </c>
      <c r="E298" s="95" t="s">
        <v>4180</v>
      </c>
      <c r="I298" s="93">
        <v>2.46</v>
      </c>
      <c r="K298" s="93">
        <v>29896.41</v>
      </c>
    </row>
    <row r="299" spans="3:11" x14ac:dyDescent="0.2">
      <c r="C299" s="97" t="s">
        <v>4179</v>
      </c>
      <c r="D299" s="96">
        <v>44376</v>
      </c>
      <c r="E299" s="95" t="s">
        <v>4178</v>
      </c>
      <c r="I299" s="93">
        <v>6.53</v>
      </c>
      <c r="K299" s="93">
        <v>29902.94</v>
      </c>
    </row>
    <row r="300" spans="3:11" x14ac:dyDescent="0.2">
      <c r="C300" s="97" t="s">
        <v>4177</v>
      </c>
      <c r="D300" s="96">
        <v>44376</v>
      </c>
      <c r="E300" s="95" t="s">
        <v>4176</v>
      </c>
      <c r="I300" s="93">
        <v>6.94</v>
      </c>
      <c r="K300" s="93">
        <v>29909.88</v>
      </c>
    </row>
    <row r="301" spans="3:11" x14ac:dyDescent="0.2">
      <c r="C301" s="97" t="s">
        <v>4175</v>
      </c>
      <c r="D301" s="96">
        <v>44376</v>
      </c>
      <c r="E301" s="95" t="s">
        <v>4174</v>
      </c>
      <c r="I301" s="93">
        <v>4.22</v>
      </c>
      <c r="K301" s="93">
        <v>29914.1</v>
      </c>
    </row>
    <row r="302" spans="3:11" x14ac:dyDescent="0.2">
      <c r="C302" s="97" t="s">
        <v>4173</v>
      </c>
      <c r="D302" s="96">
        <v>44376</v>
      </c>
      <c r="E302" s="95" t="s">
        <v>4172</v>
      </c>
      <c r="I302" s="93">
        <v>1.51</v>
      </c>
      <c r="K302" s="93">
        <v>29915.61</v>
      </c>
    </row>
    <row r="303" spans="3:11" x14ac:dyDescent="0.2">
      <c r="C303" s="97" t="s">
        <v>4171</v>
      </c>
      <c r="D303" s="96">
        <v>44376</v>
      </c>
      <c r="E303" s="95" t="s">
        <v>4170</v>
      </c>
      <c r="I303" s="93">
        <v>5.36</v>
      </c>
      <c r="K303" s="93">
        <v>29920.97</v>
      </c>
    </row>
    <row r="304" spans="3:11" x14ac:dyDescent="0.2">
      <c r="C304" s="97" t="s">
        <v>4169</v>
      </c>
      <c r="D304" s="96">
        <v>44376</v>
      </c>
      <c r="E304" s="95" t="s">
        <v>4168</v>
      </c>
      <c r="I304" s="93">
        <v>1.68</v>
      </c>
      <c r="K304" s="93">
        <v>29922.65</v>
      </c>
    </row>
    <row r="305" spans="3:11" x14ac:dyDescent="0.2">
      <c r="C305" s="97" t="s">
        <v>4167</v>
      </c>
      <c r="D305" s="96">
        <v>44376</v>
      </c>
      <c r="E305" s="95" t="s">
        <v>4166</v>
      </c>
      <c r="I305" s="93">
        <v>5.05</v>
      </c>
      <c r="K305" s="93">
        <v>29927.7</v>
      </c>
    </row>
    <row r="306" spans="3:11" x14ac:dyDescent="0.2">
      <c r="C306" s="97" t="s">
        <v>4165</v>
      </c>
      <c r="D306" s="96">
        <v>44376</v>
      </c>
      <c r="E306" s="95" t="s">
        <v>4164</v>
      </c>
      <c r="I306" s="93">
        <v>2.08</v>
      </c>
      <c r="K306" s="93">
        <v>29929.78</v>
      </c>
    </row>
    <row r="307" spans="3:11" x14ac:dyDescent="0.2">
      <c r="C307" s="97" t="s">
        <v>4163</v>
      </c>
      <c r="D307" s="96">
        <v>44376</v>
      </c>
      <c r="E307" s="95" t="s">
        <v>4162</v>
      </c>
      <c r="I307" s="93">
        <v>8.34</v>
      </c>
      <c r="K307" s="93">
        <v>29938.12</v>
      </c>
    </row>
    <row r="308" spans="3:11" x14ac:dyDescent="0.2">
      <c r="C308" s="97" t="s">
        <v>4161</v>
      </c>
      <c r="D308" s="96">
        <v>44376</v>
      </c>
      <c r="E308" s="95" t="s">
        <v>4160</v>
      </c>
      <c r="I308" s="93">
        <v>1.83</v>
      </c>
      <c r="K308" s="93">
        <v>29939.95</v>
      </c>
    </row>
    <row r="309" spans="3:11" x14ac:dyDescent="0.2">
      <c r="C309" s="97" t="s">
        <v>4159</v>
      </c>
      <c r="D309" s="96">
        <v>44376</v>
      </c>
      <c r="E309" s="95" t="s">
        <v>4158</v>
      </c>
      <c r="I309" s="93">
        <v>6.83</v>
      </c>
      <c r="K309" s="93">
        <v>29946.78</v>
      </c>
    </row>
    <row r="310" spans="3:11" x14ac:dyDescent="0.2">
      <c r="C310" s="97" t="s">
        <v>4157</v>
      </c>
      <c r="D310" s="96">
        <v>44377</v>
      </c>
      <c r="E310" s="95" t="s">
        <v>4156</v>
      </c>
      <c r="I310" s="93">
        <v>22.83</v>
      </c>
      <c r="K310" s="93">
        <v>29969.61</v>
      </c>
    </row>
    <row r="311" spans="3:11" x14ac:dyDescent="0.2">
      <c r="C311" s="97" t="s">
        <v>4155</v>
      </c>
      <c r="D311" s="96">
        <v>44377</v>
      </c>
      <c r="E311" s="95" t="s">
        <v>4154</v>
      </c>
      <c r="I311" s="93">
        <v>28.96</v>
      </c>
      <c r="K311" s="93">
        <v>29998.57</v>
      </c>
    </row>
    <row r="312" spans="3:11" x14ac:dyDescent="0.2">
      <c r="C312" s="97" t="s">
        <v>4153</v>
      </c>
      <c r="D312" s="96">
        <v>44377</v>
      </c>
      <c r="E312" s="95" t="s">
        <v>4152</v>
      </c>
      <c r="I312" s="93">
        <v>2.2999999999999998</v>
      </c>
      <c r="K312" s="93">
        <v>30000.87</v>
      </c>
    </row>
    <row r="313" spans="3:11" x14ac:dyDescent="0.2">
      <c r="C313" s="97" t="s">
        <v>4151</v>
      </c>
      <c r="D313" s="96">
        <v>44377</v>
      </c>
      <c r="E313" s="95" t="s">
        <v>4150</v>
      </c>
      <c r="I313" s="93">
        <v>1.68</v>
      </c>
      <c r="K313" s="93">
        <v>30002.55</v>
      </c>
    </row>
    <row r="314" spans="3:11" x14ac:dyDescent="0.2">
      <c r="C314" s="97" t="s">
        <v>4149</v>
      </c>
      <c r="D314" s="96">
        <v>44377</v>
      </c>
      <c r="E314" s="95" t="s">
        <v>4148</v>
      </c>
      <c r="I314" s="93">
        <v>5.51</v>
      </c>
      <c r="K314" s="93">
        <v>30008.06</v>
      </c>
    </row>
    <row r="315" spans="3:11" x14ac:dyDescent="0.2">
      <c r="C315" s="97" t="s">
        <v>4147</v>
      </c>
      <c r="D315" s="96">
        <v>44377</v>
      </c>
      <c r="E315" s="95" t="s">
        <v>4146</v>
      </c>
      <c r="I315" s="93">
        <v>12.3</v>
      </c>
      <c r="K315" s="93">
        <v>30020.36</v>
      </c>
    </row>
    <row r="316" spans="3:11" x14ac:dyDescent="0.2">
      <c r="C316" s="97" t="s">
        <v>4145</v>
      </c>
      <c r="D316" s="96">
        <v>44377</v>
      </c>
      <c r="E316" s="95" t="s">
        <v>4144</v>
      </c>
      <c r="I316" s="93">
        <v>3.36</v>
      </c>
      <c r="K316" s="93">
        <v>30023.72</v>
      </c>
    </row>
    <row r="317" spans="3:11" x14ac:dyDescent="0.2">
      <c r="C317" s="97" t="s">
        <v>128</v>
      </c>
      <c r="D317" s="96">
        <v>44377</v>
      </c>
      <c r="E317" s="95" t="s">
        <v>127</v>
      </c>
      <c r="I317" s="93">
        <v>1.68</v>
      </c>
      <c r="K317" s="93">
        <v>30025.4</v>
      </c>
    </row>
    <row r="318" spans="3:11" x14ac:dyDescent="0.2">
      <c r="C318" s="97" t="s">
        <v>130</v>
      </c>
      <c r="D318" s="96">
        <v>44377</v>
      </c>
      <c r="E318" s="95" t="s">
        <v>129</v>
      </c>
      <c r="I318" s="93">
        <v>0.6</v>
      </c>
      <c r="K318" s="93">
        <v>30026</v>
      </c>
    </row>
    <row r="319" spans="3:11" x14ac:dyDescent="0.2">
      <c r="C319" s="97" t="s">
        <v>4143</v>
      </c>
      <c r="D319" s="96">
        <v>44377</v>
      </c>
      <c r="E319" s="95" t="s">
        <v>4142</v>
      </c>
      <c r="I319" s="93">
        <v>0.19</v>
      </c>
      <c r="K319" s="93">
        <v>30026.19</v>
      </c>
    </row>
    <row r="320" spans="3:11" x14ac:dyDescent="0.2">
      <c r="C320" s="97" t="s">
        <v>4141</v>
      </c>
      <c r="D320" s="96">
        <v>44377</v>
      </c>
      <c r="E320" s="95" t="s">
        <v>4140</v>
      </c>
      <c r="J320" s="94">
        <v>128.55000000000001</v>
      </c>
      <c r="K320" s="93">
        <v>29897.64</v>
      </c>
    </row>
    <row r="321" spans="3:11" x14ac:dyDescent="0.2">
      <c r="C321" s="120" t="s">
        <v>222</v>
      </c>
      <c r="D321" s="91">
        <v>27430.799999999999</v>
      </c>
      <c r="E321" s="120" t="s">
        <v>221</v>
      </c>
      <c r="F321" s="91">
        <v>2595.39</v>
      </c>
      <c r="G321" s="120" t="s">
        <v>220</v>
      </c>
      <c r="H321" s="91">
        <v>128.55000000000001</v>
      </c>
      <c r="J321" s="120" t="s">
        <v>219</v>
      </c>
      <c r="K321" s="91">
        <v>29897.64</v>
      </c>
    </row>
    <row r="324" spans="3:11" x14ac:dyDescent="0.2">
      <c r="E324" s="90" t="s">
        <v>218</v>
      </c>
      <c r="K324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50B-500D-4560-A88F-6125D266B85F}">
  <sheetPr>
    <pageSetUpPr fitToPage="1"/>
  </sheetPr>
  <dimension ref="A2:L246"/>
  <sheetViews>
    <sheetView workbookViewId="0">
      <selection activeCell="K250" sqref="K250"/>
    </sheetView>
  </sheetViews>
  <sheetFormatPr baseColWidth="10" defaultRowHeight="15" x14ac:dyDescent="0.25"/>
  <cols>
    <col min="1" max="1" width="11.42578125" style="123"/>
    <col min="2" max="2" width="42.710937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2" spans="1:12" x14ac:dyDescent="0.25">
      <c r="A2" s="144" t="s">
        <v>4931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</row>
    <row r="3" spans="1:12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</row>
    <row r="4" spans="1:12" x14ac:dyDescent="0.25">
      <c r="A4" s="128" t="s">
        <v>4930</v>
      </c>
      <c r="B4" s="128" t="str">
        <f t="shared" ref="B4:B18" si="0">MID(A4,20,39)</f>
        <v xml:space="preserve">JESSICA KATHERINE GALLARDO ART         </v>
      </c>
      <c r="C4" s="128" t="str">
        <f t="shared" ref="C4:C19" si="1">MID(A4,12,8)</f>
        <v>43908632</v>
      </c>
      <c r="D4" s="128" t="str">
        <f t="shared" ref="D4:D19" si="2">MID(A4,125,4)</f>
        <v>0001</v>
      </c>
      <c r="E4" s="128" t="str">
        <f t="shared" ref="E4:E19" si="3">MID(A4,129,2)</f>
        <v>68</v>
      </c>
      <c r="F4" s="131">
        <v>1.68</v>
      </c>
      <c r="G4" s="128" t="str">
        <f t="shared" ref="G4:G19" si="4">MID(A4,131,4)</f>
        <v>2021</v>
      </c>
      <c r="H4" s="128" t="str">
        <f t="shared" ref="H4:H19" si="5">MID(A4,135,2)</f>
        <v>06</v>
      </c>
      <c r="I4" s="128" t="str">
        <f t="shared" ref="I4:I19" si="6">MID(A4,137,2)</f>
        <v>01</v>
      </c>
      <c r="J4" s="128" t="str">
        <f t="shared" ref="J4:J19" si="7">CONCATENATE(G4,"-",H4,"-",I4)</f>
        <v>2021-06-01</v>
      </c>
      <c r="K4" s="128" t="str">
        <f t="shared" ref="K4:K19" si="8">MID(A4,163,3)</f>
        <v>BMP</v>
      </c>
      <c r="L4" s="128">
        <v>7639</v>
      </c>
    </row>
    <row r="5" spans="1:12" x14ac:dyDescent="0.25">
      <c r="A5" s="128" t="s">
        <v>4929</v>
      </c>
      <c r="B5" s="128" t="str">
        <f t="shared" si="0"/>
        <v xml:space="preserve">INDUSTRIA COLOMBO ECUATORIANA          </v>
      </c>
      <c r="C5" s="128" t="str">
        <f t="shared" si="1"/>
        <v>43900747</v>
      </c>
      <c r="D5" s="128" t="str">
        <f t="shared" si="2"/>
        <v>0011</v>
      </c>
      <c r="E5" s="128" t="str">
        <f t="shared" si="3"/>
        <v>58</v>
      </c>
      <c r="F5" s="131">
        <v>11.58</v>
      </c>
      <c r="G5" s="128" t="str">
        <f t="shared" si="4"/>
        <v>2021</v>
      </c>
      <c r="H5" s="128" t="str">
        <f t="shared" si="5"/>
        <v>05</v>
      </c>
      <c r="I5" s="128" t="str">
        <f t="shared" si="6"/>
        <v>31</v>
      </c>
      <c r="J5" s="128" t="str">
        <f t="shared" si="7"/>
        <v>2021-05-31</v>
      </c>
      <c r="K5" s="128" t="str">
        <f t="shared" si="8"/>
        <v>BVI</v>
      </c>
      <c r="L5" s="128">
        <v>7640</v>
      </c>
    </row>
    <row r="6" spans="1:12" x14ac:dyDescent="0.25">
      <c r="A6" s="128" t="s">
        <v>4928</v>
      </c>
      <c r="B6" s="128" t="str">
        <f t="shared" si="0"/>
        <v xml:space="preserve">RUIZ RUIZ RAUL EDGARDO                 </v>
      </c>
      <c r="C6" s="128" t="str">
        <f t="shared" si="1"/>
        <v>43901712</v>
      </c>
      <c r="D6" s="128" t="str">
        <f t="shared" si="2"/>
        <v>0006</v>
      </c>
      <c r="E6" s="128" t="str">
        <f t="shared" si="3"/>
        <v>23</v>
      </c>
      <c r="F6" s="131">
        <v>6.23</v>
      </c>
      <c r="G6" s="128" t="str">
        <f t="shared" si="4"/>
        <v>2021</v>
      </c>
      <c r="H6" s="128" t="str">
        <f t="shared" si="5"/>
        <v>05</v>
      </c>
      <c r="I6" s="128" t="str">
        <f t="shared" si="6"/>
        <v>31</v>
      </c>
      <c r="J6" s="128" t="str">
        <f t="shared" si="7"/>
        <v>2021-05-31</v>
      </c>
      <c r="K6" s="128" t="str">
        <f t="shared" si="8"/>
        <v>BVP</v>
      </c>
      <c r="L6" s="128">
        <v>7641</v>
      </c>
    </row>
    <row r="7" spans="1:12" x14ac:dyDescent="0.25">
      <c r="A7" s="128" t="s">
        <v>4927</v>
      </c>
      <c r="B7" s="128" t="str">
        <f t="shared" si="0"/>
        <v xml:space="preserve">JESSICA RUIZ ANDRADE                   </v>
      </c>
      <c r="C7" s="128" t="str">
        <f t="shared" si="1"/>
        <v>43908888</v>
      </c>
      <c r="D7" s="128" t="str">
        <f t="shared" si="2"/>
        <v>0001</v>
      </c>
      <c r="E7" s="128" t="str">
        <f t="shared" si="3"/>
        <v>92</v>
      </c>
      <c r="F7" s="131">
        <v>1.92</v>
      </c>
      <c r="G7" s="128" t="str">
        <f t="shared" si="4"/>
        <v>2021</v>
      </c>
      <c r="H7" s="128" t="str">
        <f t="shared" si="5"/>
        <v>06</v>
      </c>
      <c r="I7" s="128" t="str">
        <f t="shared" si="6"/>
        <v>01</v>
      </c>
      <c r="J7" s="128" t="str">
        <f t="shared" si="7"/>
        <v>2021-06-01</v>
      </c>
      <c r="K7" s="128" t="str">
        <f t="shared" si="8"/>
        <v>BMP</v>
      </c>
      <c r="L7" s="128">
        <v>7642</v>
      </c>
    </row>
    <row r="8" spans="1:12" x14ac:dyDescent="0.25">
      <c r="A8" s="128" t="s">
        <v>4926</v>
      </c>
      <c r="B8" s="128" t="str">
        <f t="shared" si="0"/>
        <v xml:space="preserve">LUIS FERNANDO MORALES OLVERA           </v>
      </c>
      <c r="C8" s="128" t="str">
        <f t="shared" si="1"/>
        <v>43903150</v>
      </c>
      <c r="D8" s="128" t="str">
        <f t="shared" si="2"/>
        <v>0006</v>
      </c>
      <c r="E8" s="128" t="str">
        <f t="shared" si="3"/>
        <v>06</v>
      </c>
      <c r="F8" s="131">
        <v>6.06</v>
      </c>
      <c r="G8" s="128" t="str">
        <f t="shared" si="4"/>
        <v>2021</v>
      </c>
      <c r="H8" s="128" t="str">
        <f t="shared" si="5"/>
        <v>06</v>
      </c>
      <c r="I8" s="128" t="str">
        <f t="shared" si="6"/>
        <v>01</v>
      </c>
      <c r="J8" s="128" t="str">
        <f t="shared" si="7"/>
        <v>2021-06-01</v>
      </c>
      <c r="K8" s="128" t="str">
        <f t="shared" si="8"/>
        <v>BMP</v>
      </c>
      <c r="L8" s="128">
        <v>7643</v>
      </c>
    </row>
    <row r="9" spans="1:12" x14ac:dyDescent="0.25">
      <c r="A9" s="128" t="s">
        <v>4925</v>
      </c>
      <c r="B9" s="128" t="str">
        <f t="shared" si="0"/>
        <v xml:space="preserve">CARLOS ENRIQUE PEREZ REYES             </v>
      </c>
      <c r="C9" s="128" t="str">
        <f t="shared" si="1"/>
        <v>43909926</v>
      </c>
      <c r="D9" s="128" t="str">
        <f t="shared" si="2"/>
        <v>0002</v>
      </c>
      <c r="E9" s="128" t="str">
        <f t="shared" si="3"/>
        <v>14</v>
      </c>
      <c r="F9" s="131">
        <v>2.14</v>
      </c>
      <c r="G9" s="128" t="str">
        <f t="shared" si="4"/>
        <v>2021</v>
      </c>
      <c r="H9" s="128" t="str">
        <f t="shared" si="5"/>
        <v>06</v>
      </c>
      <c r="I9" s="128" t="str">
        <f t="shared" si="6"/>
        <v>01</v>
      </c>
      <c r="J9" s="128" t="str">
        <f t="shared" si="7"/>
        <v>2021-06-01</v>
      </c>
      <c r="K9" s="128" t="str">
        <f t="shared" si="8"/>
        <v>BMP</v>
      </c>
      <c r="L9" s="128">
        <v>7644</v>
      </c>
    </row>
    <row r="10" spans="1:12" x14ac:dyDescent="0.25">
      <c r="A10" s="128" t="s">
        <v>4924</v>
      </c>
      <c r="B10" s="128" t="str">
        <f t="shared" si="0"/>
        <v xml:space="preserve">MIGUEL BLAS  CADENA BOLANOS            </v>
      </c>
      <c r="C10" s="128" t="str">
        <f t="shared" si="1"/>
        <v>43920506</v>
      </c>
      <c r="D10" s="128" t="str">
        <f t="shared" si="2"/>
        <v>0001</v>
      </c>
      <c r="E10" s="128" t="str">
        <f t="shared" si="3"/>
        <v>68</v>
      </c>
      <c r="F10" s="131">
        <v>1.68</v>
      </c>
      <c r="G10" s="128" t="str">
        <f t="shared" si="4"/>
        <v>2021</v>
      </c>
      <c r="H10" s="128" t="str">
        <f t="shared" si="5"/>
        <v>06</v>
      </c>
      <c r="I10" s="128" t="str">
        <f t="shared" si="6"/>
        <v>01</v>
      </c>
      <c r="J10" s="128" t="str">
        <f t="shared" si="7"/>
        <v>2021-06-01</v>
      </c>
      <c r="K10" s="128" t="str">
        <f t="shared" si="8"/>
        <v>BVP</v>
      </c>
      <c r="L10" s="128">
        <v>7645</v>
      </c>
    </row>
    <row r="11" spans="1:12" x14ac:dyDescent="0.25">
      <c r="A11" s="128" t="s">
        <v>4923</v>
      </c>
      <c r="B11" s="128" t="str">
        <f t="shared" si="0"/>
        <v xml:space="preserve">MARIA KARINA FIGUEROA CANARTE          </v>
      </c>
      <c r="C11" s="128" t="str">
        <f t="shared" si="1"/>
        <v>43907828</v>
      </c>
      <c r="D11" s="128" t="str">
        <f t="shared" si="2"/>
        <v>0002</v>
      </c>
      <c r="E11" s="128" t="str">
        <f t="shared" si="3"/>
        <v>20</v>
      </c>
      <c r="F11" s="131">
        <v>2.2000000000000002</v>
      </c>
      <c r="G11" s="128" t="str">
        <f t="shared" si="4"/>
        <v>2021</v>
      </c>
      <c r="H11" s="128" t="str">
        <f t="shared" si="5"/>
        <v>06</v>
      </c>
      <c r="I11" s="128" t="str">
        <f t="shared" si="6"/>
        <v>01</v>
      </c>
      <c r="J11" s="128" t="str">
        <f t="shared" si="7"/>
        <v>2021-06-01</v>
      </c>
      <c r="K11" s="128" t="str">
        <f t="shared" si="8"/>
        <v>BVI</v>
      </c>
      <c r="L11" s="128">
        <v>7646</v>
      </c>
    </row>
    <row r="12" spans="1:12" x14ac:dyDescent="0.25">
      <c r="A12" s="128" t="s">
        <v>4922</v>
      </c>
      <c r="B12" s="128" t="str">
        <f t="shared" si="0"/>
        <v xml:space="preserve">WILSON GUILLERMO PINCAY CARPIO         </v>
      </c>
      <c r="C12" s="128" t="str">
        <f t="shared" si="1"/>
        <v>43902661</v>
      </c>
      <c r="D12" s="128" t="str">
        <f t="shared" si="2"/>
        <v>0004</v>
      </c>
      <c r="E12" s="128" t="str">
        <f t="shared" si="3"/>
        <v>40</v>
      </c>
      <c r="F12" s="131">
        <v>4.4000000000000004</v>
      </c>
      <c r="G12" s="128" t="str">
        <f t="shared" si="4"/>
        <v>2021</v>
      </c>
      <c r="H12" s="128" t="str">
        <f t="shared" si="5"/>
        <v>06</v>
      </c>
      <c r="I12" s="128" t="str">
        <f t="shared" si="6"/>
        <v>01</v>
      </c>
      <c r="J12" s="128" t="str">
        <f t="shared" si="7"/>
        <v>2021-06-01</v>
      </c>
      <c r="K12" s="128" t="str">
        <f t="shared" si="8"/>
        <v>BVP</v>
      </c>
      <c r="L12" s="128">
        <v>7647</v>
      </c>
    </row>
    <row r="13" spans="1:12" x14ac:dyDescent="0.25">
      <c r="A13" s="128" t="s">
        <v>4921</v>
      </c>
      <c r="B13" s="128" t="str">
        <f t="shared" si="0"/>
        <v xml:space="preserve">CABRERA FREIRE ROXANA MAGALI D         </v>
      </c>
      <c r="C13" s="128" t="str">
        <f t="shared" si="1"/>
        <v>43900278</v>
      </c>
      <c r="D13" s="128" t="str">
        <f t="shared" si="2"/>
        <v>0003</v>
      </c>
      <c r="E13" s="128" t="str">
        <f t="shared" si="3"/>
        <v>98</v>
      </c>
      <c r="F13" s="131">
        <v>3.98</v>
      </c>
      <c r="G13" s="128" t="str">
        <f t="shared" si="4"/>
        <v>2021</v>
      </c>
      <c r="H13" s="128" t="str">
        <f t="shared" si="5"/>
        <v>06</v>
      </c>
      <c r="I13" s="128" t="str">
        <f t="shared" si="6"/>
        <v>01</v>
      </c>
      <c r="J13" s="128" t="str">
        <f t="shared" si="7"/>
        <v>2021-06-01</v>
      </c>
      <c r="K13" s="128" t="str">
        <f t="shared" si="8"/>
        <v>VEN</v>
      </c>
      <c r="L13" s="128">
        <v>7648</v>
      </c>
    </row>
    <row r="14" spans="1:12" x14ac:dyDescent="0.25">
      <c r="A14" s="128" t="s">
        <v>4920</v>
      </c>
      <c r="B14" s="128" t="str">
        <f t="shared" si="0"/>
        <v xml:space="preserve">MONCADA MORA WENDY GINA                </v>
      </c>
      <c r="C14" s="128" t="str">
        <f t="shared" si="1"/>
        <v>43900034</v>
      </c>
      <c r="D14" s="128" t="str">
        <f t="shared" si="2"/>
        <v>0002</v>
      </c>
      <c r="E14" s="128" t="str">
        <f t="shared" si="3"/>
        <v>73</v>
      </c>
      <c r="F14" s="131">
        <v>2.73</v>
      </c>
      <c r="G14" s="128" t="str">
        <f t="shared" si="4"/>
        <v>2021</v>
      </c>
      <c r="H14" s="128" t="str">
        <f t="shared" si="5"/>
        <v>06</v>
      </c>
      <c r="I14" s="128" t="str">
        <f t="shared" si="6"/>
        <v>01</v>
      </c>
      <c r="J14" s="128" t="str">
        <f t="shared" si="7"/>
        <v>2021-06-01</v>
      </c>
      <c r="K14" s="128" t="str">
        <f t="shared" si="8"/>
        <v>BVP</v>
      </c>
      <c r="L14" s="128">
        <v>7649</v>
      </c>
    </row>
    <row r="15" spans="1:12" x14ac:dyDescent="0.25">
      <c r="A15" s="128" t="s">
        <v>4919</v>
      </c>
      <c r="B15" s="128" t="str">
        <f t="shared" si="0"/>
        <v xml:space="preserve">PHILCO BAQUE JORGE FERNANDO            </v>
      </c>
      <c r="C15" s="128" t="str">
        <f t="shared" si="1"/>
        <v>43908191</v>
      </c>
      <c r="D15" s="128" t="str">
        <f t="shared" si="2"/>
        <v>0004</v>
      </c>
      <c r="E15" s="128" t="str">
        <f t="shared" si="3"/>
        <v>66</v>
      </c>
      <c r="F15" s="131">
        <v>4.66</v>
      </c>
      <c r="G15" s="128" t="str">
        <f t="shared" si="4"/>
        <v>2021</v>
      </c>
      <c r="H15" s="128" t="str">
        <f t="shared" si="5"/>
        <v>06</v>
      </c>
      <c r="I15" s="128" t="str">
        <f t="shared" si="6"/>
        <v>01</v>
      </c>
      <c r="J15" s="128" t="str">
        <f t="shared" si="7"/>
        <v>2021-06-01</v>
      </c>
      <c r="K15" s="128" t="str">
        <f t="shared" si="8"/>
        <v>BVP</v>
      </c>
      <c r="L15" s="128">
        <v>7650</v>
      </c>
    </row>
    <row r="16" spans="1:12" x14ac:dyDescent="0.25">
      <c r="A16" s="128" t="s">
        <v>4918</v>
      </c>
      <c r="B16" s="128" t="str">
        <f t="shared" si="0"/>
        <v xml:space="preserve">YOFFRE TEODORO ROQUE APOLO             </v>
      </c>
      <c r="C16" s="128" t="str">
        <f t="shared" si="1"/>
        <v>43907708</v>
      </c>
      <c r="D16" s="128" t="str">
        <f t="shared" si="2"/>
        <v>0008</v>
      </c>
      <c r="E16" s="128" t="str">
        <f t="shared" si="3"/>
        <v>76</v>
      </c>
      <c r="F16" s="131">
        <v>8.76</v>
      </c>
      <c r="G16" s="128" t="str">
        <f t="shared" si="4"/>
        <v>2021</v>
      </c>
      <c r="H16" s="128" t="str">
        <f t="shared" si="5"/>
        <v>06</v>
      </c>
      <c r="I16" s="128" t="str">
        <f t="shared" si="6"/>
        <v>01</v>
      </c>
      <c r="J16" s="128" t="str">
        <f t="shared" si="7"/>
        <v>2021-06-01</v>
      </c>
      <c r="K16" s="128" t="str">
        <f t="shared" si="8"/>
        <v>BVP</v>
      </c>
      <c r="L16" s="128">
        <v>7651</v>
      </c>
    </row>
    <row r="17" spans="1:12" x14ac:dyDescent="0.25">
      <c r="A17" s="128" t="s">
        <v>4917</v>
      </c>
      <c r="B17" s="128" t="str">
        <f t="shared" si="0"/>
        <v xml:space="preserve">SALAZAR RICAURTE SONIA MARIA E         </v>
      </c>
      <c r="C17" s="128" t="str">
        <f t="shared" si="1"/>
        <v>43909095</v>
      </c>
      <c r="D17" s="128" t="str">
        <f t="shared" si="2"/>
        <v>0001</v>
      </c>
      <c r="E17" s="128" t="str">
        <f t="shared" si="3"/>
        <v>69</v>
      </c>
      <c r="F17" s="131">
        <v>1.69</v>
      </c>
      <c r="G17" s="128" t="str">
        <f t="shared" si="4"/>
        <v>2021</v>
      </c>
      <c r="H17" s="128" t="str">
        <f t="shared" si="5"/>
        <v>06</v>
      </c>
      <c r="I17" s="128" t="str">
        <f t="shared" si="6"/>
        <v>01</v>
      </c>
      <c r="J17" s="128" t="str">
        <f t="shared" si="7"/>
        <v>2021-06-01</v>
      </c>
      <c r="K17" s="128" t="str">
        <f t="shared" si="8"/>
        <v>BMP</v>
      </c>
      <c r="L17" s="128">
        <v>7652</v>
      </c>
    </row>
    <row r="18" spans="1:12" x14ac:dyDescent="0.25">
      <c r="A18" s="128" t="s">
        <v>4916</v>
      </c>
      <c r="B18" s="128" t="str">
        <f t="shared" si="0"/>
        <v xml:space="preserve">SORNOZA MARQUEZ ROLANDO CLAUDI         </v>
      </c>
      <c r="C18" s="128" t="str">
        <f t="shared" si="1"/>
        <v>43903491</v>
      </c>
      <c r="D18" s="128" t="str">
        <f t="shared" si="2"/>
        <v>0003</v>
      </c>
      <c r="E18" s="128" t="str">
        <f t="shared" si="3"/>
        <v>99</v>
      </c>
      <c r="F18" s="131">
        <v>3.99</v>
      </c>
      <c r="G18" s="128" t="str">
        <f t="shared" si="4"/>
        <v>2021</v>
      </c>
      <c r="H18" s="128" t="str">
        <f t="shared" si="5"/>
        <v>06</v>
      </c>
      <c r="I18" s="128" t="str">
        <f t="shared" si="6"/>
        <v>01</v>
      </c>
      <c r="J18" s="128" t="str">
        <f t="shared" si="7"/>
        <v>2021-06-01</v>
      </c>
      <c r="K18" s="128" t="str">
        <f t="shared" si="8"/>
        <v>BMP</v>
      </c>
      <c r="L18" s="128">
        <v>7653</v>
      </c>
    </row>
    <row r="19" spans="1:12" x14ac:dyDescent="0.25">
      <c r="A19" s="128"/>
      <c r="B19" s="130">
        <v>1</v>
      </c>
      <c r="C19" s="132" t="str">
        <f t="shared" si="1"/>
        <v/>
      </c>
      <c r="D19" s="132" t="str">
        <f t="shared" si="2"/>
        <v/>
      </c>
      <c r="E19" s="132" t="str">
        <f t="shared" si="3"/>
        <v/>
      </c>
      <c r="F19" s="129">
        <f>SUM(F4:F18)</f>
        <v>63.699999999999989</v>
      </c>
      <c r="G19" s="128" t="str">
        <f t="shared" si="4"/>
        <v/>
      </c>
      <c r="H19" s="128" t="str">
        <f t="shared" si="5"/>
        <v/>
      </c>
      <c r="I19" s="128" t="str">
        <f t="shared" si="6"/>
        <v/>
      </c>
      <c r="J19" s="128" t="str">
        <f t="shared" si="7"/>
        <v>--</v>
      </c>
      <c r="K19" s="128" t="str">
        <f t="shared" si="8"/>
        <v/>
      </c>
      <c r="L19" s="128"/>
    </row>
    <row r="20" spans="1:12" x14ac:dyDescent="0.25">
      <c r="B20" s="127"/>
      <c r="C20" s="133"/>
      <c r="D20" s="133"/>
      <c r="E20" s="133"/>
      <c r="F20" s="126"/>
    </row>
    <row r="21" spans="1:12" x14ac:dyDescent="0.25">
      <c r="A21" s="128" t="s">
        <v>4915</v>
      </c>
      <c r="B21" s="128" t="str">
        <f t="shared" ref="B21:B30" si="9">MID(A21,20,39)</f>
        <v xml:space="preserve">SALAZAR JAIME CECILIA NARCISA          </v>
      </c>
      <c r="C21" s="128" t="str">
        <f t="shared" ref="C21:C31" si="10">MID(A21,12,8)</f>
        <v>43903548</v>
      </c>
      <c r="D21" s="128" t="str">
        <f t="shared" ref="D21:D31" si="11">MID(A21,125,4)</f>
        <v>0012</v>
      </c>
      <c r="E21" s="128" t="str">
        <f t="shared" ref="E21:E31" si="12">MID(A21,129,2)</f>
        <v>35</v>
      </c>
      <c r="F21" s="131">
        <v>12.35</v>
      </c>
      <c r="G21" s="128" t="str">
        <f t="shared" ref="G21:G31" si="13">MID(A21,131,4)</f>
        <v>2021</v>
      </c>
      <c r="H21" s="128" t="str">
        <f t="shared" ref="H21:H31" si="14">MID(A21,135,2)</f>
        <v>06</v>
      </c>
      <c r="I21" s="128" t="str">
        <f t="shared" ref="I21:I31" si="15">MID(A21,137,2)</f>
        <v>02</v>
      </c>
      <c r="J21" s="128" t="str">
        <f t="shared" ref="J21:J31" si="16">CONCATENATE(G21,"-",H21,"-",I21)</f>
        <v>2021-06-02</v>
      </c>
      <c r="K21" s="128" t="str">
        <f t="shared" ref="K21:K31" si="17">MID(A21,163,3)</f>
        <v>BMP</v>
      </c>
      <c r="L21" s="128">
        <v>7778</v>
      </c>
    </row>
    <row r="22" spans="1:12" x14ac:dyDescent="0.25">
      <c r="A22" s="128" t="s">
        <v>4914</v>
      </c>
      <c r="B22" s="128" t="str">
        <f t="shared" si="9"/>
        <v xml:space="preserve">JOSE ANDRES POMBO JURADO               </v>
      </c>
      <c r="C22" s="128" t="str">
        <f t="shared" si="10"/>
        <v>43903455</v>
      </c>
      <c r="D22" s="128" t="str">
        <f t="shared" si="11"/>
        <v>0001</v>
      </c>
      <c r="E22" s="128" t="str">
        <f t="shared" si="12"/>
        <v>68</v>
      </c>
      <c r="F22" s="131">
        <v>1.68</v>
      </c>
      <c r="G22" s="128" t="str">
        <f t="shared" si="13"/>
        <v>2021</v>
      </c>
      <c r="H22" s="128" t="str">
        <f t="shared" si="14"/>
        <v>06</v>
      </c>
      <c r="I22" s="128" t="str">
        <f t="shared" si="15"/>
        <v>02</v>
      </c>
      <c r="J22" s="128" t="str">
        <f t="shared" si="16"/>
        <v>2021-06-02</v>
      </c>
      <c r="K22" s="128" t="str">
        <f t="shared" si="17"/>
        <v>BMP</v>
      </c>
      <c r="L22" s="128">
        <v>7780</v>
      </c>
    </row>
    <row r="23" spans="1:12" x14ac:dyDescent="0.25">
      <c r="A23" s="128" t="s">
        <v>4913</v>
      </c>
      <c r="B23" s="128" t="str">
        <f t="shared" si="9"/>
        <v xml:space="preserve">PABLO JAVIER BAQUE LOZANO              </v>
      </c>
      <c r="C23" s="128" t="str">
        <f t="shared" si="10"/>
        <v>43902215</v>
      </c>
      <c r="D23" s="128" t="str">
        <f t="shared" si="11"/>
        <v>0002</v>
      </c>
      <c r="E23" s="128" t="str">
        <f t="shared" si="12"/>
        <v>92</v>
      </c>
      <c r="F23" s="131">
        <v>2.92</v>
      </c>
      <c r="G23" s="128" t="str">
        <f t="shared" si="13"/>
        <v>2021</v>
      </c>
      <c r="H23" s="128" t="str">
        <f t="shared" si="14"/>
        <v>06</v>
      </c>
      <c r="I23" s="128" t="str">
        <f t="shared" si="15"/>
        <v>02</v>
      </c>
      <c r="J23" s="128" t="str">
        <f t="shared" si="16"/>
        <v>2021-06-02</v>
      </c>
      <c r="K23" s="128" t="str">
        <f t="shared" si="17"/>
        <v>BMP</v>
      </c>
      <c r="L23" s="128">
        <v>7781</v>
      </c>
    </row>
    <row r="24" spans="1:12" x14ac:dyDescent="0.25">
      <c r="A24" s="128" t="s">
        <v>4912</v>
      </c>
      <c r="B24" s="128" t="str">
        <f t="shared" si="9"/>
        <v xml:space="preserve">CHOEZ SANTANA EUDOMAR AQUILES          </v>
      </c>
      <c r="C24" s="128" t="str">
        <f t="shared" si="10"/>
        <v>43901705</v>
      </c>
      <c r="D24" s="128" t="str">
        <f t="shared" si="11"/>
        <v>0006</v>
      </c>
      <c r="E24" s="128" t="str">
        <f t="shared" si="12"/>
        <v>46</v>
      </c>
      <c r="F24" s="131">
        <v>6.46</v>
      </c>
      <c r="G24" s="128" t="str">
        <f t="shared" si="13"/>
        <v>2021</v>
      </c>
      <c r="H24" s="128" t="str">
        <f t="shared" si="14"/>
        <v>06</v>
      </c>
      <c r="I24" s="128" t="str">
        <f t="shared" si="15"/>
        <v>01</v>
      </c>
      <c r="J24" s="128" t="str">
        <f t="shared" si="16"/>
        <v>2021-06-01</v>
      </c>
      <c r="K24" s="128" t="str">
        <f t="shared" si="17"/>
        <v>BMP</v>
      </c>
      <c r="L24" s="128">
        <v>7782</v>
      </c>
    </row>
    <row r="25" spans="1:12" x14ac:dyDescent="0.25">
      <c r="A25" s="128" t="s">
        <v>4911</v>
      </c>
      <c r="B25" s="128" t="str">
        <f t="shared" si="9"/>
        <v xml:space="preserve">CHOEZ SANTANA EUDOMAR AQUILES          </v>
      </c>
      <c r="C25" s="128" t="str">
        <f t="shared" si="10"/>
        <v>43901625</v>
      </c>
      <c r="D25" s="128" t="str">
        <f t="shared" si="11"/>
        <v>0001</v>
      </c>
      <c r="E25" s="128" t="str">
        <f t="shared" si="12"/>
        <v>68</v>
      </c>
      <c r="F25" s="131">
        <v>1.68</v>
      </c>
      <c r="G25" s="128" t="str">
        <f t="shared" si="13"/>
        <v>2021</v>
      </c>
      <c r="H25" s="128" t="str">
        <f t="shared" si="14"/>
        <v>06</v>
      </c>
      <c r="I25" s="128" t="str">
        <f t="shared" si="15"/>
        <v>01</v>
      </c>
      <c r="J25" s="128" t="str">
        <f t="shared" si="16"/>
        <v>2021-06-01</v>
      </c>
      <c r="K25" s="128" t="str">
        <f t="shared" si="17"/>
        <v>BMP</v>
      </c>
      <c r="L25" s="128">
        <v>7783</v>
      </c>
    </row>
    <row r="26" spans="1:12" x14ac:dyDescent="0.25">
      <c r="A26" s="128" t="s">
        <v>4910</v>
      </c>
      <c r="B26" s="128" t="str">
        <f t="shared" si="9"/>
        <v xml:space="preserve">ANDRADE ECHEVERRIA ANA CECILIA         </v>
      </c>
      <c r="C26" s="128" t="str">
        <f t="shared" si="10"/>
        <v>43902677</v>
      </c>
      <c r="D26" s="128" t="str">
        <f t="shared" si="11"/>
        <v>0001</v>
      </c>
      <c r="E26" s="128" t="str">
        <f t="shared" si="12"/>
        <v>68</v>
      </c>
      <c r="F26" s="131">
        <v>1.68</v>
      </c>
      <c r="G26" s="128" t="str">
        <f t="shared" si="13"/>
        <v>2021</v>
      </c>
      <c r="H26" s="128" t="str">
        <f t="shared" si="14"/>
        <v>06</v>
      </c>
      <c r="I26" s="128" t="str">
        <f t="shared" si="15"/>
        <v>01</v>
      </c>
      <c r="J26" s="128" t="str">
        <f t="shared" si="16"/>
        <v>2021-06-01</v>
      </c>
      <c r="K26" s="128" t="str">
        <f t="shared" si="17"/>
        <v>BMP</v>
      </c>
      <c r="L26" s="128">
        <v>7784</v>
      </c>
    </row>
    <row r="27" spans="1:12" x14ac:dyDescent="0.25">
      <c r="A27" s="128" t="s">
        <v>4909</v>
      </c>
      <c r="B27" s="128" t="str">
        <f t="shared" si="9"/>
        <v xml:space="preserve">GARCIA BAJANA NAYITH ALEJANDRO         </v>
      </c>
      <c r="C27" s="128" t="str">
        <f t="shared" si="10"/>
        <v>43907415</v>
      </c>
      <c r="D27" s="128" t="str">
        <f t="shared" si="11"/>
        <v>0001</v>
      </c>
      <c r="E27" s="128" t="str">
        <f t="shared" si="12"/>
        <v>68</v>
      </c>
      <c r="F27" s="131">
        <v>1.68</v>
      </c>
      <c r="G27" s="128" t="str">
        <f t="shared" si="13"/>
        <v>2021</v>
      </c>
      <c r="H27" s="128" t="str">
        <f t="shared" si="14"/>
        <v>06</v>
      </c>
      <c r="I27" s="128" t="str">
        <f t="shared" si="15"/>
        <v>02</v>
      </c>
      <c r="J27" s="128" t="str">
        <f t="shared" si="16"/>
        <v>2021-06-02</v>
      </c>
      <c r="K27" s="128" t="str">
        <f t="shared" si="17"/>
        <v>BMP</v>
      </c>
      <c r="L27" s="128">
        <v>7785</v>
      </c>
    </row>
    <row r="28" spans="1:12" x14ac:dyDescent="0.25">
      <c r="A28" s="128" t="s">
        <v>4908</v>
      </c>
      <c r="B28" s="128" t="str">
        <f t="shared" si="9"/>
        <v xml:space="preserve">GARCIA BAJANA NAYITH ALEJANDRO         </v>
      </c>
      <c r="C28" s="128" t="str">
        <f t="shared" si="10"/>
        <v>43900321</v>
      </c>
      <c r="D28" s="128" t="str">
        <f t="shared" si="11"/>
        <v>0007</v>
      </c>
      <c r="E28" s="128" t="str">
        <f t="shared" si="12"/>
        <v>84</v>
      </c>
      <c r="F28" s="131">
        <v>7.84</v>
      </c>
      <c r="G28" s="128" t="str">
        <f t="shared" si="13"/>
        <v>2021</v>
      </c>
      <c r="H28" s="128" t="str">
        <f t="shared" si="14"/>
        <v>06</v>
      </c>
      <c r="I28" s="128" t="str">
        <f t="shared" si="15"/>
        <v>02</v>
      </c>
      <c r="J28" s="128" t="str">
        <f t="shared" si="16"/>
        <v>2021-06-02</v>
      </c>
      <c r="K28" s="128" t="str">
        <f t="shared" si="17"/>
        <v>BMP</v>
      </c>
      <c r="L28" s="128">
        <v>7786</v>
      </c>
    </row>
    <row r="29" spans="1:12" x14ac:dyDescent="0.25">
      <c r="A29" s="128" t="s">
        <v>4907</v>
      </c>
      <c r="B29" s="128" t="str">
        <f t="shared" si="9"/>
        <v xml:space="preserve">SANDI MUNOZ WALTER SAMUEL              </v>
      </c>
      <c r="C29" s="128" t="str">
        <f t="shared" si="10"/>
        <v>43909384</v>
      </c>
      <c r="D29" s="128" t="str">
        <f t="shared" si="11"/>
        <v>0000</v>
      </c>
      <c r="E29" s="128" t="str">
        <f t="shared" si="12"/>
        <v>78</v>
      </c>
      <c r="F29" s="131">
        <v>0.78</v>
      </c>
      <c r="G29" s="128" t="str">
        <f t="shared" si="13"/>
        <v>2021</v>
      </c>
      <c r="H29" s="128" t="str">
        <f t="shared" si="14"/>
        <v>06</v>
      </c>
      <c r="I29" s="128" t="str">
        <f t="shared" si="15"/>
        <v>02</v>
      </c>
      <c r="J29" s="128" t="str">
        <f t="shared" si="16"/>
        <v>2021-06-02</v>
      </c>
      <c r="K29" s="128" t="str">
        <f t="shared" si="17"/>
        <v>BMP</v>
      </c>
      <c r="L29" s="128">
        <v>7788</v>
      </c>
    </row>
    <row r="30" spans="1:12" x14ac:dyDescent="0.25">
      <c r="A30" s="128" t="s">
        <v>4906</v>
      </c>
      <c r="B30" s="128" t="str">
        <f t="shared" si="9"/>
        <v xml:space="preserve">BARRERA GALLEGOS MIGUEL LEONAR         </v>
      </c>
      <c r="C30" s="128" t="str">
        <f t="shared" si="10"/>
        <v>43930230</v>
      </c>
      <c r="D30" s="128" t="str">
        <f t="shared" si="11"/>
        <v>0001</v>
      </c>
      <c r="E30" s="128" t="str">
        <f t="shared" si="12"/>
        <v>68</v>
      </c>
      <c r="F30" s="131">
        <v>1.68</v>
      </c>
      <c r="G30" s="128" t="str">
        <f t="shared" si="13"/>
        <v>2021</v>
      </c>
      <c r="H30" s="128" t="str">
        <f t="shared" si="14"/>
        <v>06</v>
      </c>
      <c r="I30" s="128" t="str">
        <f t="shared" si="15"/>
        <v>02</v>
      </c>
      <c r="J30" s="128" t="str">
        <f t="shared" si="16"/>
        <v>2021-06-02</v>
      </c>
      <c r="K30" s="128" t="str">
        <f t="shared" si="17"/>
        <v>BMP</v>
      </c>
      <c r="L30" s="128">
        <v>7790</v>
      </c>
    </row>
    <row r="31" spans="1:12" x14ac:dyDescent="0.25">
      <c r="A31" s="128"/>
      <c r="B31" s="130">
        <v>2</v>
      </c>
      <c r="C31" s="132" t="str">
        <f t="shared" si="10"/>
        <v/>
      </c>
      <c r="D31" s="132" t="str">
        <f t="shared" si="11"/>
        <v/>
      </c>
      <c r="E31" s="132" t="str">
        <f t="shared" si="12"/>
        <v/>
      </c>
      <c r="F31" s="129">
        <f>SUM(F21:F30)</f>
        <v>38.75</v>
      </c>
      <c r="G31" s="128" t="str">
        <f t="shared" si="13"/>
        <v/>
      </c>
      <c r="H31" s="128" t="str">
        <f t="shared" si="14"/>
        <v/>
      </c>
      <c r="I31" s="128" t="str">
        <f t="shared" si="15"/>
        <v/>
      </c>
      <c r="J31" s="128" t="str">
        <f t="shared" si="16"/>
        <v>--</v>
      </c>
      <c r="K31" s="128" t="str">
        <f t="shared" si="17"/>
        <v/>
      </c>
      <c r="L31" s="128"/>
    </row>
    <row r="32" spans="1:12" x14ac:dyDescent="0.25">
      <c r="B32" s="127"/>
      <c r="C32" s="133"/>
      <c r="D32" s="133"/>
      <c r="E32" s="133"/>
      <c r="F32" s="126"/>
    </row>
    <row r="33" spans="1:12" x14ac:dyDescent="0.25">
      <c r="A33" s="128" t="s">
        <v>4905</v>
      </c>
      <c r="B33" s="128" t="str">
        <f t="shared" ref="B33:B45" si="18">MID(A33,20,39)</f>
        <v xml:space="preserve">GARCIA BAJANA NAYITH ALEJANDRO         </v>
      </c>
      <c r="C33" s="128" t="str">
        <f t="shared" ref="C33:C46" si="19">MID(A33,12,8)</f>
        <v>43909430</v>
      </c>
      <c r="D33" s="128" t="str">
        <f t="shared" ref="D33:D46" si="20">MID(A33,125,4)</f>
        <v>0000</v>
      </c>
      <c r="E33" s="128" t="str">
        <f t="shared" ref="E33:E46" si="21">MID(A33,129,2)</f>
        <v>01</v>
      </c>
      <c r="F33" s="131">
        <v>0.01</v>
      </c>
      <c r="G33" s="128" t="str">
        <f t="shared" ref="G33:G46" si="22">MID(A33,131,4)</f>
        <v>2021</v>
      </c>
      <c r="H33" s="128" t="str">
        <f t="shared" ref="H33:H46" si="23">MID(A33,135,2)</f>
        <v>06</v>
      </c>
      <c r="I33" s="128" t="str">
        <f t="shared" ref="I33:I46" si="24">MID(A33,137,2)</f>
        <v>02</v>
      </c>
      <c r="J33" s="128" t="str">
        <f t="shared" ref="J33:J46" si="25">CONCATENATE(G33,"-",H33,"-",I33)</f>
        <v>2021-06-02</v>
      </c>
      <c r="K33" s="128" t="str">
        <f t="shared" ref="K33:K46" si="26">MID(A33,163,3)</f>
        <v>BMP</v>
      </c>
      <c r="L33" s="128">
        <v>7860</v>
      </c>
    </row>
    <row r="34" spans="1:12" x14ac:dyDescent="0.25">
      <c r="A34" s="128" t="s">
        <v>4904</v>
      </c>
      <c r="B34" s="128" t="str">
        <f t="shared" si="18"/>
        <v xml:space="preserve">ALVARADO MORALES  GLORIA ANGEL         </v>
      </c>
      <c r="C34" s="128" t="str">
        <f t="shared" si="19"/>
        <v>43907419</v>
      </c>
      <c r="D34" s="128" t="str">
        <f t="shared" si="20"/>
        <v>0001</v>
      </c>
      <c r="E34" s="128" t="str">
        <f t="shared" si="21"/>
        <v>64</v>
      </c>
      <c r="F34" s="131">
        <v>1.64</v>
      </c>
      <c r="G34" s="128" t="str">
        <f t="shared" si="22"/>
        <v>2021</v>
      </c>
      <c r="H34" s="128" t="str">
        <f t="shared" si="23"/>
        <v>06</v>
      </c>
      <c r="I34" s="128" t="str">
        <f t="shared" si="24"/>
        <v>02</v>
      </c>
      <c r="J34" s="128" t="str">
        <f t="shared" si="25"/>
        <v>2021-06-02</v>
      </c>
      <c r="K34" s="128" t="str">
        <f t="shared" si="26"/>
        <v>BVP</v>
      </c>
      <c r="L34" s="128">
        <v>7861</v>
      </c>
    </row>
    <row r="35" spans="1:12" x14ac:dyDescent="0.25">
      <c r="A35" s="128" t="s">
        <v>4903</v>
      </c>
      <c r="B35" s="128" t="str">
        <f t="shared" si="18"/>
        <v xml:space="preserve">BRIONES BAQUERIZO ALFREDO ROBE         </v>
      </c>
      <c r="C35" s="128" t="str">
        <f t="shared" si="19"/>
        <v>43907511</v>
      </c>
      <c r="D35" s="128" t="str">
        <f t="shared" si="20"/>
        <v>0004</v>
      </c>
      <c r="E35" s="128" t="str">
        <f t="shared" si="21"/>
        <v>29</v>
      </c>
      <c r="F35" s="131">
        <v>4.29</v>
      </c>
      <c r="G35" s="128" t="str">
        <f t="shared" si="22"/>
        <v>2021</v>
      </c>
      <c r="H35" s="128" t="str">
        <f t="shared" si="23"/>
        <v>06</v>
      </c>
      <c r="I35" s="128" t="str">
        <f t="shared" si="24"/>
        <v>02</v>
      </c>
      <c r="J35" s="128" t="str">
        <f t="shared" si="25"/>
        <v>2021-06-02</v>
      </c>
      <c r="K35" s="128" t="str">
        <f t="shared" si="26"/>
        <v>BMP</v>
      </c>
      <c r="L35" s="128">
        <v>7862</v>
      </c>
    </row>
    <row r="36" spans="1:12" x14ac:dyDescent="0.25">
      <c r="A36" s="128" t="s">
        <v>4902</v>
      </c>
      <c r="B36" s="128" t="str">
        <f t="shared" si="18"/>
        <v xml:space="preserve">GARCIA ADUM SANDRA VERONICA            </v>
      </c>
      <c r="C36" s="128" t="str">
        <f t="shared" si="19"/>
        <v>43930263</v>
      </c>
      <c r="D36" s="128" t="str">
        <f t="shared" si="20"/>
        <v>0005</v>
      </c>
      <c r="E36" s="128" t="str">
        <f t="shared" si="21"/>
        <v>04</v>
      </c>
      <c r="F36" s="131">
        <v>5.04</v>
      </c>
      <c r="G36" s="128" t="str">
        <f t="shared" si="22"/>
        <v>2021</v>
      </c>
      <c r="H36" s="128" t="str">
        <f t="shared" si="23"/>
        <v>06</v>
      </c>
      <c r="I36" s="128" t="str">
        <f t="shared" si="24"/>
        <v>02</v>
      </c>
      <c r="J36" s="128" t="str">
        <f t="shared" si="25"/>
        <v>2021-06-02</v>
      </c>
      <c r="K36" s="128" t="str">
        <f t="shared" si="26"/>
        <v>BMP</v>
      </c>
      <c r="L36" s="128">
        <v>7875</v>
      </c>
    </row>
    <row r="37" spans="1:12" x14ac:dyDescent="0.25">
      <c r="A37" s="128" t="s">
        <v>4901</v>
      </c>
      <c r="B37" s="128" t="str">
        <f t="shared" si="18"/>
        <v xml:space="preserve">VALENCIA GRAJALES MAURICIO             </v>
      </c>
      <c r="C37" s="128" t="str">
        <f t="shared" si="19"/>
        <v>43900332</v>
      </c>
      <c r="D37" s="128" t="str">
        <f t="shared" si="20"/>
        <v>0001</v>
      </c>
      <c r="E37" s="128" t="str">
        <f t="shared" si="21"/>
        <v>68</v>
      </c>
      <c r="F37" s="131">
        <v>1.68</v>
      </c>
      <c r="G37" s="128" t="str">
        <f t="shared" si="22"/>
        <v>2021</v>
      </c>
      <c r="H37" s="128" t="str">
        <f t="shared" si="23"/>
        <v>06</v>
      </c>
      <c r="I37" s="128" t="str">
        <f t="shared" si="24"/>
        <v>02</v>
      </c>
      <c r="J37" s="128" t="str">
        <f t="shared" si="25"/>
        <v>2021-06-02</v>
      </c>
      <c r="K37" s="128" t="str">
        <f t="shared" si="26"/>
        <v>BVP</v>
      </c>
      <c r="L37" s="128">
        <v>7863</v>
      </c>
    </row>
    <row r="38" spans="1:12" x14ac:dyDescent="0.25">
      <c r="A38" s="128" t="s">
        <v>4900</v>
      </c>
      <c r="B38" s="128" t="str">
        <f t="shared" si="18"/>
        <v xml:space="preserve">VARGAS HERRERA LUIS DANIEL             </v>
      </c>
      <c r="C38" s="128" t="str">
        <f t="shared" si="19"/>
        <v>43902956</v>
      </c>
      <c r="D38" s="128" t="str">
        <f t="shared" si="20"/>
        <v>0001</v>
      </c>
      <c r="E38" s="128" t="str">
        <f t="shared" si="21"/>
        <v>68</v>
      </c>
      <c r="F38" s="131">
        <v>1.68</v>
      </c>
      <c r="G38" s="128" t="str">
        <f t="shared" si="22"/>
        <v>2021</v>
      </c>
      <c r="H38" s="128" t="str">
        <f t="shared" si="23"/>
        <v>06</v>
      </c>
      <c r="I38" s="128" t="str">
        <f t="shared" si="24"/>
        <v>03</v>
      </c>
      <c r="J38" s="128" t="str">
        <f t="shared" si="25"/>
        <v>2021-06-03</v>
      </c>
      <c r="K38" s="128" t="str">
        <f t="shared" si="26"/>
        <v>DPR</v>
      </c>
      <c r="L38" s="128">
        <v>7864</v>
      </c>
    </row>
    <row r="39" spans="1:12" x14ac:dyDescent="0.25">
      <c r="A39" s="128" t="s">
        <v>4899</v>
      </c>
      <c r="B39" s="128" t="str">
        <f t="shared" si="18"/>
        <v xml:space="preserve">VARGAS HERRERA LUIS DANIEL             </v>
      </c>
      <c r="C39" s="128" t="str">
        <f t="shared" si="19"/>
        <v>43907507</v>
      </c>
      <c r="D39" s="128" t="str">
        <f t="shared" si="20"/>
        <v>0001</v>
      </c>
      <c r="E39" s="128" t="str">
        <f t="shared" si="21"/>
        <v>68</v>
      </c>
      <c r="F39" s="131">
        <v>1.68</v>
      </c>
      <c r="G39" s="128" t="str">
        <f t="shared" si="22"/>
        <v>2021</v>
      </c>
      <c r="H39" s="128" t="str">
        <f t="shared" si="23"/>
        <v>06</v>
      </c>
      <c r="I39" s="128" t="str">
        <f t="shared" si="24"/>
        <v>03</v>
      </c>
      <c r="J39" s="128" t="str">
        <f t="shared" si="25"/>
        <v>2021-06-03</v>
      </c>
      <c r="K39" s="128" t="str">
        <f t="shared" si="26"/>
        <v>DPR</v>
      </c>
      <c r="L39" s="128">
        <v>7865</v>
      </c>
    </row>
    <row r="40" spans="1:12" x14ac:dyDescent="0.25">
      <c r="A40" s="128" t="s">
        <v>4898</v>
      </c>
      <c r="B40" s="128" t="str">
        <f t="shared" si="18"/>
        <v xml:space="preserve">MONICA TORO                            </v>
      </c>
      <c r="C40" s="128" t="str">
        <f t="shared" si="19"/>
        <v>43902609</v>
      </c>
      <c r="D40" s="128" t="str">
        <f t="shared" si="20"/>
        <v>0001</v>
      </c>
      <c r="E40" s="128" t="str">
        <f t="shared" si="21"/>
        <v>68</v>
      </c>
      <c r="F40" s="131">
        <v>1.68</v>
      </c>
      <c r="G40" s="128" t="str">
        <f t="shared" si="22"/>
        <v>2021</v>
      </c>
      <c r="H40" s="128" t="str">
        <f t="shared" si="23"/>
        <v>06</v>
      </c>
      <c r="I40" s="128" t="str">
        <f t="shared" si="24"/>
        <v>03</v>
      </c>
      <c r="J40" s="128" t="str">
        <f t="shared" si="25"/>
        <v>2021-06-03</v>
      </c>
      <c r="K40" s="128" t="str">
        <f t="shared" si="26"/>
        <v>DPR</v>
      </c>
      <c r="L40" s="128">
        <v>7866</v>
      </c>
    </row>
    <row r="41" spans="1:12" x14ac:dyDescent="0.25">
      <c r="A41" s="128" t="s">
        <v>4897</v>
      </c>
      <c r="B41" s="128" t="str">
        <f t="shared" si="18"/>
        <v xml:space="preserve">LUIS ALFONSO OLANO MACHANO             </v>
      </c>
      <c r="C41" s="128" t="str">
        <f t="shared" si="19"/>
        <v>43908696</v>
      </c>
      <c r="D41" s="128" t="str">
        <f t="shared" si="20"/>
        <v>0001</v>
      </c>
      <c r="E41" s="128" t="str">
        <f t="shared" si="21"/>
        <v>68</v>
      </c>
      <c r="F41" s="131">
        <v>1.68</v>
      </c>
      <c r="G41" s="128" t="str">
        <f t="shared" si="22"/>
        <v>2021</v>
      </c>
      <c r="H41" s="128" t="str">
        <f t="shared" si="23"/>
        <v>06</v>
      </c>
      <c r="I41" s="128" t="str">
        <f t="shared" si="24"/>
        <v>03</v>
      </c>
      <c r="J41" s="128" t="str">
        <f t="shared" si="25"/>
        <v>2021-06-03</v>
      </c>
      <c r="K41" s="128" t="str">
        <f t="shared" si="26"/>
        <v>DPR</v>
      </c>
      <c r="L41" s="128">
        <v>7867</v>
      </c>
    </row>
    <row r="42" spans="1:12" x14ac:dyDescent="0.25">
      <c r="A42" s="128" t="s">
        <v>4896</v>
      </c>
      <c r="B42" s="128" t="str">
        <f t="shared" si="18"/>
        <v xml:space="preserve">VELEZ OSORIO JHON EDILKER              </v>
      </c>
      <c r="C42" s="128" t="str">
        <f t="shared" si="19"/>
        <v>43907212</v>
      </c>
      <c r="D42" s="128" t="str">
        <f t="shared" si="20"/>
        <v>0001</v>
      </c>
      <c r="E42" s="128" t="str">
        <f t="shared" si="21"/>
        <v>71</v>
      </c>
      <c r="F42" s="131">
        <v>1.71</v>
      </c>
      <c r="G42" s="128" t="str">
        <f t="shared" si="22"/>
        <v>2021</v>
      </c>
      <c r="H42" s="128" t="str">
        <f t="shared" si="23"/>
        <v>06</v>
      </c>
      <c r="I42" s="128" t="str">
        <f t="shared" si="24"/>
        <v>03</v>
      </c>
      <c r="J42" s="128" t="str">
        <f t="shared" si="25"/>
        <v>2021-06-03</v>
      </c>
      <c r="K42" s="128" t="str">
        <f t="shared" si="26"/>
        <v>BVP</v>
      </c>
      <c r="L42" s="128">
        <v>7868</v>
      </c>
    </row>
    <row r="43" spans="1:12" x14ac:dyDescent="0.25">
      <c r="A43" s="128" t="s">
        <v>4895</v>
      </c>
      <c r="B43" s="128" t="str">
        <f t="shared" si="18"/>
        <v xml:space="preserve">ASENCIO PARRALES ANDREA CAROLI         </v>
      </c>
      <c r="C43" s="128" t="str">
        <f t="shared" si="19"/>
        <v>43900669</v>
      </c>
      <c r="D43" s="128" t="str">
        <f t="shared" si="20"/>
        <v>0001</v>
      </c>
      <c r="E43" s="128" t="str">
        <f t="shared" si="21"/>
        <v>70</v>
      </c>
      <c r="F43" s="131">
        <v>1.7</v>
      </c>
      <c r="G43" s="128" t="str">
        <f t="shared" si="22"/>
        <v>2021</v>
      </c>
      <c r="H43" s="128" t="str">
        <f t="shared" si="23"/>
        <v>06</v>
      </c>
      <c r="I43" s="128" t="str">
        <f t="shared" si="24"/>
        <v>03</v>
      </c>
      <c r="J43" s="128" t="str">
        <f t="shared" si="25"/>
        <v>2021-06-03</v>
      </c>
      <c r="K43" s="128" t="str">
        <f t="shared" si="26"/>
        <v>BMP</v>
      </c>
      <c r="L43" s="128">
        <v>7869</v>
      </c>
    </row>
    <row r="44" spans="1:12" x14ac:dyDescent="0.25">
      <c r="A44" s="128" t="s">
        <v>4894</v>
      </c>
      <c r="B44" s="128" t="str">
        <f t="shared" si="18"/>
        <v xml:space="preserve">RODRIGUEZ VITERY VICTOR EMILIO         </v>
      </c>
      <c r="C44" s="128" t="str">
        <f t="shared" si="19"/>
        <v>43903671</v>
      </c>
      <c r="D44" s="128" t="str">
        <f t="shared" si="20"/>
        <v>0008</v>
      </c>
      <c r="E44" s="128" t="str">
        <f t="shared" si="21"/>
        <v>81</v>
      </c>
      <c r="F44" s="131">
        <v>8.81</v>
      </c>
      <c r="G44" s="128" t="str">
        <f t="shared" si="22"/>
        <v>2021</v>
      </c>
      <c r="H44" s="128" t="str">
        <f t="shared" si="23"/>
        <v>06</v>
      </c>
      <c r="I44" s="128" t="str">
        <f t="shared" si="24"/>
        <v>03</v>
      </c>
      <c r="J44" s="128" t="str">
        <f t="shared" si="25"/>
        <v>2021-06-03</v>
      </c>
      <c r="K44" s="128" t="str">
        <f t="shared" si="26"/>
        <v>VEN</v>
      </c>
      <c r="L44" s="128">
        <v>7870</v>
      </c>
    </row>
    <row r="45" spans="1:12" x14ac:dyDescent="0.25">
      <c r="A45" s="128" t="s">
        <v>4893</v>
      </c>
      <c r="B45" s="128" t="str">
        <f t="shared" si="18"/>
        <v xml:space="preserve">VERA AREVALO JESSICA ELIZABETH         </v>
      </c>
      <c r="C45" s="128" t="str">
        <f t="shared" si="19"/>
        <v>43911200</v>
      </c>
      <c r="D45" s="128" t="str">
        <f t="shared" si="20"/>
        <v>0011</v>
      </c>
      <c r="E45" s="128" t="str">
        <f t="shared" si="21"/>
        <v>20</v>
      </c>
      <c r="F45" s="131">
        <v>11.2</v>
      </c>
      <c r="G45" s="128" t="str">
        <f t="shared" si="22"/>
        <v>2021</v>
      </c>
      <c r="H45" s="128" t="str">
        <f t="shared" si="23"/>
        <v>06</v>
      </c>
      <c r="I45" s="128" t="str">
        <f t="shared" si="24"/>
        <v>03</v>
      </c>
      <c r="J45" s="128" t="str">
        <f t="shared" si="25"/>
        <v>2021-06-03</v>
      </c>
      <c r="K45" s="128" t="str">
        <f t="shared" si="26"/>
        <v>VEN</v>
      </c>
      <c r="L45" s="128">
        <v>7871</v>
      </c>
    </row>
    <row r="46" spans="1:12" x14ac:dyDescent="0.25">
      <c r="A46" s="128"/>
      <c r="B46" s="130">
        <v>3</v>
      </c>
      <c r="C46" s="132" t="str">
        <f t="shared" si="19"/>
        <v/>
      </c>
      <c r="D46" s="132" t="str">
        <f t="shared" si="20"/>
        <v/>
      </c>
      <c r="E46" s="132" t="str">
        <f t="shared" si="21"/>
        <v/>
      </c>
      <c r="F46" s="129">
        <f>SUM(F33:F45)</f>
        <v>42.8</v>
      </c>
      <c r="G46" s="128" t="str">
        <f t="shared" si="22"/>
        <v/>
      </c>
      <c r="H46" s="128" t="str">
        <f t="shared" si="23"/>
        <v/>
      </c>
      <c r="I46" s="128" t="str">
        <f t="shared" si="24"/>
        <v/>
      </c>
      <c r="J46" s="128" t="str">
        <f t="shared" si="25"/>
        <v>--</v>
      </c>
      <c r="K46" s="128" t="str">
        <f t="shared" si="26"/>
        <v/>
      </c>
      <c r="L46" s="128"/>
    </row>
    <row r="47" spans="1:12" x14ac:dyDescent="0.25">
      <c r="B47" s="127"/>
      <c r="C47" s="133"/>
      <c r="D47" s="133"/>
      <c r="E47" s="133"/>
      <c r="F47" s="126"/>
    </row>
    <row r="48" spans="1:12" x14ac:dyDescent="0.25">
      <c r="A48" s="128" t="s">
        <v>4892</v>
      </c>
      <c r="B48" s="128" t="str">
        <f t="shared" ref="B48:B57" si="27">MID(A48,20,39)</f>
        <v xml:space="preserve">CRUZ NAVARRETE HENRY GABRIEL           </v>
      </c>
      <c r="C48" s="128" t="str">
        <f t="shared" ref="C48:C58" si="28">MID(A48,12,8)</f>
        <v>43903593</v>
      </c>
      <c r="D48" s="128" t="str">
        <f t="shared" ref="D48:D58" si="29">MID(A48,125,4)</f>
        <v>0005</v>
      </c>
      <c r="E48" s="128" t="str">
        <f t="shared" ref="E48:E58" si="30">MID(A48,129,2)</f>
        <v>04</v>
      </c>
      <c r="F48" s="131">
        <v>5.04</v>
      </c>
      <c r="G48" s="128" t="str">
        <f t="shared" ref="G48:G58" si="31">MID(A48,131,4)</f>
        <v>2021</v>
      </c>
      <c r="H48" s="128" t="str">
        <f t="shared" ref="H48:H58" si="32">MID(A48,135,2)</f>
        <v>06</v>
      </c>
      <c r="I48" s="128" t="str">
        <f t="shared" ref="I48:I58" si="33">MID(A48,137,2)</f>
        <v>04</v>
      </c>
      <c r="J48" s="128" t="str">
        <f t="shared" ref="J48:J58" si="34">CONCATENATE(G48,"-",H48,"-",I48)</f>
        <v>2021-06-04</v>
      </c>
      <c r="K48" s="128" t="str">
        <f t="shared" ref="K48:K58" si="35">MID(A48,163,3)</f>
        <v>BMP</v>
      </c>
      <c r="L48" s="128">
        <v>8022</v>
      </c>
    </row>
    <row r="49" spans="1:12" x14ac:dyDescent="0.25">
      <c r="A49" s="128" t="s">
        <v>4891</v>
      </c>
      <c r="B49" s="128" t="str">
        <f t="shared" si="27"/>
        <v xml:space="preserve">ARAMBULO VINCES GEIVER YASMANY         </v>
      </c>
      <c r="C49" s="128" t="str">
        <f t="shared" si="28"/>
        <v>23923219</v>
      </c>
      <c r="D49" s="128" t="str">
        <f t="shared" si="29"/>
        <v>0006</v>
      </c>
      <c r="E49" s="128" t="str">
        <f t="shared" si="30"/>
        <v>91</v>
      </c>
      <c r="F49" s="131">
        <v>6.91</v>
      </c>
      <c r="G49" s="128" t="str">
        <f t="shared" si="31"/>
        <v>2021</v>
      </c>
      <c r="H49" s="128" t="str">
        <f t="shared" si="32"/>
        <v>06</v>
      </c>
      <c r="I49" s="128" t="str">
        <f t="shared" si="33"/>
        <v>04</v>
      </c>
      <c r="J49" s="128" t="str">
        <f t="shared" si="34"/>
        <v>2021-06-04</v>
      </c>
      <c r="K49" s="128" t="str">
        <f t="shared" si="35"/>
        <v>BVP</v>
      </c>
      <c r="L49" s="128">
        <v>8030</v>
      </c>
    </row>
    <row r="50" spans="1:12" x14ac:dyDescent="0.25">
      <c r="A50" s="128" t="s">
        <v>4890</v>
      </c>
      <c r="B50" s="128" t="str">
        <f t="shared" si="27"/>
        <v xml:space="preserve">IMPORT OSCAR SA                        </v>
      </c>
      <c r="C50" s="128" t="str">
        <f t="shared" si="28"/>
        <v>43908588</v>
      </c>
      <c r="D50" s="128" t="str">
        <f t="shared" si="29"/>
        <v>0004</v>
      </c>
      <c r="E50" s="128" t="str">
        <f t="shared" si="30"/>
        <v>98</v>
      </c>
      <c r="F50" s="131">
        <v>4.9800000000000004</v>
      </c>
      <c r="G50" s="128" t="str">
        <f t="shared" si="31"/>
        <v>2021</v>
      </c>
      <c r="H50" s="128" t="str">
        <f t="shared" si="32"/>
        <v>06</v>
      </c>
      <c r="I50" s="128" t="str">
        <f t="shared" si="33"/>
        <v>04</v>
      </c>
      <c r="J50" s="128" t="str">
        <f t="shared" si="34"/>
        <v>2021-06-04</v>
      </c>
      <c r="K50" s="128" t="str">
        <f t="shared" si="35"/>
        <v>BVI</v>
      </c>
      <c r="L50" s="128">
        <v>8023</v>
      </c>
    </row>
    <row r="51" spans="1:12" x14ac:dyDescent="0.25">
      <c r="A51" s="128" t="s">
        <v>4889</v>
      </c>
      <c r="B51" s="128" t="str">
        <f t="shared" si="27"/>
        <v xml:space="preserve">CENTRO EDUCATIVO EL ATENEO SA          </v>
      </c>
      <c r="C51" s="128" t="str">
        <f t="shared" si="28"/>
        <v>43903773</v>
      </c>
      <c r="D51" s="128" t="str">
        <f t="shared" si="29"/>
        <v>0026</v>
      </c>
      <c r="E51" s="128" t="str">
        <f t="shared" si="30"/>
        <v>59</v>
      </c>
      <c r="F51" s="131">
        <v>26.59</v>
      </c>
      <c r="G51" s="128" t="str">
        <f t="shared" si="31"/>
        <v>2021</v>
      </c>
      <c r="H51" s="128" t="str">
        <f t="shared" si="32"/>
        <v>06</v>
      </c>
      <c r="I51" s="128" t="str">
        <f t="shared" si="33"/>
        <v>04</v>
      </c>
      <c r="J51" s="128" t="str">
        <f t="shared" si="34"/>
        <v>2021-06-04</v>
      </c>
      <c r="K51" s="128" t="str">
        <f t="shared" si="35"/>
        <v>VEN</v>
      </c>
      <c r="L51" s="128">
        <v>8024</v>
      </c>
    </row>
    <row r="52" spans="1:12" x14ac:dyDescent="0.25">
      <c r="A52" s="128" t="s">
        <v>4888</v>
      </c>
      <c r="B52" s="128" t="str">
        <f t="shared" si="27"/>
        <v xml:space="preserve">FREDDY RENE VALLEJO MEDRANDA           </v>
      </c>
      <c r="C52" s="128" t="str">
        <f t="shared" si="28"/>
        <v>43945410</v>
      </c>
      <c r="D52" s="128" t="str">
        <f t="shared" si="29"/>
        <v>0025</v>
      </c>
      <c r="E52" s="128" t="str">
        <f t="shared" si="30"/>
        <v>53</v>
      </c>
      <c r="F52" s="131">
        <v>25.53</v>
      </c>
      <c r="G52" s="128" t="str">
        <f t="shared" si="31"/>
        <v>2021</v>
      </c>
      <c r="H52" s="128" t="str">
        <f t="shared" si="32"/>
        <v>06</v>
      </c>
      <c r="I52" s="128" t="str">
        <f t="shared" si="33"/>
        <v>04</v>
      </c>
      <c r="J52" s="128" t="str">
        <f t="shared" si="34"/>
        <v>2021-06-04</v>
      </c>
      <c r="K52" s="128" t="str">
        <f t="shared" si="35"/>
        <v>BVP</v>
      </c>
      <c r="L52" s="128">
        <v>8031</v>
      </c>
    </row>
    <row r="53" spans="1:12" x14ac:dyDescent="0.25">
      <c r="A53" s="128" t="s">
        <v>4887</v>
      </c>
      <c r="B53" s="128" t="str">
        <f t="shared" si="27"/>
        <v xml:space="preserve">ROSA PILAR LOPEZ CORNEJO               </v>
      </c>
      <c r="C53" s="128" t="str">
        <f t="shared" si="28"/>
        <v>43960249</v>
      </c>
      <c r="D53" s="128" t="str">
        <f t="shared" si="29"/>
        <v>0008</v>
      </c>
      <c r="E53" s="128" t="str">
        <f t="shared" si="30"/>
        <v>38</v>
      </c>
      <c r="F53" s="131">
        <v>8.3800000000000008</v>
      </c>
      <c r="G53" s="128" t="str">
        <f t="shared" si="31"/>
        <v>2021</v>
      </c>
      <c r="H53" s="128" t="str">
        <f t="shared" si="32"/>
        <v>06</v>
      </c>
      <c r="I53" s="128" t="str">
        <f t="shared" si="33"/>
        <v>04</v>
      </c>
      <c r="J53" s="128" t="str">
        <f t="shared" si="34"/>
        <v>2021-06-04</v>
      </c>
      <c r="K53" s="128" t="str">
        <f t="shared" si="35"/>
        <v>BVP</v>
      </c>
      <c r="L53" s="128">
        <v>8025</v>
      </c>
    </row>
    <row r="54" spans="1:12" x14ac:dyDescent="0.25">
      <c r="A54" s="128" t="s">
        <v>4886</v>
      </c>
      <c r="B54" s="128" t="str">
        <f t="shared" si="27"/>
        <v xml:space="preserve">ORLANDO BOLIVAR RAMOS CRUZ             </v>
      </c>
      <c r="C54" s="128" t="str">
        <f t="shared" si="28"/>
        <v>43960253</v>
      </c>
      <c r="D54" s="128" t="str">
        <f t="shared" si="29"/>
        <v>0007</v>
      </c>
      <c r="E54" s="128" t="str">
        <f t="shared" si="30"/>
        <v>82</v>
      </c>
      <c r="F54" s="131">
        <v>7.82</v>
      </c>
      <c r="G54" s="128" t="str">
        <f t="shared" si="31"/>
        <v>2021</v>
      </c>
      <c r="H54" s="128" t="str">
        <f t="shared" si="32"/>
        <v>06</v>
      </c>
      <c r="I54" s="128" t="str">
        <f t="shared" si="33"/>
        <v>04</v>
      </c>
      <c r="J54" s="128" t="str">
        <f t="shared" si="34"/>
        <v>2021-06-04</v>
      </c>
      <c r="K54" s="128" t="str">
        <f t="shared" si="35"/>
        <v>BMP</v>
      </c>
      <c r="L54" s="128">
        <v>8026</v>
      </c>
    </row>
    <row r="55" spans="1:12" x14ac:dyDescent="0.25">
      <c r="A55" s="128" t="s">
        <v>4885</v>
      </c>
      <c r="B55" s="128" t="str">
        <f t="shared" si="27"/>
        <v xml:space="preserve">PONCE VICTORES MARICELA YOLAND         </v>
      </c>
      <c r="C55" s="128" t="str">
        <f t="shared" si="28"/>
        <v>43907398</v>
      </c>
      <c r="D55" s="128" t="str">
        <f t="shared" si="29"/>
        <v>0003</v>
      </c>
      <c r="E55" s="128" t="str">
        <f t="shared" si="30"/>
        <v>80</v>
      </c>
      <c r="F55" s="131">
        <v>3.8</v>
      </c>
      <c r="G55" s="128" t="str">
        <f t="shared" si="31"/>
        <v>2021</v>
      </c>
      <c r="H55" s="128" t="str">
        <f t="shared" si="32"/>
        <v>06</v>
      </c>
      <c r="I55" s="128" t="str">
        <f t="shared" si="33"/>
        <v>04</v>
      </c>
      <c r="J55" s="128" t="str">
        <f t="shared" si="34"/>
        <v>2021-06-04</v>
      </c>
      <c r="K55" s="128" t="str">
        <f t="shared" si="35"/>
        <v>BMP</v>
      </c>
      <c r="L55" s="128">
        <v>8027</v>
      </c>
    </row>
    <row r="56" spans="1:12" x14ac:dyDescent="0.25">
      <c r="A56" s="128" t="s">
        <v>4884</v>
      </c>
      <c r="B56" s="128" t="str">
        <f t="shared" si="27"/>
        <v xml:space="preserve">CALLE LOFFREDO LUIS DANIEL             </v>
      </c>
      <c r="C56" s="128" t="str">
        <f t="shared" si="28"/>
        <v>43903607</v>
      </c>
      <c r="D56" s="128" t="str">
        <f t="shared" si="29"/>
        <v>0001</v>
      </c>
      <c r="E56" s="128" t="str">
        <f t="shared" si="30"/>
        <v>68</v>
      </c>
      <c r="F56" s="131">
        <v>1.68</v>
      </c>
      <c r="G56" s="128" t="str">
        <f t="shared" si="31"/>
        <v>2021</v>
      </c>
      <c r="H56" s="128" t="str">
        <f t="shared" si="32"/>
        <v>06</v>
      </c>
      <c r="I56" s="128" t="str">
        <f t="shared" si="33"/>
        <v>04</v>
      </c>
      <c r="J56" s="128" t="str">
        <f t="shared" si="34"/>
        <v>2021-06-04</v>
      </c>
      <c r="K56" s="128" t="str">
        <f t="shared" si="35"/>
        <v>BVP</v>
      </c>
      <c r="L56" s="128">
        <v>8028</v>
      </c>
    </row>
    <row r="57" spans="1:12" x14ac:dyDescent="0.25">
      <c r="A57" s="128" t="s">
        <v>4883</v>
      </c>
      <c r="B57" s="128" t="str">
        <f t="shared" si="27"/>
        <v xml:space="preserve">GUTIERREZ CAJIAS ANDREA YOLAND         </v>
      </c>
      <c r="C57" s="128" t="str">
        <f t="shared" si="28"/>
        <v>43909067</v>
      </c>
      <c r="D57" s="128" t="str">
        <f t="shared" si="29"/>
        <v>0001</v>
      </c>
      <c r="E57" s="128" t="str">
        <f t="shared" si="30"/>
        <v>79</v>
      </c>
      <c r="F57" s="131">
        <v>1.79</v>
      </c>
      <c r="G57" s="128" t="str">
        <f t="shared" si="31"/>
        <v>2021</v>
      </c>
      <c r="H57" s="128" t="str">
        <f t="shared" si="32"/>
        <v>06</v>
      </c>
      <c r="I57" s="128" t="str">
        <f t="shared" si="33"/>
        <v>04</v>
      </c>
      <c r="J57" s="128" t="str">
        <f t="shared" si="34"/>
        <v>2021-06-04</v>
      </c>
      <c r="K57" s="128" t="str">
        <f t="shared" si="35"/>
        <v>BVP</v>
      </c>
      <c r="L57" s="128">
        <v>8029</v>
      </c>
    </row>
    <row r="58" spans="1:12" x14ac:dyDescent="0.25">
      <c r="A58" s="128"/>
      <c r="B58" s="130">
        <v>4</v>
      </c>
      <c r="C58" s="132" t="str">
        <f t="shared" si="28"/>
        <v/>
      </c>
      <c r="D58" s="132" t="str">
        <f t="shared" si="29"/>
        <v/>
      </c>
      <c r="E58" s="132" t="str">
        <f t="shared" si="30"/>
        <v/>
      </c>
      <c r="F58" s="129">
        <f>SUM(F48:F57)</f>
        <v>92.52000000000001</v>
      </c>
      <c r="G58" s="128" t="str">
        <f t="shared" si="31"/>
        <v/>
      </c>
      <c r="H58" s="128" t="str">
        <f t="shared" si="32"/>
        <v/>
      </c>
      <c r="I58" s="128" t="str">
        <f t="shared" si="33"/>
        <v/>
      </c>
      <c r="J58" s="128" t="str">
        <f t="shared" si="34"/>
        <v>--</v>
      </c>
      <c r="K58" s="128" t="str">
        <f t="shared" si="35"/>
        <v/>
      </c>
      <c r="L58" s="128"/>
    </row>
    <row r="59" spans="1:12" x14ac:dyDescent="0.25">
      <c r="B59" s="127"/>
      <c r="C59" s="133"/>
      <c r="D59" s="133"/>
      <c r="E59" s="133"/>
      <c r="F59" s="126"/>
    </row>
    <row r="60" spans="1:12" x14ac:dyDescent="0.25">
      <c r="A60" s="128" t="s">
        <v>4882</v>
      </c>
      <c r="B60" s="128" t="str">
        <f t="shared" ref="B60:B76" si="36">MID(A60,20,39)</f>
        <v xml:space="preserve">INTERBANANAEXPORT SA                   </v>
      </c>
      <c r="C60" s="128" t="str">
        <f t="shared" ref="C60:C77" si="37">MID(A60,12,8)</f>
        <v>43908203</v>
      </c>
      <c r="D60" s="128" t="str">
        <f t="shared" ref="D60:D77" si="38">MID(A60,125,4)</f>
        <v>0003</v>
      </c>
      <c r="E60" s="128" t="str">
        <f t="shared" ref="E60:E77" si="39">MID(A60,129,2)</f>
        <v>88</v>
      </c>
      <c r="F60" s="131">
        <v>3.88</v>
      </c>
      <c r="G60" s="128" t="str">
        <f t="shared" ref="G60:G77" si="40">MID(A60,131,4)</f>
        <v>2021</v>
      </c>
      <c r="H60" s="128" t="str">
        <f t="shared" ref="H60:H77" si="41">MID(A60,135,2)</f>
        <v>06</v>
      </c>
      <c r="I60" s="128" t="str">
        <f t="shared" ref="I60:I77" si="42">MID(A60,137,2)</f>
        <v>04</v>
      </c>
      <c r="J60" s="128" t="str">
        <f t="shared" ref="J60:J77" si="43">CONCATENATE(G60,"-",H60,"-",I60)</f>
        <v>2021-06-04</v>
      </c>
      <c r="K60" s="128" t="str">
        <f t="shared" ref="K60:K77" si="44">MID(A60,163,3)</f>
        <v>BVP</v>
      </c>
      <c r="L60" s="128">
        <v>8185</v>
      </c>
    </row>
    <row r="61" spans="1:12" x14ac:dyDescent="0.25">
      <c r="A61" s="128" t="s">
        <v>4881</v>
      </c>
      <c r="B61" s="128" t="str">
        <f t="shared" si="36"/>
        <v xml:space="preserve">LAZARO CEVALLOS KEVIN JESUS            </v>
      </c>
      <c r="C61" s="128" t="str">
        <f t="shared" si="37"/>
        <v>43900228</v>
      </c>
      <c r="D61" s="128" t="str">
        <f t="shared" si="38"/>
        <v>0008</v>
      </c>
      <c r="E61" s="128" t="str">
        <f t="shared" si="39"/>
        <v>40</v>
      </c>
      <c r="F61" s="131">
        <v>8.4</v>
      </c>
      <c r="G61" s="128" t="str">
        <f t="shared" si="40"/>
        <v>2021</v>
      </c>
      <c r="H61" s="128" t="str">
        <f t="shared" si="41"/>
        <v>06</v>
      </c>
      <c r="I61" s="128" t="str">
        <f t="shared" si="42"/>
        <v>04</v>
      </c>
      <c r="J61" s="128" t="str">
        <f t="shared" si="43"/>
        <v>2021-06-04</v>
      </c>
      <c r="K61" s="128" t="str">
        <f t="shared" si="44"/>
        <v>BMP</v>
      </c>
      <c r="L61" s="128">
        <v>8186</v>
      </c>
    </row>
    <row r="62" spans="1:12" x14ac:dyDescent="0.25">
      <c r="A62" s="128" t="s">
        <v>4880</v>
      </c>
      <c r="B62" s="128" t="str">
        <f t="shared" si="36"/>
        <v xml:space="preserve">LEY VITERI LISSETTE MELISSA            </v>
      </c>
      <c r="C62" s="128" t="str">
        <f t="shared" si="37"/>
        <v>43900623</v>
      </c>
      <c r="D62" s="128" t="str">
        <f t="shared" si="38"/>
        <v>0001</v>
      </c>
      <c r="E62" s="128" t="str">
        <f t="shared" si="39"/>
        <v>68</v>
      </c>
      <c r="F62" s="131">
        <v>1.68</v>
      </c>
      <c r="G62" s="128" t="str">
        <f t="shared" si="40"/>
        <v>2021</v>
      </c>
      <c r="H62" s="128" t="str">
        <f t="shared" si="41"/>
        <v>06</v>
      </c>
      <c r="I62" s="128" t="str">
        <f t="shared" si="42"/>
        <v>04</v>
      </c>
      <c r="J62" s="128" t="str">
        <f t="shared" si="43"/>
        <v>2021-06-04</v>
      </c>
      <c r="K62" s="128" t="str">
        <f t="shared" si="44"/>
        <v>BMP</v>
      </c>
      <c r="L62" s="128">
        <v>8187</v>
      </c>
    </row>
    <row r="63" spans="1:12" x14ac:dyDescent="0.25">
      <c r="A63" s="128" t="s">
        <v>4879</v>
      </c>
      <c r="B63" s="128" t="str">
        <f t="shared" si="36"/>
        <v xml:space="preserve">ALVARADO VERA YADIRA FRANCISCA         </v>
      </c>
      <c r="C63" s="128" t="str">
        <f t="shared" si="37"/>
        <v>43908254</v>
      </c>
      <c r="D63" s="128" t="str">
        <f t="shared" si="38"/>
        <v>0001</v>
      </c>
      <c r="E63" s="128" t="str">
        <f t="shared" si="39"/>
        <v>76</v>
      </c>
      <c r="F63" s="131">
        <v>1.76</v>
      </c>
      <c r="G63" s="128" t="str">
        <f t="shared" si="40"/>
        <v>2021</v>
      </c>
      <c r="H63" s="128" t="str">
        <f t="shared" si="41"/>
        <v>06</v>
      </c>
      <c r="I63" s="128" t="str">
        <f t="shared" si="42"/>
        <v>05</v>
      </c>
      <c r="J63" s="128" t="str">
        <f t="shared" si="43"/>
        <v>2021-06-05</v>
      </c>
      <c r="K63" s="128" t="str">
        <f t="shared" si="44"/>
        <v>BVP</v>
      </c>
      <c r="L63" s="128">
        <v>8188</v>
      </c>
    </row>
    <row r="64" spans="1:12" x14ac:dyDescent="0.25">
      <c r="A64" s="128" t="s">
        <v>4878</v>
      </c>
      <c r="B64" s="128" t="str">
        <f t="shared" si="36"/>
        <v xml:space="preserve">CABELLO GARCIA MARIA CONCEPCIO         </v>
      </c>
      <c r="C64" s="128" t="str">
        <f t="shared" si="37"/>
        <v>43903875</v>
      </c>
      <c r="D64" s="128" t="str">
        <f t="shared" si="38"/>
        <v>0002</v>
      </c>
      <c r="E64" s="128" t="str">
        <f t="shared" si="39"/>
        <v>39</v>
      </c>
      <c r="F64" s="131">
        <v>2.39</v>
      </c>
      <c r="G64" s="128" t="str">
        <f t="shared" si="40"/>
        <v>2021</v>
      </c>
      <c r="H64" s="128" t="str">
        <f t="shared" si="41"/>
        <v>06</v>
      </c>
      <c r="I64" s="128" t="str">
        <f t="shared" si="42"/>
        <v>05</v>
      </c>
      <c r="J64" s="128" t="str">
        <f t="shared" si="43"/>
        <v>2021-06-05</v>
      </c>
      <c r="K64" s="128" t="str">
        <f t="shared" si="44"/>
        <v>VEN</v>
      </c>
      <c r="L64" s="128">
        <v>8189</v>
      </c>
    </row>
    <row r="65" spans="1:12" x14ac:dyDescent="0.25">
      <c r="A65" s="128" t="s">
        <v>4877</v>
      </c>
      <c r="B65" s="128" t="str">
        <f t="shared" si="36"/>
        <v xml:space="preserve">RODRIGUEZ BODERO ANA SHIRLEY           </v>
      </c>
      <c r="C65" s="128" t="str">
        <f t="shared" si="37"/>
        <v>43901409</v>
      </c>
      <c r="D65" s="128" t="str">
        <f t="shared" si="38"/>
        <v>0004</v>
      </c>
      <c r="E65" s="128" t="str">
        <f t="shared" si="39"/>
        <v>49</v>
      </c>
      <c r="F65" s="131">
        <v>4.49</v>
      </c>
      <c r="G65" s="128" t="str">
        <f t="shared" si="40"/>
        <v>2021</v>
      </c>
      <c r="H65" s="128" t="str">
        <f t="shared" si="41"/>
        <v>06</v>
      </c>
      <c r="I65" s="128" t="str">
        <f t="shared" si="42"/>
        <v>05</v>
      </c>
      <c r="J65" s="128" t="str">
        <f t="shared" si="43"/>
        <v>2021-06-05</v>
      </c>
      <c r="K65" s="128" t="str">
        <f t="shared" si="44"/>
        <v>BVP</v>
      </c>
      <c r="L65" s="128">
        <v>8190</v>
      </c>
    </row>
    <row r="66" spans="1:12" x14ac:dyDescent="0.25">
      <c r="A66" s="128" t="s">
        <v>4876</v>
      </c>
      <c r="B66" s="128" t="str">
        <f t="shared" si="36"/>
        <v xml:space="preserve">ZAMBRANO IZQUIERDO CATALINA MA         </v>
      </c>
      <c r="C66" s="128" t="str">
        <f t="shared" si="37"/>
        <v>43902421</v>
      </c>
      <c r="D66" s="128" t="str">
        <f t="shared" si="38"/>
        <v>0014</v>
      </c>
      <c r="E66" s="128" t="str">
        <f t="shared" si="39"/>
        <v>35</v>
      </c>
      <c r="F66" s="131">
        <v>14.35</v>
      </c>
      <c r="G66" s="128" t="str">
        <f t="shared" si="40"/>
        <v>2021</v>
      </c>
      <c r="H66" s="128" t="str">
        <f t="shared" si="41"/>
        <v>06</v>
      </c>
      <c r="I66" s="128" t="str">
        <f t="shared" si="42"/>
        <v>05</v>
      </c>
      <c r="J66" s="128" t="str">
        <f t="shared" si="43"/>
        <v>2021-06-05</v>
      </c>
      <c r="K66" s="128" t="str">
        <f t="shared" si="44"/>
        <v>BMP</v>
      </c>
      <c r="L66" s="128">
        <v>8191</v>
      </c>
    </row>
    <row r="67" spans="1:12" x14ac:dyDescent="0.25">
      <c r="A67" s="128" t="s">
        <v>4875</v>
      </c>
      <c r="B67" s="128" t="str">
        <f t="shared" si="36"/>
        <v xml:space="preserve">IVONN ROSARIO CARVAJAL ALARCON         </v>
      </c>
      <c r="C67" s="128" t="str">
        <f t="shared" si="37"/>
        <v>43909850</v>
      </c>
      <c r="D67" s="128" t="str">
        <f t="shared" si="38"/>
        <v>0002</v>
      </c>
      <c r="E67" s="128" t="str">
        <f t="shared" si="39"/>
        <v>34</v>
      </c>
      <c r="F67" s="131">
        <v>2.34</v>
      </c>
      <c r="G67" s="128" t="str">
        <f t="shared" si="40"/>
        <v>2021</v>
      </c>
      <c r="H67" s="128" t="str">
        <f t="shared" si="41"/>
        <v>06</v>
      </c>
      <c r="I67" s="128" t="str">
        <f t="shared" si="42"/>
        <v>05</v>
      </c>
      <c r="J67" s="128" t="str">
        <f t="shared" si="43"/>
        <v>2021-06-05</v>
      </c>
      <c r="K67" s="128" t="str">
        <f t="shared" si="44"/>
        <v>BVI</v>
      </c>
      <c r="L67" s="128">
        <v>8192</v>
      </c>
    </row>
    <row r="68" spans="1:12" x14ac:dyDescent="0.25">
      <c r="A68" s="128" t="s">
        <v>4874</v>
      </c>
      <c r="B68" s="128" t="str">
        <f t="shared" si="36"/>
        <v xml:space="preserve">CAROL ROSANNA  CARBO MORA              </v>
      </c>
      <c r="C68" s="128" t="str">
        <f t="shared" si="37"/>
        <v>43960329</v>
      </c>
      <c r="D68" s="128" t="str">
        <f t="shared" si="38"/>
        <v>0007</v>
      </c>
      <c r="E68" s="128" t="str">
        <f t="shared" si="39"/>
        <v>82</v>
      </c>
      <c r="F68" s="131">
        <v>7.82</v>
      </c>
      <c r="G68" s="128" t="str">
        <f t="shared" si="40"/>
        <v>2021</v>
      </c>
      <c r="H68" s="128" t="str">
        <f t="shared" si="41"/>
        <v>06</v>
      </c>
      <c r="I68" s="128" t="str">
        <f t="shared" si="42"/>
        <v>05</v>
      </c>
      <c r="J68" s="128" t="str">
        <f t="shared" si="43"/>
        <v>2021-06-05</v>
      </c>
      <c r="K68" s="128" t="str">
        <f t="shared" si="44"/>
        <v>BMP</v>
      </c>
      <c r="L68" s="128">
        <v>8193</v>
      </c>
    </row>
    <row r="69" spans="1:12" x14ac:dyDescent="0.25">
      <c r="A69" s="128" t="s">
        <v>4873</v>
      </c>
      <c r="B69" s="128" t="str">
        <f t="shared" si="36"/>
        <v xml:space="preserve">JURADO QUINTERO JULIO ERNESTO          </v>
      </c>
      <c r="C69" s="128" t="str">
        <f t="shared" si="37"/>
        <v>43901176</v>
      </c>
      <c r="D69" s="128" t="str">
        <f t="shared" si="38"/>
        <v>0001</v>
      </c>
      <c r="E69" s="128" t="str">
        <f t="shared" si="39"/>
        <v>68</v>
      </c>
      <c r="F69" s="131">
        <v>1.68</v>
      </c>
      <c r="G69" s="128" t="str">
        <f t="shared" si="40"/>
        <v>2021</v>
      </c>
      <c r="H69" s="128" t="str">
        <f t="shared" si="41"/>
        <v>06</v>
      </c>
      <c r="I69" s="128" t="str">
        <f t="shared" si="42"/>
        <v>06</v>
      </c>
      <c r="J69" s="128" t="str">
        <f t="shared" si="43"/>
        <v>2021-06-06</v>
      </c>
      <c r="K69" s="128" t="str">
        <f t="shared" si="44"/>
        <v>BMP</v>
      </c>
      <c r="L69" s="128">
        <v>8194</v>
      </c>
    </row>
    <row r="70" spans="1:12" x14ac:dyDescent="0.25">
      <c r="A70" s="128" t="s">
        <v>4872</v>
      </c>
      <c r="B70" s="128" t="str">
        <f t="shared" si="36"/>
        <v xml:space="preserve">ARREDONDO GUZMAN BORIS ERNESTO         </v>
      </c>
      <c r="C70" s="128" t="str">
        <f t="shared" si="37"/>
        <v>23923175</v>
      </c>
      <c r="D70" s="128" t="str">
        <f t="shared" si="38"/>
        <v>0001</v>
      </c>
      <c r="E70" s="128" t="str">
        <f t="shared" si="39"/>
        <v>68</v>
      </c>
      <c r="F70" s="131">
        <v>1.68</v>
      </c>
      <c r="G70" s="128" t="str">
        <f t="shared" si="40"/>
        <v>2021</v>
      </c>
      <c r="H70" s="128" t="str">
        <f t="shared" si="41"/>
        <v>06</v>
      </c>
      <c r="I70" s="128" t="str">
        <f t="shared" si="42"/>
        <v>06</v>
      </c>
      <c r="J70" s="128" t="str">
        <f t="shared" si="43"/>
        <v>2021-06-06</v>
      </c>
      <c r="K70" s="128" t="str">
        <f t="shared" si="44"/>
        <v>BMP</v>
      </c>
      <c r="L70" s="128">
        <v>8201</v>
      </c>
    </row>
    <row r="71" spans="1:12" x14ac:dyDescent="0.25">
      <c r="A71" s="128" t="s">
        <v>4871</v>
      </c>
      <c r="B71" s="128" t="str">
        <f t="shared" si="36"/>
        <v xml:space="preserve">MARIA ROBERTA MORENO DIAZ              </v>
      </c>
      <c r="C71" s="128" t="str">
        <f t="shared" si="37"/>
        <v>43903233</v>
      </c>
      <c r="D71" s="128" t="str">
        <f t="shared" si="38"/>
        <v>0004</v>
      </c>
      <c r="E71" s="128" t="str">
        <f t="shared" si="39"/>
        <v>12</v>
      </c>
      <c r="F71" s="131">
        <v>4.12</v>
      </c>
      <c r="G71" s="128" t="str">
        <f t="shared" si="40"/>
        <v>2021</v>
      </c>
      <c r="H71" s="128" t="str">
        <f t="shared" si="41"/>
        <v>06</v>
      </c>
      <c r="I71" s="128" t="str">
        <f t="shared" si="42"/>
        <v>06</v>
      </c>
      <c r="J71" s="128" t="str">
        <f t="shared" si="43"/>
        <v>2021-06-06</v>
      </c>
      <c r="K71" s="128" t="str">
        <f t="shared" si="44"/>
        <v>BVP</v>
      </c>
      <c r="L71" s="128">
        <v>8195</v>
      </c>
    </row>
    <row r="72" spans="1:12" x14ac:dyDescent="0.25">
      <c r="A72" s="128" t="s">
        <v>4870</v>
      </c>
      <c r="B72" s="128" t="str">
        <f t="shared" si="36"/>
        <v xml:space="preserve">SILVA CHIQUITO JOSE LUIS               </v>
      </c>
      <c r="C72" s="128" t="str">
        <f t="shared" si="37"/>
        <v>43907530</v>
      </c>
      <c r="D72" s="128" t="str">
        <f t="shared" si="38"/>
        <v>0005</v>
      </c>
      <c r="E72" s="128" t="str">
        <f t="shared" si="39"/>
        <v>28</v>
      </c>
      <c r="F72" s="131">
        <v>5.28</v>
      </c>
      <c r="G72" s="128" t="str">
        <f t="shared" si="40"/>
        <v>2021</v>
      </c>
      <c r="H72" s="128" t="str">
        <f t="shared" si="41"/>
        <v>06</v>
      </c>
      <c r="I72" s="128" t="str">
        <f t="shared" si="42"/>
        <v>07</v>
      </c>
      <c r="J72" s="128" t="str">
        <f t="shared" si="43"/>
        <v>2021-06-07</v>
      </c>
      <c r="K72" s="128" t="str">
        <f t="shared" si="44"/>
        <v>BMP</v>
      </c>
      <c r="L72" s="128">
        <v>8196</v>
      </c>
    </row>
    <row r="73" spans="1:12" x14ac:dyDescent="0.25">
      <c r="A73" s="128" t="s">
        <v>4869</v>
      </c>
      <c r="B73" s="128" t="str">
        <f t="shared" si="36"/>
        <v xml:space="preserve">MARTHA CECILIA  SANTOS BERMUDE         </v>
      </c>
      <c r="C73" s="128" t="str">
        <f t="shared" si="37"/>
        <v>43960340</v>
      </c>
      <c r="D73" s="128" t="str">
        <f t="shared" si="38"/>
        <v>0008</v>
      </c>
      <c r="E73" s="128" t="str">
        <f t="shared" si="39"/>
        <v>38</v>
      </c>
      <c r="F73" s="131">
        <v>8.3800000000000008</v>
      </c>
      <c r="G73" s="128" t="str">
        <f t="shared" si="40"/>
        <v>2021</v>
      </c>
      <c r="H73" s="128" t="str">
        <f t="shared" si="41"/>
        <v>06</v>
      </c>
      <c r="I73" s="128" t="str">
        <f t="shared" si="42"/>
        <v>07</v>
      </c>
      <c r="J73" s="128" t="str">
        <f t="shared" si="43"/>
        <v>2021-06-07</v>
      </c>
      <c r="K73" s="128" t="str">
        <f t="shared" si="44"/>
        <v>VEN</v>
      </c>
      <c r="L73" s="128">
        <v>8197</v>
      </c>
    </row>
    <row r="74" spans="1:12" x14ac:dyDescent="0.25">
      <c r="A74" s="128" t="s">
        <v>4868</v>
      </c>
      <c r="B74" s="128" t="str">
        <f t="shared" si="36"/>
        <v xml:space="preserve">PROMOTORA OCCIDENTAL PROCCIDEN         </v>
      </c>
      <c r="C74" s="128" t="str">
        <f t="shared" si="37"/>
        <v>43901727</v>
      </c>
      <c r="D74" s="128" t="str">
        <f t="shared" si="38"/>
        <v>0002</v>
      </c>
      <c r="E74" s="128" t="str">
        <f t="shared" si="39"/>
        <v>04</v>
      </c>
      <c r="F74" s="131">
        <v>2.04</v>
      </c>
      <c r="G74" s="128" t="str">
        <f t="shared" si="40"/>
        <v>2021</v>
      </c>
      <c r="H74" s="128" t="str">
        <f t="shared" si="41"/>
        <v>06</v>
      </c>
      <c r="I74" s="128" t="str">
        <f t="shared" si="42"/>
        <v>07</v>
      </c>
      <c r="J74" s="128" t="str">
        <f t="shared" si="43"/>
        <v>2021-06-07</v>
      </c>
      <c r="K74" s="128" t="str">
        <f t="shared" si="44"/>
        <v>BVI</v>
      </c>
      <c r="L74" s="128">
        <v>8198</v>
      </c>
    </row>
    <row r="75" spans="1:12" x14ac:dyDescent="0.25">
      <c r="A75" s="128" t="s">
        <v>4867</v>
      </c>
      <c r="B75" s="128" t="str">
        <f t="shared" si="36"/>
        <v xml:space="preserve">OLVERA ALCIVAR JOEL DOMINGO            </v>
      </c>
      <c r="C75" s="128" t="str">
        <f t="shared" si="37"/>
        <v>43908386</v>
      </c>
      <c r="D75" s="128" t="str">
        <f t="shared" si="38"/>
        <v>0002</v>
      </c>
      <c r="E75" s="128" t="str">
        <f t="shared" si="39"/>
        <v>50</v>
      </c>
      <c r="F75" s="131">
        <v>2.5</v>
      </c>
      <c r="G75" s="128" t="str">
        <f t="shared" si="40"/>
        <v>2021</v>
      </c>
      <c r="H75" s="128" t="str">
        <f t="shared" si="41"/>
        <v>06</v>
      </c>
      <c r="I75" s="128" t="str">
        <f t="shared" si="42"/>
        <v>07</v>
      </c>
      <c r="J75" s="128" t="str">
        <f t="shared" si="43"/>
        <v>2021-06-07</v>
      </c>
      <c r="K75" s="128" t="str">
        <f t="shared" si="44"/>
        <v>BVP</v>
      </c>
      <c r="L75" s="128">
        <v>8199</v>
      </c>
    </row>
    <row r="76" spans="1:12" x14ac:dyDescent="0.25">
      <c r="A76" s="128" t="s">
        <v>4866</v>
      </c>
      <c r="B76" s="128" t="str">
        <f t="shared" si="36"/>
        <v xml:space="preserve">ESPINOSA VELARDE ALMA MARIA            </v>
      </c>
      <c r="C76" s="128" t="str">
        <f t="shared" si="37"/>
        <v>43907962</v>
      </c>
      <c r="D76" s="128" t="str">
        <f t="shared" si="38"/>
        <v>0007</v>
      </c>
      <c r="E76" s="128" t="str">
        <f t="shared" si="39"/>
        <v>55</v>
      </c>
      <c r="F76" s="131">
        <v>7.55</v>
      </c>
      <c r="G76" s="128" t="str">
        <f t="shared" si="40"/>
        <v>2021</v>
      </c>
      <c r="H76" s="128" t="str">
        <f t="shared" si="41"/>
        <v>06</v>
      </c>
      <c r="I76" s="128" t="str">
        <f t="shared" si="42"/>
        <v>07</v>
      </c>
      <c r="J76" s="128" t="str">
        <f t="shared" si="43"/>
        <v>2021-06-07</v>
      </c>
      <c r="K76" s="128" t="str">
        <f t="shared" si="44"/>
        <v>BVP</v>
      </c>
      <c r="L76" s="128">
        <v>8200</v>
      </c>
    </row>
    <row r="77" spans="1:12" x14ac:dyDescent="0.25">
      <c r="A77" s="128"/>
      <c r="B77" s="130">
        <v>5</v>
      </c>
      <c r="C77" s="132" t="str">
        <f t="shared" si="37"/>
        <v/>
      </c>
      <c r="D77" s="132" t="str">
        <f t="shared" si="38"/>
        <v/>
      </c>
      <c r="E77" s="132" t="str">
        <f t="shared" si="39"/>
        <v/>
      </c>
      <c r="F77" s="129">
        <f>SUM(F60:F76)</f>
        <v>80.34</v>
      </c>
      <c r="G77" s="128" t="str">
        <f t="shared" si="40"/>
        <v/>
      </c>
      <c r="H77" s="128" t="str">
        <f t="shared" si="41"/>
        <v/>
      </c>
      <c r="I77" s="128" t="str">
        <f t="shared" si="42"/>
        <v/>
      </c>
      <c r="J77" s="128" t="str">
        <f t="shared" si="43"/>
        <v>--</v>
      </c>
      <c r="K77" s="128" t="str">
        <f t="shared" si="44"/>
        <v/>
      </c>
      <c r="L77" s="128"/>
    </row>
    <row r="78" spans="1:12" x14ac:dyDescent="0.25">
      <c r="B78" s="127"/>
      <c r="C78" s="133"/>
      <c r="D78" s="133"/>
      <c r="E78" s="133"/>
      <c r="F78" s="126"/>
    </row>
    <row r="79" spans="1:12" x14ac:dyDescent="0.25">
      <c r="A79" s="128" t="s">
        <v>4865</v>
      </c>
      <c r="B79" s="128" t="str">
        <f>MID(A79,20,39)</f>
        <v xml:space="preserve">CALDERON DE LA TORRE ERIKA SOL         </v>
      </c>
      <c r="C79" s="128" t="str">
        <f t="shared" ref="C79:C84" si="45">MID(A79,12,8)</f>
        <v>43909511</v>
      </c>
      <c r="D79" s="128" t="str">
        <f t="shared" ref="D79:D84" si="46">MID(A79,125,4)</f>
        <v>0003</v>
      </c>
      <c r="E79" s="128" t="str">
        <f t="shared" ref="E79:E84" si="47">MID(A79,129,2)</f>
        <v>21</v>
      </c>
      <c r="F79" s="131">
        <v>3.21</v>
      </c>
      <c r="G79" s="128" t="str">
        <f t="shared" ref="G79:G84" si="48">MID(A79,131,4)</f>
        <v>2021</v>
      </c>
      <c r="H79" s="128" t="str">
        <f t="shared" ref="H79:H84" si="49">MID(A79,135,2)</f>
        <v>06</v>
      </c>
      <c r="I79" s="128" t="str">
        <f t="shared" ref="I79:I84" si="50">MID(A79,137,2)</f>
        <v>07</v>
      </c>
      <c r="J79" s="128" t="str">
        <f t="shared" ref="J79:J84" si="51">CONCATENATE(G79,"-",H79,"-",I79)</f>
        <v>2021-06-07</v>
      </c>
      <c r="K79" s="128" t="str">
        <f t="shared" ref="K79:K84" si="52">MID(A79,163,3)</f>
        <v>BMP</v>
      </c>
      <c r="L79" s="128">
        <v>8267</v>
      </c>
    </row>
    <row r="80" spans="1:12" x14ac:dyDescent="0.25">
      <c r="A80" s="128" t="s">
        <v>4864</v>
      </c>
      <c r="B80" s="128" t="str">
        <f>MID(A80,20,39)</f>
        <v xml:space="preserve">RADA AGUIRRE CESAR AUGUSTO             </v>
      </c>
      <c r="C80" s="128" t="str">
        <f t="shared" si="45"/>
        <v>43908405</v>
      </c>
      <c r="D80" s="128" t="str">
        <f t="shared" si="46"/>
        <v>0006</v>
      </c>
      <c r="E80" s="128" t="str">
        <f t="shared" si="47"/>
        <v>30</v>
      </c>
      <c r="F80" s="131">
        <v>6.3</v>
      </c>
      <c r="G80" s="128" t="str">
        <f t="shared" si="48"/>
        <v>2021</v>
      </c>
      <c r="H80" s="128" t="str">
        <f t="shared" si="49"/>
        <v>06</v>
      </c>
      <c r="I80" s="128" t="str">
        <f t="shared" si="50"/>
        <v>08</v>
      </c>
      <c r="J80" s="128" t="str">
        <f t="shared" si="51"/>
        <v>2021-06-08</v>
      </c>
      <c r="K80" s="128" t="str">
        <f t="shared" si="52"/>
        <v>BMP</v>
      </c>
      <c r="L80" s="128">
        <v>8268</v>
      </c>
    </row>
    <row r="81" spans="1:12" x14ac:dyDescent="0.25">
      <c r="A81" s="128" t="s">
        <v>4863</v>
      </c>
      <c r="B81" s="128" t="str">
        <f>MID(A81,20,39)</f>
        <v xml:space="preserve">LUZ LILIANA OSTAIZA LUCAS              </v>
      </c>
      <c r="C81" s="128" t="str">
        <f t="shared" si="45"/>
        <v>43960238</v>
      </c>
      <c r="D81" s="128" t="str">
        <f t="shared" si="46"/>
        <v>0016</v>
      </c>
      <c r="E81" s="128" t="str">
        <f t="shared" si="47"/>
        <v>76</v>
      </c>
      <c r="F81" s="131">
        <v>16.760000000000002</v>
      </c>
      <c r="G81" s="128" t="str">
        <f t="shared" si="48"/>
        <v>2021</v>
      </c>
      <c r="H81" s="128" t="str">
        <f t="shared" si="49"/>
        <v>06</v>
      </c>
      <c r="I81" s="128" t="str">
        <f t="shared" si="50"/>
        <v>08</v>
      </c>
      <c r="J81" s="128" t="str">
        <f t="shared" si="51"/>
        <v>2021-06-08</v>
      </c>
      <c r="K81" s="128" t="str">
        <f t="shared" si="52"/>
        <v>BVP</v>
      </c>
      <c r="L81" s="128">
        <v>8269</v>
      </c>
    </row>
    <row r="82" spans="1:12" x14ac:dyDescent="0.25">
      <c r="A82" s="128" t="s">
        <v>4862</v>
      </c>
      <c r="B82" s="128" t="str">
        <f>MID(A82,20,39)</f>
        <v xml:space="preserve">LOPEZ CORDERO JUAN ANTONIO             </v>
      </c>
      <c r="C82" s="128" t="str">
        <f t="shared" si="45"/>
        <v>43901239</v>
      </c>
      <c r="D82" s="128" t="str">
        <f t="shared" si="46"/>
        <v>0005</v>
      </c>
      <c r="E82" s="128" t="str">
        <f t="shared" si="47"/>
        <v>74</v>
      </c>
      <c r="F82" s="131">
        <v>5.74</v>
      </c>
      <c r="G82" s="128" t="str">
        <f t="shared" si="48"/>
        <v>2021</v>
      </c>
      <c r="H82" s="128" t="str">
        <f t="shared" si="49"/>
        <v>06</v>
      </c>
      <c r="I82" s="128" t="str">
        <f t="shared" si="50"/>
        <v>08</v>
      </c>
      <c r="J82" s="128" t="str">
        <f t="shared" si="51"/>
        <v>2021-06-08</v>
      </c>
      <c r="K82" s="128" t="str">
        <f t="shared" si="52"/>
        <v>BVP</v>
      </c>
      <c r="L82" s="128">
        <v>8270</v>
      </c>
    </row>
    <row r="83" spans="1:12" x14ac:dyDescent="0.25">
      <c r="A83" s="128" t="s">
        <v>4861</v>
      </c>
      <c r="B83" s="128" t="str">
        <f>MID(A83,20,39)</f>
        <v xml:space="preserve">PLAZA ROSALES OSCAR JAVIER             </v>
      </c>
      <c r="C83" s="128" t="str">
        <f t="shared" si="45"/>
        <v>43908755</v>
      </c>
      <c r="D83" s="128" t="str">
        <f t="shared" si="46"/>
        <v>0001</v>
      </c>
      <c r="E83" s="128" t="str">
        <f t="shared" si="47"/>
        <v>29</v>
      </c>
      <c r="F83" s="131">
        <v>1.29</v>
      </c>
      <c r="G83" s="128" t="str">
        <f t="shared" si="48"/>
        <v>2021</v>
      </c>
      <c r="H83" s="128" t="str">
        <f t="shared" si="49"/>
        <v>06</v>
      </c>
      <c r="I83" s="128" t="str">
        <f t="shared" si="50"/>
        <v>08</v>
      </c>
      <c r="J83" s="128" t="str">
        <f t="shared" si="51"/>
        <v>2021-06-08</v>
      </c>
      <c r="K83" s="128" t="str">
        <f t="shared" si="52"/>
        <v>BMP</v>
      </c>
      <c r="L83" s="128">
        <v>8271</v>
      </c>
    </row>
    <row r="84" spans="1:12" x14ac:dyDescent="0.25">
      <c r="A84" s="128"/>
      <c r="B84" s="130">
        <v>6</v>
      </c>
      <c r="C84" s="132" t="str">
        <f t="shared" si="45"/>
        <v/>
      </c>
      <c r="D84" s="132" t="str">
        <f t="shared" si="46"/>
        <v/>
      </c>
      <c r="E84" s="132" t="str">
        <f t="shared" si="47"/>
        <v/>
      </c>
      <c r="F84" s="129">
        <f>SUM(F79:F83)</f>
        <v>33.300000000000004</v>
      </c>
      <c r="G84" s="128" t="str">
        <f t="shared" si="48"/>
        <v/>
      </c>
      <c r="H84" s="128" t="str">
        <f t="shared" si="49"/>
        <v/>
      </c>
      <c r="I84" s="128" t="str">
        <f t="shared" si="50"/>
        <v/>
      </c>
      <c r="J84" s="128" t="str">
        <f t="shared" si="51"/>
        <v>--</v>
      </c>
      <c r="K84" s="128" t="str">
        <f t="shared" si="52"/>
        <v/>
      </c>
      <c r="L84" s="128"/>
    </row>
    <row r="85" spans="1:12" x14ac:dyDescent="0.25">
      <c r="B85" s="127"/>
      <c r="C85" s="133"/>
      <c r="D85" s="133"/>
      <c r="E85" s="133"/>
      <c r="F85" s="126"/>
    </row>
    <row r="86" spans="1:12" x14ac:dyDescent="0.25">
      <c r="A86" s="128" t="s">
        <v>4860</v>
      </c>
      <c r="B86" s="128" t="str">
        <f t="shared" ref="B86:B93" si="53">MID(A86,20,39)</f>
        <v xml:space="preserve">MOLINA SABANDO MIRMA ELENA             </v>
      </c>
      <c r="C86" s="128" t="str">
        <f t="shared" ref="C86:C94" si="54">MID(A86,12,8)</f>
        <v>43908583</v>
      </c>
      <c r="D86" s="128" t="str">
        <f t="shared" ref="D86:D94" si="55">MID(A86,125,4)</f>
        <v>0001</v>
      </c>
      <c r="E86" s="128" t="str">
        <f t="shared" ref="E86:E94" si="56">MID(A86,129,2)</f>
        <v>71</v>
      </c>
      <c r="F86" s="131">
        <v>1.71</v>
      </c>
      <c r="G86" s="128" t="str">
        <f t="shared" ref="G86:G94" si="57">MID(A86,131,4)</f>
        <v>2021</v>
      </c>
      <c r="H86" s="128" t="str">
        <f t="shared" ref="H86:H94" si="58">MID(A86,135,2)</f>
        <v>06</v>
      </c>
      <c r="I86" s="128" t="str">
        <f t="shared" ref="I86:I94" si="59">MID(A86,137,2)</f>
        <v>08</v>
      </c>
      <c r="J86" s="128" t="str">
        <f t="shared" ref="J86:J94" si="60">CONCATENATE(G86,"-",H86,"-",I86)</f>
        <v>2021-06-08</v>
      </c>
      <c r="K86" s="128" t="str">
        <f t="shared" ref="K86:K94" si="61">MID(A86,163,3)</f>
        <v>BVP</v>
      </c>
      <c r="L86" s="128">
        <v>8339</v>
      </c>
    </row>
    <row r="87" spans="1:12" x14ac:dyDescent="0.25">
      <c r="A87" s="128" t="s">
        <v>4859</v>
      </c>
      <c r="B87" s="128" t="str">
        <f t="shared" si="53"/>
        <v xml:space="preserve">SEGUNET SA                             </v>
      </c>
      <c r="C87" s="128" t="str">
        <f t="shared" si="54"/>
        <v>43903872</v>
      </c>
      <c r="D87" s="128" t="str">
        <f t="shared" si="55"/>
        <v>0001</v>
      </c>
      <c r="E87" s="128" t="str">
        <f t="shared" si="56"/>
        <v>94</v>
      </c>
      <c r="F87" s="131">
        <v>1.94</v>
      </c>
      <c r="G87" s="128" t="str">
        <f t="shared" si="57"/>
        <v>2021</v>
      </c>
      <c r="H87" s="128" t="str">
        <f t="shared" si="58"/>
        <v>06</v>
      </c>
      <c r="I87" s="128" t="str">
        <f t="shared" si="59"/>
        <v>08</v>
      </c>
      <c r="J87" s="128" t="str">
        <f t="shared" si="60"/>
        <v>2021-06-08</v>
      </c>
      <c r="K87" s="128" t="str">
        <f t="shared" si="61"/>
        <v>BMP</v>
      </c>
      <c r="L87" s="128" t="s">
        <v>4858</v>
      </c>
    </row>
    <row r="88" spans="1:12" x14ac:dyDescent="0.25">
      <c r="A88" s="128" t="s">
        <v>4857</v>
      </c>
      <c r="B88" s="128" t="str">
        <f t="shared" si="53"/>
        <v xml:space="preserve">PAUL AMBROSIO MOLINA QUIMI             </v>
      </c>
      <c r="C88" s="128" t="str">
        <f t="shared" si="54"/>
        <v>43960174</v>
      </c>
      <c r="D88" s="128" t="str">
        <f t="shared" si="55"/>
        <v>0012</v>
      </c>
      <c r="E88" s="128" t="str">
        <f t="shared" si="56"/>
        <v>30</v>
      </c>
      <c r="F88" s="131">
        <v>12.3</v>
      </c>
      <c r="G88" s="128" t="str">
        <f t="shared" si="57"/>
        <v>2021</v>
      </c>
      <c r="H88" s="128" t="str">
        <f t="shared" si="58"/>
        <v>06</v>
      </c>
      <c r="I88" s="128" t="str">
        <f t="shared" si="59"/>
        <v>09</v>
      </c>
      <c r="J88" s="128" t="str">
        <f t="shared" si="60"/>
        <v>2021-06-09</v>
      </c>
      <c r="K88" s="128" t="str">
        <f t="shared" si="61"/>
        <v>BMP</v>
      </c>
      <c r="L88" s="128">
        <v>8340</v>
      </c>
    </row>
    <row r="89" spans="1:12" x14ac:dyDescent="0.25">
      <c r="A89" s="128" t="s">
        <v>4856</v>
      </c>
      <c r="B89" s="128" t="str">
        <f t="shared" si="53"/>
        <v xml:space="preserve">GUZMAN TORRES MAURICIO ALEJAND         </v>
      </c>
      <c r="C89" s="128" t="str">
        <f t="shared" si="54"/>
        <v>43909192</v>
      </c>
      <c r="D89" s="128" t="str">
        <f t="shared" si="55"/>
        <v>0003</v>
      </c>
      <c r="E89" s="128" t="str">
        <f t="shared" si="56"/>
        <v>36</v>
      </c>
      <c r="F89" s="131">
        <v>3.36</v>
      </c>
      <c r="G89" s="128" t="str">
        <f t="shared" si="57"/>
        <v>2021</v>
      </c>
      <c r="H89" s="128" t="str">
        <f t="shared" si="58"/>
        <v>06</v>
      </c>
      <c r="I89" s="128" t="str">
        <f t="shared" si="59"/>
        <v>09</v>
      </c>
      <c r="J89" s="128" t="str">
        <f t="shared" si="60"/>
        <v>2021-06-09</v>
      </c>
      <c r="K89" s="128" t="str">
        <f t="shared" si="61"/>
        <v>BVP</v>
      </c>
      <c r="L89" s="128">
        <v>8341</v>
      </c>
    </row>
    <row r="90" spans="1:12" x14ac:dyDescent="0.25">
      <c r="A90" s="128" t="s">
        <v>4855</v>
      </c>
      <c r="B90" s="128" t="str">
        <f t="shared" si="53"/>
        <v xml:space="preserve">SILVIA ALEXANDRA CARRION MENA          </v>
      </c>
      <c r="C90" s="128" t="str">
        <f t="shared" si="54"/>
        <v>43907660</v>
      </c>
      <c r="D90" s="128" t="str">
        <f t="shared" si="55"/>
        <v>0010</v>
      </c>
      <c r="E90" s="128" t="str">
        <f t="shared" si="56"/>
        <v>46</v>
      </c>
      <c r="F90" s="131">
        <v>10.46</v>
      </c>
      <c r="G90" s="128" t="str">
        <f t="shared" si="57"/>
        <v>2021</v>
      </c>
      <c r="H90" s="128" t="str">
        <f t="shared" si="58"/>
        <v>06</v>
      </c>
      <c r="I90" s="128" t="str">
        <f t="shared" si="59"/>
        <v>09</v>
      </c>
      <c r="J90" s="128" t="str">
        <f t="shared" si="60"/>
        <v>2021-06-09</v>
      </c>
      <c r="K90" s="128" t="str">
        <f t="shared" si="61"/>
        <v>BVP</v>
      </c>
      <c r="L90" s="128">
        <v>8342</v>
      </c>
    </row>
    <row r="91" spans="1:12" x14ac:dyDescent="0.25">
      <c r="A91" s="128" t="s">
        <v>4854</v>
      </c>
      <c r="B91" s="128" t="str">
        <f t="shared" si="53"/>
        <v xml:space="preserve">CHIQUITO SANCHEZ RAMON ALBERTO         </v>
      </c>
      <c r="C91" s="128" t="str">
        <f t="shared" si="54"/>
        <v>43903103</v>
      </c>
      <c r="D91" s="128" t="str">
        <f t="shared" si="55"/>
        <v>0001</v>
      </c>
      <c r="E91" s="128" t="str">
        <f t="shared" si="56"/>
        <v>68</v>
      </c>
      <c r="F91" s="131">
        <v>1.68</v>
      </c>
      <c r="G91" s="128" t="str">
        <f t="shared" si="57"/>
        <v>2021</v>
      </c>
      <c r="H91" s="128" t="str">
        <f t="shared" si="58"/>
        <v>06</v>
      </c>
      <c r="I91" s="128" t="str">
        <f t="shared" si="59"/>
        <v>09</v>
      </c>
      <c r="J91" s="128" t="str">
        <f t="shared" si="60"/>
        <v>2021-06-09</v>
      </c>
      <c r="K91" s="128" t="str">
        <f t="shared" si="61"/>
        <v>BVP</v>
      </c>
      <c r="L91" s="128">
        <v>8343</v>
      </c>
    </row>
    <row r="92" spans="1:12" x14ac:dyDescent="0.25">
      <c r="A92" s="128" t="s">
        <v>4853</v>
      </c>
      <c r="B92" s="128" t="str">
        <f t="shared" si="53"/>
        <v xml:space="preserve">PEDRO ANGEL JIMENEZ NOBOA              </v>
      </c>
      <c r="C92" s="128" t="str">
        <f t="shared" si="54"/>
        <v>43945019</v>
      </c>
      <c r="D92" s="128" t="str">
        <f t="shared" si="55"/>
        <v>0024</v>
      </c>
      <c r="E92" s="128" t="str">
        <f t="shared" si="56"/>
        <v>60</v>
      </c>
      <c r="F92" s="131">
        <v>24.6</v>
      </c>
      <c r="G92" s="128" t="str">
        <f t="shared" si="57"/>
        <v>2021</v>
      </c>
      <c r="H92" s="128" t="str">
        <f t="shared" si="58"/>
        <v>06</v>
      </c>
      <c r="I92" s="128" t="str">
        <f t="shared" si="59"/>
        <v>09</v>
      </c>
      <c r="J92" s="128" t="str">
        <f t="shared" si="60"/>
        <v>2021-06-09</v>
      </c>
      <c r="K92" s="128" t="str">
        <f t="shared" si="61"/>
        <v>BVP</v>
      </c>
      <c r="L92" s="128">
        <v>8344</v>
      </c>
    </row>
    <row r="93" spans="1:12" x14ac:dyDescent="0.25">
      <c r="A93" s="128" t="s">
        <v>4852</v>
      </c>
      <c r="B93" s="128" t="str">
        <f t="shared" si="53"/>
        <v xml:space="preserve">MAYORGA ASPIAZU DARWIN RODY            </v>
      </c>
      <c r="C93" s="128" t="str">
        <f t="shared" si="54"/>
        <v>43901219</v>
      </c>
      <c r="D93" s="128" t="str">
        <f t="shared" si="55"/>
        <v>0001</v>
      </c>
      <c r="E93" s="128" t="str">
        <f t="shared" si="56"/>
        <v>68</v>
      </c>
      <c r="F93" s="131">
        <v>1.68</v>
      </c>
      <c r="G93" s="128" t="str">
        <f t="shared" si="57"/>
        <v>2021</v>
      </c>
      <c r="H93" s="128" t="str">
        <f t="shared" si="58"/>
        <v>06</v>
      </c>
      <c r="I93" s="128" t="str">
        <f t="shared" si="59"/>
        <v>09</v>
      </c>
      <c r="J93" s="128" t="str">
        <f t="shared" si="60"/>
        <v>2021-06-09</v>
      </c>
      <c r="K93" s="128" t="str">
        <f t="shared" si="61"/>
        <v>BVP</v>
      </c>
      <c r="L93" s="128">
        <v>8345</v>
      </c>
    </row>
    <row r="94" spans="1:12" x14ac:dyDescent="0.25">
      <c r="A94" s="128"/>
      <c r="B94" s="130">
        <v>7</v>
      </c>
      <c r="C94" s="132" t="str">
        <f t="shared" si="54"/>
        <v/>
      </c>
      <c r="D94" s="132" t="str">
        <f t="shared" si="55"/>
        <v/>
      </c>
      <c r="E94" s="132" t="str">
        <f t="shared" si="56"/>
        <v/>
      </c>
      <c r="F94" s="129">
        <f>SUM(F86:F93)</f>
        <v>57.730000000000004</v>
      </c>
      <c r="G94" s="128" t="str">
        <f t="shared" si="57"/>
        <v/>
      </c>
      <c r="H94" s="128" t="str">
        <f t="shared" si="58"/>
        <v/>
      </c>
      <c r="I94" s="128" t="str">
        <f t="shared" si="59"/>
        <v/>
      </c>
      <c r="J94" s="128" t="str">
        <f t="shared" si="60"/>
        <v>--</v>
      </c>
      <c r="K94" s="128" t="str">
        <f t="shared" si="61"/>
        <v/>
      </c>
      <c r="L94" s="128"/>
    </row>
    <row r="95" spans="1:12" x14ac:dyDescent="0.25">
      <c r="B95" s="127"/>
      <c r="C95" s="133"/>
      <c r="D95" s="133"/>
      <c r="E95" s="133"/>
      <c r="F95" s="126"/>
    </row>
    <row r="96" spans="1:12" x14ac:dyDescent="0.25">
      <c r="A96" s="128" t="s">
        <v>4851</v>
      </c>
      <c r="B96" s="128" t="str">
        <f t="shared" ref="B96:B101" si="62">MID(A96,20,39)</f>
        <v xml:space="preserve">JURADO QUINTERO ANDRES                 </v>
      </c>
      <c r="C96" s="128" t="str">
        <f t="shared" ref="C96:C102" si="63">MID(A96,12,8)</f>
        <v>43930319</v>
      </c>
      <c r="D96" s="128" t="str">
        <f t="shared" ref="D96:D102" si="64">MID(A96,125,4)</f>
        <v>0001</v>
      </c>
      <c r="E96" s="128" t="str">
        <f t="shared" ref="E96:E102" si="65">MID(A96,129,2)</f>
        <v>68</v>
      </c>
      <c r="F96" s="131">
        <v>1.68</v>
      </c>
      <c r="G96" s="128" t="str">
        <f t="shared" ref="G96:G102" si="66">MID(A96,131,4)</f>
        <v>2021</v>
      </c>
      <c r="H96" s="128" t="str">
        <f t="shared" ref="H96:H102" si="67">MID(A96,135,2)</f>
        <v>06</v>
      </c>
      <c r="I96" s="128" t="str">
        <f t="shared" ref="I96:I102" si="68">MID(A96,137,2)</f>
        <v>10</v>
      </c>
      <c r="J96" s="128" t="str">
        <f t="shared" ref="J96:J102" si="69">CONCATENATE(G96,"-",H96,"-",I96)</f>
        <v>2021-06-10</v>
      </c>
      <c r="K96" s="128" t="str">
        <f t="shared" ref="K96:K102" si="70">MID(A96,163,3)</f>
        <v>BMP</v>
      </c>
      <c r="L96" s="128">
        <v>8407</v>
      </c>
    </row>
    <row r="97" spans="1:12" x14ac:dyDescent="0.25">
      <c r="A97" s="128" t="s">
        <v>4850</v>
      </c>
      <c r="B97" s="128" t="str">
        <f t="shared" si="62"/>
        <v xml:space="preserve">LEONARDO EDUARDO  CALDERON VAL         </v>
      </c>
      <c r="C97" s="128" t="str">
        <f t="shared" si="63"/>
        <v>43960304</v>
      </c>
      <c r="D97" s="128" t="str">
        <f t="shared" si="64"/>
        <v>0021</v>
      </c>
      <c r="E97" s="128" t="str">
        <f t="shared" si="65"/>
        <v>46</v>
      </c>
      <c r="F97" s="131">
        <v>21.46</v>
      </c>
      <c r="G97" s="128" t="str">
        <f t="shared" si="66"/>
        <v>2021</v>
      </c>
      <c r="H97" s="128" t="str">
        <f t="shared" si="67"/>
        <v>06</v>
      </c>
      <c r="I97" s="128" t="str">
        <f t="shared" si="68"/>
        <v>09</v>
      </c>
      <c r="J97" s="128" t="str">
        <f t="shared" si="69"/>
        <v>2021-06-09</v>
      </c>
      <c r="K97" s="128" t="str">
        <f t="shared" si="70"/>
        <v>BMP</v>
      </c>
      <c r="L97" s="128">
        <v>8408</v>
      </c>
    </row>
    <row r="98" spans="1:12" x14ac:dyDescent="0.25">
      <c r="A98" s="128" t="s">
        <v>4849</v>
      </c>
      <c r="B98" s="128" t="str">
        <f t="shared" si="62"/>
        <v xml:space="preserve">ROSS LOPERA JOFFRE GABRIEL             </v>
      </c>
      <c r="C98" s="128" t="str">
        <f t="shared" si="63"/>
        <v>43907458</v>
      </c>
      <c r="D98" s="128" t="str">
        <f t="shared" si="64"/>
        <v>0001</v>
      </c>
      <c r="E98" s="128" t="str">
        <f t="shared" si="65"/>
        <v>68</v>
      </c>
      <c r="F98" s="131">
        <v>1.68</v>
      </c>
      <c r="G98" s="128" t="str">
        <f t="shared" si="66"/>
        <v>2021</v>
      </c>
      <c r="H98" s="128" t="str">
        <f t="shared" si="67"/>
        <v>06</v>
      </c>
      <c r="I98" s="128" t="str">
        <f t="shared" si="68"/>
        <v>09</v>
      </c>
      <c r="J98" s="128" t="str">
        <f t="shared" si="69"/>
        <v>2021-06-09</v>
      </c>
      <c r="K98" s="128" t="str">
        <f t="shared" si="70"/>
        <v>BMP</v>
      </c>
      <c r="L98" s="128">
        <v>8409</v>
      </c>
    </row>
    <row r="99" spans="1:12" x14ac:dyDescent="0.25">
      <c r="A99" s="128" t="s">
        <v>4848</v>
      </c>
      <c r="B99" s="128" t="str">
        <f t="shared" si="62"/>
        <v xml:space="preserve">CASTRO HERRERA DAVID RAMON             </v>
      </c>
      <c r="C99" s="128" t="str">
        <f t="shared" si="63"/>
        <v>43909428</v>
      </c>
      <c r="D99" s="128" t="str">
        <f t="shared" si="64"/>
        <v>0010</v>
      </c>
      <c r="E99" s="128" t="str">
        <f t="shared" si="65"/>
        <v>10</v>
      </c>
      <c r="F99" s="131">
        <v>10.1</v>
      </c>
      <c r="G99" s="128" t="str">
        <f t="shared" si="66"/>
        <v>2021</v>
      </c>
      <c r="H99" s="128" t="str">
        <f t="shared" si="67"/>
        <v>06</v>
      </c>
      <c r="I99" s="128" t="str">
        <f t="shared" si="68"/>
        <v>10</v>
      </c>
      <c r="J99" s="128" t="str">
        <f t="shared" si="69"/>
        <v>2021-06-10</v>
      </c>
      <c r="K99" s="128" t="str">
        <f t="shared" si="70"/>
        <v>BVP</v>
      </c>
      <c r="L99" s="128">
        <v>8410</v>
      </c>
    </row>
    <row r="100" spans="1:12" x14ac:dyDescent="0.25">
      <c r="A100" s="128" t="s">
        <v>4847</v>
      </c>
      <c r="B100" s="128" t="str">
        <f t="shared" si="62"/>
        <v xml:space="preserve">MITE ROSALES CRISTINA FATIMA           </v>
      </c>
      <c r="C100" s="128" t="str">
        <f t="shared" si="63"/>
        <v>43909554</v>
      </c>
      <c r="D100" s="128" t="str">
        <f t="shared" si="64"/>
        <v>0000</v>
      </c>
      <c r="E100" s="128" t="str">
        <f t="shared" si="65"/>
        <v>78</v>
      </c>
      <c r="F100" s="131">
        <v>0.78</v>
      </c>
      <c r="G100" s="128" t="str">
        <f t="shared" si="66"/>
        <v>2021</v>
      </c>
      <c r="H100" s="128" t="str">
        <f t="shared" si="67"/>
        <v>06</v>
      </c>
      <c r="I100" s="128" t="str">
        <f t="shared" si="68"/>
        <v>10</v>
      </c>
      <c r="J100" s="128" t="str">
        <f t="shared" si="69"/>
        <v>2021-06-10</v>
      </c>
      <c r="K100" s="128" t="str">
        <f t="shared" si="70"/>
        <v>VEN</v>
      </c>
      <c r="L100" s="128">
        <v>8411</v>
      </c>
    </row>
    <row r="101" spans="1:12" x14ac:dyDescent="0.25">
      <c r="A101" s="128" t="s">
        <v>4846</v>
      </c>
      <c r="B101" s="128" t="str">
        <f t="shared" si="62"/>
        <v xml:space="preserve">ANDRADE ANDRADE RICARDO ALEJO          </v>
      </c>
      <c r="C101" s="128" t="str">
        <f t="shared" si="63"/>
        <v>43908321</v>
      </c>
      <c r="D101" s="128" t="str">
        <f t="shared" si="64"/>
        <v>0024</v>
      </c>
      <c r="E101" s="128" t="str">
        <f t="shared" si="65"/>
        <v>57</v>
      </c>
      <c r="F101" s="131">
        <v>24.57</v>
      </c>
      <c r="G101" s="128" t="str">
        <f t="shared" si="66"/>
        <v>2021</v>
      </c>
      <c r="H101" s="128" t="str">
        <f t="shared" si="67"/>
        <v>06</v>
      </c>
      <c r="I101" s="128" t="str">
        <f t="shared" si="68"/>
        <v>10</v>
      </c>
      <c r="J101" s="128" t="str">
        <f t="shared" si="69"/>
        <v>2021-06-10</v>
      </c>
      <c r="K101" s="128" t="str">
        <f t="shared" si="70"/>
        <v>BVP</v>
      </c>
      <c r="L101" s="128">
        <v>8412</v>
      </c>
    </row>
    <row r="102" spans="1:12" x14ac:dyDescent="0.25">
      <c r="A102" s="128"/>
      <c r="B102" s="130">
        <v>8</v>
      </c>
      <c r="C102" s="132" t="str">
        <f t="shared" si="63"/>
        <v/>
      </c>
      <c r="D102" s="132" t="str">
        <f t="shared" si="64"/>
        <v/>
      </c>
      <c r="E102" s="132" t="str">
        <f t="shared" si="65"/>
        <v/>
      </c>
      <c r="F102" s="129">
        <f>SUM(F96:F101)</f>
        <v>60.27</v>
      </c>
      <c r="G102" s="128" t="str">
        <f t="shared" si="66"/>
        <v/>
      </c>
      <c r="H102" s="128" t="str">
        <f t="shared" si="67"/>
        <v/>
      </c>
      <c r="I102" s="128" t="str">
        <f t="shared" si="68"/>
        <v/>
      </c>
      <c r="J102" s="128" t="str">
        <f t="shared" si="69"/>
        <v>--</v>
      </c>
      <c r="K102" s="128" t="str">
        <f t="shared" si="70"/>
        <v/>
      </c>
      <c r="L102" s="128"/>
    </row>
    <row r="103" spans="1:12" x14ac:dyDescent="0.25">
      <c r="B103" s="127"/>
      <c r="C103" s="133"/>
      <c r="D103" s="133"/>
      <c r="E103" s="133"/>
      <c r="F103" s="126"/>
    </row>
    <row r="104" spans="1:12" x14ac:dyDescent="0.25">
      <c r="A104" s="128" t="s">
        <v>4845</v>
      </c>
      <c r="B104" s="128" t="str">
        <f>MID(A104,20,39)</f>
        <v xml:space="preserve">ANNIE ANDREA CARRERA MOROCHO           </v>
      </c>
      <c r="C104" s="128" t="str">
        <f>MID(A104,12,8)</f>
        <v>43903861</v>
      </c>
      <c r="D104" s="128" t="str">
        <f>MID(A104,125,4)</f>
        <v>0009</v>
      </c>
      <c r="E104" s="128" t="str">
        <f>MID(A104,129,2)</f>
        <v>74</v>
      </c>
      <c r="F104" s="131">
        <v>9.74</v>
      </c>
      <c r="G104" s="128" t="str">
        <f>MID(A104,131,4)</f>
        <v>2021</v>
      </c>
      <c r="H104" s="128" t="str">
        <f>MID(A104,135,2)</f>
        <v>06</v>
      </c>
      <c r="I104" s="128" t="str">
        <f>MID(A104,137,2)</f>
        <v>10</v>
      </c>
      <c r="J104" s="128" t="str">
        <f>CONCATENATE(G104,"-",H104,"-",I104)</f>
        <v>2021-06-10</v>
      </c>
      <c r="K104" s="128" t="str">
        <f>MID(A104,163,3)</f>
        <v>BMP</v>
      </c>
      <c r="L104" s="128">
        <v>8454</v>
      </c>
    </row>
    <row r="105" spans="1:12" x14ac:dyDescent="0.25">
      <c r="A105" s="128" t="s">
        <v>4844</v>
      </c>
      <c r="B105" s="128" t="str">
        <f>MID(A105,20,39)</f>
        <v xml:space="preserve">CORREA MURILLO NINFA IRENE             </v>
      </c>
      <c r="C105" s="128" t="str">
        <f>MID(A105,12,8)</f>
        <v>43908327</v>
      </c>
      <c r="D105" s="128" t="str">
        <f>MID(A105,125,4)</f>
        <v>0003</v>
      </c>
      <c r="E105" s="128" t="str">
        <f>MID(A105,129,2)</f>
        <v>74</v>
      </c>
      <c r="F105" s="131">
        <v>3.74</v>
      </c>
      <c r="G105" s="128" t="str">
        <f>MID(A105,131,4)</f>
        <v>2021</v>
      </c>
      <c r="H105" s="128" t="str">
        <f>MID(A105,135,2)</f>
        <v>06</v>
      </c>
      <c r="I105" s="128" t="str">
        <f>MID(A105,137,2)</f>
        <v>10</v>
      </c>
      <c r="J105" s="128" t="str">
        <f>CONCATENATE(G105,"-",H105,"-",I105)</f>
        <v>2021-06-10</v>
      </c>
      <c r="K105" s="128" t="str">
        <f>MID(A105,163,3)</f>
        <v>BVP</v>
      </c>
      <c r="L105" s="128">
        <v>8455</v>
      </c>
    </row>
    <row r="106" spans="1:12" x14ac:dyDescent="0.25">
      <c r="A106" s="128" t="s">
        <v>4843</v>
      </c>
      <c r="B106" s="128" t="str">
        <f>MID(A106,20,39)</f>
        <v xml:space="preserve">BURBANO VARGAS LUIS ALEJANDRO          </v>
      </c>
      <c r="C106" s="128" t="str">
        <f>MID(A106,12,8)</f>
        <v>43903898</v>
      </c>
      <c r="D106" s="128" t="str">
        <f>MID(A106,125,4)</f>
        <v>0012</v>
      </c>
      <c r="E106" s="128" t="str">
        <f>MID(A106,129,2)</f>
        <v>61</v>
      </c>
      <c r="F106" s="131">
        <v>12.61</v>
      </c>
      <c r="G106" s="128" t="str">
        <f>MID(A106,131,4)</f>
        <v>2021</v>
      </c>
      <c r="H106" s="128" t="str">
        <f>MID(A106,135,2)</f>
        <v>06</v>
      </c>
      <c r="I106" s="128" t="str">
        <f>MID(A106,137,2)</f>
        <v>10</v>
      </c>
      <c r="J106" s="128" t="str">
        <f>CONCATENATE(G106,"-",H106,"-",I106)</f>
        <v>2021-06-10</v>
      </c>
      <c r="K106" s="128" t="str">
        <f>MID(A106,163,3)</f>
        <v>BVP</v>
      </c>
      <c r="L106" s="128">
        <v>8456</v>
      </c>
    </row>
    <row r="107" spans="1:12" x14ac:dyDescent="0.25">
      <c r="A107" s="128"/>
      <c r="B107" s="130">
        <v>9</v>
      </c>
      <c r="C107" s="132" t="str">
        <f>MID(A107,12,8)</f>
        <v/>
      </c>
      <c r="D107" s="132" t="str">
        <f>MID(A107,125,4)</f>
        <v/>
      </c>
      <c r="E107" s="132" t="str">
        <f>MID(A107,129,2)</f>
        <v/>
      </c>
      <c r="F107" s="129">
        <f>SUM(F104:F106)</f>
        <v>26.09</v>
      </c>
      <c r="G107" s="128" t="str">
        <f>MID(A107,131,4)</f>
        <v/>
      </c>
      <c r="H107" s="128" t="str">
        <f>MID(A107,135,2)</f>
        <v/>
      </c>
      <c r="I107" s="128" t="str">
        <f>MID(A107,137,2)</f>
        <v/>
      </c>
      <c r="J107" s="128" t="str">
        <f>CONCATENATE(G107,"-",H107,"-",I107)</f>
        <v>--</v>
      </c>
      <c r="K107" s="128" t="str">
        <f>MID(A107,163,3)</f>
        <v/>
      </c>
      <c r="L107" s="128"/>
    </row>
    <row r="108" spans="1:12" x14ac:dyDescent="0.25">
      <c r="B108" s="127"/>
      <c r="C108" s="133"/>
      <c r="D108" s="133"/>
      <c r="E108" s="133"/>
      <c r="F108" s="126"/>
    </row>
    <row r="109" spans="1:12" x14ac:dyDescent="0.25">
      <c r="A109" s="128" t="s">
        <v>4842</v>
      </c>
      <c r="B109" s="128" t="str">
        <f t="shared" ref="B109:B118" si="71">MID(A109,20,39)</f>
        <v xml:space="preserve">JENNY NATALIA MARTINEZ BAQUE           </v>
      </c>
      <c r="C109" s="128" t="str">
        <f t="shared" ref="C109:C119" si="72">MID(A109,12,8)</f>
        <v>43907487</v>
      </c>
      <c r="D109" s="128" t="str">
        <f t="shared" ref="D109:D119" si="73">MID(A109,125,4)</f>
        <v>0005</v>
      </c>
      <c r="E109" s="128" t="str">
        <f t="shared" ref="E109:E119" si="74">MID(A109,129,2)</f>
        <v>80</v>
      </c>
      <c r="F109" s="131">
        <v>5.8</v>
      </c>
      <c r="G109" s="128" t="str">
        <f t="shared" ref="G109:G119" si="75">MID(A109,131,4)</f>
        <v>2021</v>
      </c>
      <c r="H109" s="128" t="str">
        <f t="shared" ref="H109:H119" si="76">MID(A109,135,2)</f>
        <v>06</v>
      </c>
      <c r="I109" s="128" t="str">
        <f t="shared" ref="I109:I119" si="77">MID(A109,137,2)</f>
        <v>11</v>
      </c>
      <c r="J109" s="128" t="str">
        <f t="shared" ref="J109:J119" si="78">CONCATENATE(G109,"-",H109,"-",I109)</f>
        <v>2021-06-11</v>
      </c>
      <c r="K109" s="128" t="str">
        <f t="shared" ref="K109:K119" si="79">MID(A109,163,3)</f>
        <v>BVP</v>
      </c>
      <c r="L109" s="128">
        <v>8515</v>
      </c>
    </row>
    <row r="110" spans="1:12" x14ac:dyDescent="0.25">
      <c r="A110" s="128" t="s">
        <v>4841</v>
      </c>
      <c r="B110" s="128" t="str">
        <f t="shared" si="71"/>
        <v xml:space="preserve">SALAZAR CANDO MARITZA DEL CONS         </v>
      </c>
      <c r="C110" s="128" t="str">
        <f t="shared" si="72"/>
        <v>43907613</v>
      </c>
      <c r="D110" s="128" t="str">
        <f t="shared" si="73"/>
        <v>0005</v>
      </c>
      <c r="E110" s="128" t="str">
        <f t="shared" si="74"/>
        <v>85</v>
      </c>
      <c r="F110" s="131">
        <v>5.85</v>
      </c>
      <c r="G110" s="128" t="str">
        <f t="shared" si="75"/>
        <v>2021</v>
      </c>
      <c r="H110" s="128" t="str">
        <f t="shared" si="76"/>
        <v>06</v>
      </c>
      <c r="I110" s="128" t="str">
        <f t="shared" si="77"/>
        <v>11</v>
      </c>
      <c r="J110" s="128" t="str">
        <f t="shared" si="78"/>
        <v>2021-06-11</v>
      </c>
      <c r="K110" s="128" t="str">
        <f t="shared" si="79"/>
        <v>BMP</v>
      </c>
      <c r="L110" s="128">
        <v>8524</v>
      </c>
    </row>
    <row r="111" spans="1:12" x14ac:dyDescent="0.25">
      <c r="A111" s="128" t="s">
        <v>4840</v>
      </c>
      <c r="B111" s="128" t="str">
        <f t="shared" si="71"/>
        <v xml:space="preserve">BACA PATINO RAFAEL                     </v>
      </c>
      <c r="C111" s="128" t="str">
        <f t="shared" si="72"/>
        <v>43930248</v>
      </c>
      <c r="D111" s="128" t="str">
        <f t="shared" si="73"/>
        <v>0001</v>
      </c>
      <c r="E111" s="128" t="str">
        <f t="shared" si="74"/>
        <v>89</v>
      </c>
      <c r="F111" s="131">
        <v>1.89</v>
      </c>
      <c r="G111" s="128" t="str">
        <f t="shared" si="75"/>
        <v>2021</v>
      </c>
      <c r="H111" s="128" t="str">
        <f t="shared" si="76"/>
        <v>06</v>
      </c>
      <c r="I111" s="128" t="str">
        <f t="shared" si="77"/>
        <v>11</v>
      </c>
      <c r="J111" s="128" t="str">
        <f t="shared" si="78"/>
        <v>2021-06-11</v>
      </c>
      <c r="K111" s="128" t="str">
        <f t="shared" si="79"/>
        <v>BMP</v>
      </c>
      <c r="L111" s="128">
        <v>8516</v>
      </c>
    </row>
    <row r="112" spans="1:12" x14ac:dyDescent="0.25">
      <c r="A112" s="128" t="s">
        <v>4839</v>
      </c>
      <c r="B112" s="128" t="str">
        <f t="shared" si="71"/>
        <v xml:space="preserve">CUSME BENITES MIGUEL ANGEL             </v>
      </c>
      <c r="C112" s="128" t="str">
        <f t="shared" si="72"/>
        <v>43901259</v>
      </c>
      <c r="D112" s="128" t="str">
        <f t="shared" si="73"/>
        <v>0002</v>
      </c>
      <c r="E112" s="128" t="str">
        <f t="shared" si="74"/>
        <v>09</v>
      </c>
      <c r="F112" s="131">
        <v>2.09</v>
      </c>
      <c r="G112" s="128" t="str">
        <f t="shared" si="75"/>
        <v>2021</v>
      </c>
      <c r="H112" s="128" t="str">
        <f t="shared" si="76"/>
        <v>06</v>
      </c>
      <c r="I112" s="128" t="str">
        <f t="shared" si="77"/>
        <v>12</v>
      </c>
      <c r="J112" s="128" t="str">
        <f t="shared" si="78"/>
        <v>2021-06-12</v>
      </c>
      <c r="K112" s="128" t="str">
        <f t="shared" si="79"/>
        <v>BMP</v>
      </c>
      <c r="L112" s="128">
        <v>8517</v>
      </c>
    </row>
    <row r="113" spans="1:12" x14ac:dyDescent="0.25">
      <c r="A113" s="128" t="s">
        <v>4838</v>
      </c>
      <c r="B113" s="128" t="str">
        <f t="shared" si="71"/>
        <v xml:space="preserve">MONCAYO ONATE NELSON GABRIEL           </v>
      </c>
      <c r="C113" s="128" t="str">
        <f t="shared" si="72"/>
        <v>43909794</v>
      </c>
      <c r="D113" s="128" t="str">
        <f t="shared" si="73"/>
        <v>0003</v>
      </c>
      <c r="E113" s="128" t="str">
        <f t="shared" si="74"/>
        <v>36</v>
      </c>
      <c r="F113" s="131">
        <v>3.36</v>
      </c>
      <c r="G113" s="128" t="str">
        <f t="shared" si="75"/>
        <v>2021</v>
      </c>
      <c r="H113" s="128" t="str">
        <f t="shared" si="76"/>
        <v>06</v>
      </c>
      <c r="I113" s="128" t="str">
        <f t="shared" si="77"/>
        <v>12</v>
      </c>
      <c r="J113" s="128" t="str">
        <f t="shared" si="78"/>
        <v>2021-06-12</v>
      </c>
      <c r="K113" s="128" t="str">
        <f t="shared" si="79"/>
        <v>BMP</v>
      </c>
      <c r="L113" s="128">
        <v>8518</v>
      </c>
    </row>
    <row r="114" spans="1:12" x14ac:dyDescent="0.25">
      <c r="A114" s="128" t="s">
        <v>4837</v>
      </c>
      <c r="B114" s="128" t="str">
        <f t="shared" si="71"/>
        <v xml:space="preserve">SANTIAGO IVAN TOLEDO ECHEVERRI         </v>
      </c>
      <c r="C114" s="128" t="str">
        <f t="shared" si="72"/>
        <v>43908584</v>
      </c>
      <c r="D114" s="128" t="str">
        <f t="shared" si="73"/>
        <v>0001</v>
      </c>
      <c r="E114" s="128" t="str">
        <f t="shared" si="74"/>
        <v>81</v>
      </c>
      <c r="F114" s="131">
        <v>1.81</v>
      </c>
      <c r="G114" s="128" t="str">
        <f t="shared" si="75"/>
        <v>2021</v>
      </c>
      <c r="H114" s="128" t="str">
        <f t="shared" si="76"/>
        <v>06</v>
      </c>
      <c r="I114" s="128" t="str">
        <f t="shared" si="77"/>
        <v>13</v>
      </c>
      <c r="J114" s="128" t="str">
        <f t="shared" si="78"/>
        <v>2021-06-13</v>
      </c>
      <c r="K114" s="128" t="str">
        <f t="shared" si="79"/>
        <v>BVP</v>
      </c>
      <c r="L114" s="128">
        <v>8519</v>
      </c>
    </row>
    <row r="115" spans="1:12" x14ac:dyDescent="0.25">
      <c r="A115" s="128" t="s">
        <v>4836</v>
      </c>
      <c r="B115" s="128" t="str">
        <f t="shared" si="71"/>
        <v xml:space="preserve">REYES DESIDERIO ZOILA MARILIN          </v>
      </c>
      <c r="C115" s="128" t="str">
        <f t="shared" si="72"/>
        <v>43908110</v>
      </c>
      <c r="D115" s="128" t="str">
        <f t="shared" si="73"/>
        <v>0000</v>
      </c>
      <c r="E115" s="128" t="str">
        <f t="shared" si="74"/>
        <v>84</v>
      </c>
      <c r="F115" s="131">
        <v>0.84</v>
      </c>
      <c r="G115" s="128" t="str">
        <f t="shared" si="75"/>
        <v>2021</v>
      </c>
      <c r="H115" s="128" t="str">
        <f t="shared" si="76"/>
        <v>06</v>
      </c>
      <c r="I115" s="128" t="str">
        <f t="shared" si="77"/>
        <v>14</v>
      </c>
      <c r="J115" s="128" t="str">
        <f t="shared" si="78"/>
        <v>2021-06-14</v>
      </c>
      <c r="K115" s="128" t="str">
        <f t="shared" si="79"/>
        <v>BVI</v>
      </c>
      <c r="L115" s="128">
        <v>8520</v>
      </c>
    </row>
    <row r="116" spans="1:12" x14ac:dyDescent="0.25">
      <c r="A116" s="128" t="s">
        <v>4835</v>
      </c>
      <c r="B116" s="128" t="str">
        <f t="shared" si="71"/>
        <v xml:space="preserve">ARAUJO FIGUEROA WASHINGTON SAL         </v>
      </c>
      <c r="C116" s="128" t="str">
        <f t="shared" si="72"/>
        <v>43908140</v>
      </c>
      <c r="D116" s="128" t="str">
        <f t="shared" si="73"/>
        <v>0002</v>
      </c>
      <c r="E116" s="128" t="str">
        <f t="shared" si="74"/>
        <v>08</v>
      </c>
      <c r="F116" s="131">
        <v>2.08</v>
      </c>
      <c r="G116" s="128" t="str">
        <f t="shared" si="75"/>
        <v>2021</v>
      </c>
      <c r="H116" s="128" t="str">
        <f t="shared" si="76"/>
        <v>06</v>
      </c>
      <c r="I116" s="128" t="str">
        <f t="shared" si="77"/>
        <v>14</v>
      </c>
      <c r="J116" s="128" t="str">
        <f t="shared" si="78"/>
        <v>2021-06-14</v>
      </c>
      <c r="K116" s="128" t="str">
        <f t="shared" si="79"/>
        <v>BVP</v>
      </c>
      <c r="L116" s="128">
        <v>8521</v>
      </c>
    </row>
    <row r="117" spans="1:12" x14ac:dyDescent="0.25">
      <c r="A117" s="128" t="s">
        <v>4834</v>
      </c>
      <c r="B117" s="128" t="str">
        <f t="shared" si="71"/>
        <v xml:space="preserve">CENTRO CARDIOLOGICO PREVENCARD         </v>
      </c>
      <c r="C117" s="128" t="str">
        <f t="shared" si="72"/>
        <v>43902319</v>
      </c>
      <c r="D117" s="128" t="str">
        <f t="shared" si="73"/>
        <v>0003</v>
      </c>
      <c r="E117" s="128" t="str">
        <f t="shared" si="74"/>
        <v>85</v>
      </c>
      <c r="F117" s="131">
        <v>3.85</v>
      </c>
      <c r="G117" s="128" t="str">
        <f t="shared" si="75"/>
        <v>2021</v>
      </c>
      <c r="H117" s="128" t="str">
        <f t="shared" si="76"/>
        <v>06</v>
      </c>
      <c r="I117" s="128" t="str">
        <f t="shared" si="77"/>
        <v>14</v>
      </c>
      <c r="J117" s="128" t="str">
        <f t="shared" si="78"/>
        <v>2021-06-14</v>
      </c>
      <c r="K117" s="128" t="str">
        <f t="shared" si="79"/>
        <v>BMP</v>
      </c>
      <c r="L117" s="128">
        <v>8522</v>
      </c>
    </row>
    <row r="118" spans="1:12" x14ac:dyDescent="0.25">
      <c r="A118" s="128" t="s">
        <v>4833</v>
      </c>
      <c r="B118" s="128" t="str">
        <f t="shared" si="71"/>
        <v xml:space="preserve">DESINTONIO HUAYAMAVE ALBERTO L         </v>
      </c>
      <c r="C118" s="128" t="str">
        <f t="shared" si="72"/>
        <v>43900336</v>
      </c>
      <c r="D118" s="128" t="str">
        <f t="shared" si="73"/>
        <v>0006</v>
      </c>
      <c r="E118" s="128" t="str">
        <f t="shared" si="74"/>
        <v>14</v>
      </c>
      <c r="F118" s="131">
        <v>6.14</v>
      </c>
      <c r="G118" s="128" t="str">
        <f t="shared" si="75"/>
        <v>2021</v>
      </c>
      <c r="H118" s="128" t="str">
        <f t="shared" si="76"/>
        <v>06</v>
      </c>
      <c r="I118" s="128" t="str">
        <f t="shared" si="77"/>
        <v>14</v>
      </c>
      <c r="J118" s="128" t="str">
        <f t="shared" si="78"/>
        <v>2021-06-14</v>
      </c>
      <c r="K118" s="128" t="str">
        <f t="shared" si="79"/>
        <v>BVP</v>
      </c>
      <c r="L118" s="128">
        <v>8523</v>
      </c>
    </row>
    <row r="119" spans="1:12" x14ac:dyDescent="0.25">
      <c r="A119" s="128"/>
      <c r="B119" s="130">
        <v>10</v>
      </c>
      <c r="C119" s="132" t="str">
        <f t="shared" si="72"/>
        <v/>
      </c>
      <c r="D119" s="132" t="str">
        <f t="shared" si="73"/>
        <v/>
      </c>
      <c r="E119" s="132" t="str">
        <f t="shared" si="74"/>
        <v/>
      </c>
      <c r="F119" s="129">
        <f>SUM(F109:F118)</f>
        <v>33.71</v>
      </c>
      <c r="G119" s="128" t="str">
        <f t="shared" si="75"/>
        <v/>
      </c>
      <c r="H119" s="128" t="str">
        <f t="shared" si="76"/>
        <v/>
      </c>
      <c r="I119" s="128" t="str">
        <f t="shared" si="77"/>
        <v/>
      </c>
      <c r="J119" s="128" t="str">
        <f t="shared" si="78"/>
        <v>--</v>
      </c>
      <c r="K119" s="128" t="str">
        <f t="shared" si="79"/>
        <v/>
      </c>
      <c r="L119" s="128"/>
    </row>
    <row r="120" spans="1:12" x14ac:dyDescent="0.25">
      <c r="B120" s="127"/>
      <c r="C120" s="133"/>
      <c r="D120" s="133"/>
      <c r="E120" s="133"/>
      <c r="F120" s="126"/>
    </row>
    <row r="121" spans="1:12" x14ac:dyDescent="0.25">
      <c r="A121" s="128" t="s">
        <v>4832</v>
      </c>
      <c r="B121" s="128" t="str">
        <f t="shared" ref="B121:B129" si="80">MID(A121,20,39)</f>
        <v xml:space="preserve">MOROCHO AGURTO VIVIANA MANUELA         </v>
      </c>
      <c r="C121" s="128" t="str">
        <f t="shared" ref="C121:C130" si="81">MID(A121,12,8)</f>
        <v>43907455</v>
      </c>
      <c r="D121" s="128" t="str">
        <f t="shared" ref="D121:D130" si="82">MID(A121,125,4)</f>
        <v>0006</v>
      </c>
      <c r="E121" s="128" t="str">
        <f t="shared" ref="E121:E130" si="83">MID(A121,129,2)</f>
        <v>12</v>
      </c>
      <c r="F121" s="131">
        <v>6.12</v>
      </c>
      <c r="G121" s="128" t="str">
        <f t="shared" ref="G121:G130" si="84">MID(A121,131,4)</f>
        <v>2021</v>
      </c>
      <c r="H121" s="128" t="str">
        <f t="shared" ref="H121:H130" si="85">MID(A121,135,2)</f>
        <v>06</v>
      </c>
      <c r="I121" s="128" t="str">
        <f t="shared" ref="I121:I130" si="86">MID(A121,137,2)</f>
        <v>14</v>
      </c>
      <c r="J121" s="128" t="str">
        <f t="shared" ref="J121:J130" si="87">CONCATENATE(G121,"-",H121,"-",I121)</f>
        <v>2021-06-14</v>
      </c>
      <c r="K121" s="128" t="str">
        <f t="shared" ref="K121:K130" si="88">MID(A121,163,3)</f>
        <v>BMP</v>
      </c>
      <c r="L121" s="128">
        <v>8571</v>
      </c>
    </row>
    <row r="122" spans="1:12" x14ac:dyDescent="0.25">
      <c r="A122" s="128" t="s">
        <v>4831</v>
      </c>
      <c r="B122" s="128" t="str">
        <f t="shared" si="80"/>
        <v xml:space="preserve">CLEMENTE ANTONIO  CALDERON LOZ         </v>
      </c>
      <c r="C122" s="128" t="str">
        <f t="shared" si="81"/>
        <v>43903425</v>
      </c>
      <c r="D122" s="128" t="str">
        <f t="shared" si="82"/>
        <v>0033</v>
      </c>
      <c r="E122" s="128" t="str">
        <f t="shared" si="83"/>
        <v>94</v>
      </c>
      <c r="F122" s="131">
        <v>33.94</v>
      </c>
      <c r="G122" s="128" t="str">
        <f t="shared" si="84"/>
        <v>2021</v>
      </c>
      <c r="H122" s="128" t="str">
        <f t="shared" si="85"/>
        <v>06</v>
      </c>
      <c r="I122" s="128" t="str">
        <f t="shared" si="86"/>
        <v>15</v>
      </c>
      <c r="J122" s="128" t="str">
        <f t="shared" si="87"/>
        <v>2021-06-15</v>
      </c>
      <c r="K122" s="128" t="str">
        <f t="shared" si="88"/>
        <v>BMP</v>
      </c>
      <c r="L122" s="128">
        <v>8572</v>
      </c>
    </row>
    <row r="123" spans="1:12" x14ac:dyDescent="0.25">
      <c r="A123" s="128" t="s">
        <v>4830</v>
      </c>
      <c r="B123" s="128" t="str">
        <f t="shared" si="80"/>
        <v xml:space="preserve">LUCAS MERA ELI FRANCISCO               </v>
      </c>
      <c r="C123" s="128" t="str">
        <f t="shared" si="81"/>
        <v>43900217</v>
      </c>
      <c r="D123" s="128" t="str">
        <f t="shared" si="82"/>
        <v>0002</v>
      </c>
      <c r="E123" s="128" t="str">
        <f t="shared" si="83"/>
        <v>51</v>
      </c>
      <c r="F123" s="131">
        <v>2.5099999999999998</v>
      </c>
      <c r="G123" s="128" t="str">
        <f t="shared" si="84"/>
        <v>2021</v>
      </c>
      <c r="H123" s="128" t="str">
        <f t="shared" si="85"/>
        <v>06</v>
      </c>
      <c r="I123" s="128" t="str">
        <f t="shared" si="86"/>
        <v>15</v>
      </c>
      <c r="J123" s="128" t="str">
        <f t="shared" si="87"/>
        <v>2021-06-15</v>
      </c>
      <c r="K123" s="128" t="str">
        <f t="shared" si="88"/>
        <v>BMP</v>
      </c>
      <c r="L123" s="128">
        <v>8573</v>
      </c>
    </row>
    <row r="124" spans="1:12" x14ac:dyDescent="0.25">
      <c r="A124" s="128" t="s">
        <v>4829</v>
      </c>
      <c r="B124" s="128" t="str">
        <f t="shared" si="80"/>
        <v xml:space="preserve">ASOCIACION FE Y ALEGRIA ECUADO         </v>
      </c>
      <c r="C124" s="128" t="str">
        <f t="shared" si="81"/>
        <v>43930156</v>
      </c>
      <c r="D124" s="128" t="str">
        <f t="shared" si="82"/>
        <v>0002</v>
      </c>
      <c r="E124" s="128" t="str">
        <f t="shared" si="83"/>
        <v>14</v>
      </c>
      <c r="F124" s="131">
        <v>2.14</v>
      </c>
      <c r="G124" s="128" t="str">
        <f t="shared" si="84"/>
        <v>2021</v>
      </c>
      <c r="H124" s="128" t="str">
        <f t="shared" si="85"/>
        <v>06</v>
      </c>
      <c r="I124" s="128" t="str">
        <f t="shared" si="86"/>
        <v>15</v>
      </c>
      <c r="J124" s="128" t="str">
        <f t="shared" si="87"/>
        <v>2021-06-15</v>
      </c>
      <c r="K124" s="128" t="str">
        <f t="shared" si="88"/>
        <v>BVI</v>
      </c>
      <c r="L124" s="128">
        <v>8574</v>
      </c>
    </row>
    <row r="125" spans="1:12" x14ac:dyDescent="0.25">
      <c r="A125" s="128" t="s">
        <v>4828</v>
      </c>
      <c r="B125" s="128" t="str">
        <f t="shared" si="80"/>
        <v xml:space="preserve">ASOCIACION FE Y ALEGRIA ECUADO         </v>
      </c>
      <c r="C125" s="128" t="str">
        <f t="shared" si="81"/>
        <v>43904581</v>
      </c>
      <c r="D125" s="128" t="str">
        <f t="shared" si="82"/>
        <v>0015</v>
      </c>
      <c r="E125" s="128" t="str">
        <f t="shared" si="83"/>
        <v>30</v>
      </c>
      <c r="F125" s="131">
        <v>15.3</v>
      </c>
      <c r="G125" s="128" t="str">
        <f t="shared" si="84"/>
        <v>2021</v>
      </c>
      <c r="H125" s="128" t="str">
        <f t="shared" si="85"/>
        <v>06</v>
      </c>
      <c r="I125" s="128" t="str">
        <f t="shared" si="86"/>
        <v>15</v>
      </c>
      <c r="J125" s="128" t="str">
        <f t="shared" si="87"/>
        <v>2021-06-15</v>
      </c>
      <c r="K125" s="128" t="str">
        <f t="shared" si="88"/>
        <v>BVI</v>
      </c>
      <c r="L125" s="128">
        <v>8575</v>
      </c>
    </row>
    <row r="126" spans="1:12" x14ac:dyDescent="0.25">
      <c r="A126" s="128" t="s">
        <v>4827</v>
      </c>
      <c r="B126" s="128" t="str">
        <f t="shared" si="80"/>
        <v xml:space="preserve">ASOCIACION FE Y ALEGRIA ECUADO         </v>
      </c>
      <c r="C126" s="128" t="str">
        <f t="shared" si="81"/>
        <v>43904580</v>
      </c>
      <c r="D126" s="128" t="str">
        <f t="shared" si="82"/>
        <v>0015</v>
      </c>
      <c r="E126" s="128" t="str">
        <f t="shared" si="83"/>
        <v>30</v>
      </c>
      <c r="F126" s="131">
        <v>15.3</v>
      </c>
      <c r="G126" s="128" t="str">
        <f t="shared" si="84"/>
        <v>2021</v>
      </c>
      <c r="H126" s="128" t="str">
        <f t="shared" si="85"/>
        <v>06</v>
      </c>
      <c r="I126" s="128" t="str">
        <f t="shared" si="86"/>
        <v>15</v>
      </c>
      <c r="J126" s="128" t="str">
        <f t="shared" si="87"/>
        <v>2021-06-15</v>
      </c>
      <c r="K126" s="128" t="str">
        <f t="shared" si="88"/>
        <v>BVI</v>
      </c>
      <c r="L126" s="128">
        <v>8576</v>
      </c>
    </row>
    <row r="127" spans="1:12" x14ac:dyDescent="0.25">
      <c r="A127" s="128" t="s">
        <v>4826</v>
      </c>
      <c r="B127" s="128" t="str">
        <f t="shared" si="80"/>
        <v xml:space="preserve">ASOCIACION FE Y ALEGRIA ECUADO         </v>
      </c>
      <c r="C127" s="128" t="str">
        <f t="shared" si="81"/>
        <v>43906672</v>
      </c>
      <c r="D127" s="128" t="str">
        <f t="shared" si="82"/>
        <v>0050</v>
      </c>
      <c r="E127" s="128" t="str">
        <f t="shared" si="83"/>
        <v>27</v>
      </c>
      <c r="F127" s="131">
        <v>50.27</v>
      </c>
      <c r="G127" s="128" t="str">
        <f t="shared" si="84"/>
        <v>2021</v>
      </c>
      <c r="H127" s="128" t="str">
        <f t="shared" si="85"/>
        <v>06</v>
      </c>
      <c r="I127" s="128" t="str">
        <f t="shared" si="86"/>
        <v>15</v>
      </c>
      <c r="J127" s="128" t="str">
        <f t="shared" si="87"/>
        <v>2021-06-15</v>
      </c>
      <c r="K127" s="128" t="str">
        <f t="shared" si="88"/>
        <v>BVI</v>
      </c>
      <c r="L127" s="128">
        <v>8577</v>
      </c>
    </row>
    <row r="128" spans="1:12" x14ac:dyDescent="0.25">
      <c r="A128" s="128" t="s">
        <v>4825</v>
      </c>
      <c r="B128" s="128" t="str">
        <f t="shared" si="80"/>
        <v xml:space="preserve">LOPEZ SEGURA DIANA KATHERINE           </v>
      </c>
      <c r="C128" s="128" t="str">
        <f t="shared" si="81"/>
        <v>43903560</v>
      </c>
      <c r="D128" s="128" t="str">
        <f t="shared" si="82"/>
        <v>0005</v>
      </c>
      <c r="E128" s="128" t="str">
        <f t="shared" si="83"/>
        <v>25</v>
      </c>
      <c r="F128" s="131">
        <v>5.25</v>
      </c>
      <c r="G128" s="128" t="str">
        <f t="shared" si="84"/>
        <v>2021</v>
      </c>
      <c r="H128" s="128" t="str">
        <f t="shared" si="85"/>
        <v>06</v>
      </c>
      <c r="I128" s="128" t="str">
        <f t="shared" si="86"/>
        <v>15</v>
      </c>
      <c r="J128" s="128" t="str">
        <f t="shared" si="87"/>
        <v>2021-06-15</v>
      </c>
      <c r="K128" s="128" t="str">
        <f t="shared" si="88"/>
        <v>BVP</v>
      </c>
      <c r="L128" s="128">
        <v>8578</v>
      </c>
    </row>
    <row r="129" spans="1:12" x14ac:dyDescent="0.25">
      <c r="A129" s="128" t="s">
        <v>4824</v>
      </c>
      <c r="B129" s="128" t="str">
        <f t="shared" si="80"/>
        <v xml:space="preserve">MALDONADO SEGURA MARIA DANIELA         </v>
      </c>
      <c r="C129" s="128" t="str">
        <f t="shared" si="81"/>
        <v>43907949</v>
      </c>
      <c r="D129" s="128" t="str">
        <f t="shared" si="82"/>
        <v>0003</v>
      </c>
      <c r="E129" s="128" t="str">
        <f t="shared" si="83"/>
        <v>14</v>
      </c>
      <c r="F129" s="131">
        <v>3.14</v>
      </c>
      <c r="G129" s="128" t="str">
        <f t="shared" si="84"/>
        <v>2021</v>
      </c>
      <c r="H129" s="128" t="str">
        <f t="shared" si="85"/>
        <v>06</v>
      </c>
      <c r="I129" s="128" t="str">
        <f t="shared" si="86"/>
        <v>15</v>
      </c>
      <c r="J129" s="128" t="str">
        <f t="shared" si="87"/>
        <v>2021-06-15</v>
      </c>
      <c r="K129" s="128" t="str">
        <f t="shared" si="88"/>
        <v>BMP</v>
      </c>
      <c r="L129" s="128">
        <v>8579</v>
      </c>
    </row>
    <row r="130" spans="1:12" x14ac:dyDescent="0.25">
      <c r="A130" s="128"/>
      <c r="B130" s="130">
        <v>11</v>
      </c>
      <c r="C130" s="132" t="str">
        <f t="shared" si="81"/>
        <v/>
      </c>
      <c r="D130" s="132" t="str">
        <f t="shared" si="82"/>
        <v/>
      </c>
      <c r="E130" s="132" t="str">
        <f t="shared" si="83"/>
        <v/>
      </c>
      <c r="F130" s="129">
        <f>SUM(F121:F129)</f>
        <v>133.96999999999997</v>
      </c>
      <c r="G130" s="128" t="str">
        <f t="shared" si="84"/>
        <v/>
      </c>
      <c r="H130" s="128" t="str">
        <f t="shared" si="85"/>
        <v/>
      </c>
      <c r="I130" s="128" t="str">
        <f t="shared" si="86"/>
        <v/>
      </c>
      <c r="J130" s="128" t="str">
        <f t="shared" si="87"/>
        <v>--</v>
      </c>
      <c r="K130" s="128" t="str">
        <f t="shared" si="88"/>
        <v/>
      </c>
      <c r="L130" s="128"/>
    </row>
    <row r="131" spans="1:12" x14ac:dyDescent="0.25">
      <c r="B131" s="127"/>
      <c r="C131" s="133"/>
      <c r="D131" s="133"/>
      <c r="E131" s="133"/>
      <c r="F131" s="126"/>
    </row>
    <row r="132" spans="1:12" x14ac:dyDescent="0.25">
      <c r="A132" s="128" t="s">
        <v>4823</v>
      </c>
      <c r="B132" s="128" t="str">
        <f t="shared" ref="B132:B137" si="89">MID(A132,20,39)</f>
        <v xml:space="preserve">GUANIN CAMPOVERDE MERCY JANET          </v>
      </c>
      <c r="C132" s="128" t="str">
        <f t="shared" ref="C132:C138" si="90">MID(A132,12,8)</f>
        <v>43907295</v>
      </c>
      <c r="D132" s="128" t="str">
        <f t="shared" ref="D132:D138" si="91">MID(A132,125,4)</f>
        <v>0003</v>
      </c>
      <c r="E132" s="128" t="str">
        <f t="shared" ref="E132:E138" si="92">MID(A132,129,2)</f>
        <v>36</v>
      </c>
      <c r="F132" s="131">
        <v>3.36</v>
      </c>
      <c r="G132" s="128" t="str">
        <f t="shared" ref="G132:G138" si="93">MID(A132,131,4)</f>
        <v>2021</v>
      </c>
      <c r="H132" s="128" t="str">
        <f t="shared" ref="H132:H138" si="94">MID(A132,135,2)</f>
        <v>06</v>
      </c>
      <c r="I132" s="128" t="str">
        <f t="shared" ref="I132:I138" si="95">MID(A132,137,2)</f>
        <v>15</v>
      </c>
      <c r="J132" s="128" t="str">
        <f t="shared" ref="J132:J138" si="96">CONCATENATE(G132,"-",H132,"-",I132)</f>
        <v>2021-06-15</v>
      </c>
      <c r="K132" s="128" t="str">
        <f t="shared" ref="K132:K138" si="97">MID(A132,163,3)</f>
        <v>BMP</v>
      </c>
      <c r="L132" s="128">
        <v>8625</v>
      </c>
    </row>
    <row r="133" spans="1:12" x14ac:dyDescent="0.25">
      <c r="A133" s="128" t="s">
        <v>4822</v>
      </c>
      <c r="B133" s="128" t="str">
        <f t="shared" si="89"/>
        <v xml:space="preserve">DAVID GONZALO BENAVIDES LOPEZ          </v>
      </c>
      <c r="C133" s="128" t="str">
        <f t="shared" si="90"/>
        <v>43908812</v>
      </c>
      <c r="D133" s="128" t="str">
        <f t="shared" si="91"/>
        <v>0001</v>
      </c>
      <c r="E133" s="128" t="str">
        <f t="shared" si="92"/>
        <v>76</v>
      </c>
      <c r="F133" s="131">
        <v>1.76</v>
      </c>
      <c r="G133" s="128" t="str">
        <f t="shared" si="93"/>
        <v>2021</v>
      </c>
      <c r="H133" s="128" t="str">
        <f t="shared" si="94"/>
        <v>06</v>
      </c>
      <c r="I133" s="128" t="str">
        <f t="shared" si="95"/>
        <v>16</v>
      </c>
      <c r="J133" s="128" t="str">
        <f t="shared" si="96"/>
        <v>2021-06-16</v>
      </c>
      <c r="K133" s="128" t="str">
        <f t="shared" si="97"/>
        <v>BMP</v>
      </c>
      <c r="L133" s="128">
        <v>8626</v>
      </c>
    </row>
    <row r="134" spans="1:12" x14ac:dyDescent="0.25">
      <c r="A134" s="128" t="s">
        <v>4821</v>
      </c>
      <c r="B134" s="128" t="str">
        <f t="shared" si="89"/>
        <v xml:space="preserve">ERWIN DARWIN  CHILUIZA RODRIGU         </v>
      </c>
      <c r="C134" s="128" t="str">
        <f t="shared" si="90"/>
        <v>43940542</v>
      </c>
      <c r="D134" s="128" t="str">
        <f t="shared" si="91"/>
        <v>0033</v>
      </c>
      <c r="E134" s="128" t="str">
        <f t="shared" si="92"/>
        <v>78</v>
      </c>
      <c r="F134" s="131">
        <v>33.78</v>
      </c>
      <c r="G134" s="128" t="str">
        <f t="shared" si="93"/>
        <v>2021</v>
      </c>
      <c r="H134" s="128" t="str">
        <f t="shared" si="94"/>
        <v>06</v>
      </c>
      <c r="I134" s="128" t="str">
        <f t="shared" si="95"/>
        <v>16</v>
      </c>
      <c r="J134" s="128" t="str">
        <f t="shared" si="96"/>
        <v>2021-06-16</v>
      </c>
      <c r="K134" s="128" t="str">
        <f t="shared" si="97"/>
        <v>BVP</v>
      </c>
      <c r="L134" s="128">
        <v>8627</v>
      </c>
    </row>
    <row r="135" spans="1:12" x14ac:dyDescent="0.25">
      <c r="A135" s="128" t="s">
        <v>4820</v>
      </c>
      <c r="B135" s="128" t="str">
        <f t="shared" si="89"/>
        <v xml:space="preserve">NELLY YOLANDA  SALCEDO BOWEN           </v>
      </c>
      <c r="C135" s="128" t="str">
        <f t="shared" si="90"/>
        <v>43945202</v>
      </c>
      <c r="D135" s="128" t="str">
        <f t="shared" si="91"/>
        <v>0008</v>
      </c>
      <c r="E135" s="128" t="str">
        <f t="shared" si="92"/>
        <v>38</v>
      </c>
      <c r="F135" s="131">
        <v>8.3800000000000008</v>
      </c>
      <c r="G135" s="128" t="str">
        <f t="shared" si="93"/>
        <v>2021</v>
      </c>
      <c r="H135" s="128" t="str">
        <f t="shared" si="94"/>
        <v>06</v>
      </c>
      <c r="I135" s="128" t="str">
        <f t="shared" si="95"/>
        <v>16</v>
      </c>
      <c r="J135" s="128" t="str">
        <f t="shared" si="96"/>
        <v>2021-06-16</v>
      </c>
      <c r="K135" s="128" t="str">
        <f t="shared" si="97"/>
        <v>VEN</v>
      </c>
      <c r="L135" s="128">
        <v>8628</v>
      </c>
    </row>
    <row r="136" spans="1:12" x14ac:dyDescent="0.25">
      <c r="A136" s="128" t="s">
        <v>4819</v>
      </c>
      <c r="B136" s="128" t="str">
        <f t="shared" si="89"/>
        <v xml:space="preserve">CESAR AUGUSTO GAVILANES AGUIRR         </v>
      </c>
      <c r="C136" s="128" t="str">
        <f t="shared" si="90"/>
        <v>43909016</v>
      </c>
      <c r="D136" s="128" t="str">
        <f t="shared" si="91"/>
        <v>0002</v>
      </c>
      <c r="E136" s="128" t="str">
        <f t="shared" si="92"/>
        <v>33</v>
      </c>
      <c r="F136" s="131">
        <v>2.33</v>
      </c>
      <c r="G136" s="128" t="str">
        <f t="shared" si="93"/>
        <v>2021</v>
      </c>
      <c r="H136" s="128" t="str">
        <f t="shared" si="94"/>
        <v>06</v>
      </c>
      <c r="I136" s="128" t="str">
        <f t="shared" si="95"/>
        <v>16</v>
      </c>
      <c r="J136" s="128" t="str">
        <f t="shared" si="96"/>
        <v>2021-06-16</v>
      </c>
      <c r="K136" s="128" t="str">
        <f t="shared" si="97"/>
        <v>VEN</v>
      </c>
      <c r="L136" s="128">
        <v>8629</v>
      </c>
    </row>
    <row r="137" spans="1:12" x14ac:dyDescent="0.25">
      <c r="A137" s="128" t="s">
        <v>4818</v>
      </c>
      <c r="B137" s="128" t="str">
        <f t="shared" si="89"/>
        <v xml:space="preserve">ASOCIACION DE PROPIETARIOS DE          </v>
      </c>
      <c r="C137" s="128" t="str">
        <f t="shared" si="90"/>
        <v>43907144</v>
      </c>
      <c r="D137" s="128" t="str">
        <f t="shared" si="91"/>
        <v>0028</v>
      </c>
      <c r="E137" s="128" t="str">
        <f t="shared" si="92"/>
        <v>84</v>
      </c>
      <c r="F137" s="131">
        <v>28.84</v>
      </c>
      <c r="G137" s="128" t="str">
        <f t="shared" si="93"/>
        <v>2021</v>
      </c>
      <c r="H137" s="128" t="str">
        <f t="shared" si="94"/>
        <v>06</v>
      </c>
      <c r="I137" s="128" t="str">
        <f t="shared" si="95"/>
        <v>16</v>
      </c>
      <c r="J137" s="128" t="str">
        <f t="shared" si="96"/>
        <v>2021-06-16</v>
      </c>
      <c r="K137" s="128" t="str">
        <f t="shared" si="97"/>
        <v>VEN</v>
      </c>
      <c r="L137" s="128">
        <v>8630</v>
      </c>
    </row>
    <row r="138" spans="1:12" x14ac:dyDescent="0.25">
      <c r="A138" s="128"/>
      <c r="B138" s="130">
        <v>12</v>
      </c>
      <c r="C138" s="132" t="str">
        <f t="shared" si="90"/>
        <v/>
      </c>
      <c r="D138" s="132" t="str">
        <f t="shared" si="91"/>
        <v/>
      </c>
      <c r="E138" s="132" t="str">
        <f t="shared" si="92"/>
        <v/>
      </c>
      <c r="F138" s="129">
        <f>SUM(F132:F137)</f>
        <v>78.45</v>
      </c>
      <c r="G138" s="128" t="str">
        <f t="shared" si="93"/>
        <v/>
      </c>
      <c r="H138" s="128" t="str">
        <f t="shared" si="94"/>
        <v/>
      </c>
      <c r="I138" s="128" t="str">
        <f t="shared" si="95"/>
        <v/>
      </c>
      <c r="J138" s="128" t="str">
        <f t="shared" si="96"/>
        <v>--</v>
      </c>
      <c r="K138" s="128" t="str">
        <f t="shared" si="97"/>
        <v/>
      </c>
      <c r="L138" s="128"/>
    </row>
    <row r="139" spans="1:12" x14ac:dyDescent="0.25">
      <c r="B139" s="127"/>
      <c r="C139" s="133"/>
      <c r="D139" s="133"/>
      <c r="E139" s="133"/>
      <c r="F139" s="126"/>
    </row>
    <row r="140" spans="1:12" x14ac:dyDescent="0.25">
      <c r="A140" s="128" t="s">
        <v>4817</v>
      </c>
      <c r="B140" s="128" t="str">
        <f>MID(A140,20,39)</f>
        <v xml:space="preserve">JOSE FERNANDO SARES REYES              </v>
      </c>
      <c r="C140" s="128" t="str">
        <f>MID(A140,12,8)</f>
        <v>43909855</v>
      </c>
      <c r="D140" s="128" t="str">
        <f>MID(A140,125,4)</f>
        <v>0002</v>
      </c>
      <c r="E140" s="128" t="str">
        <f>MID(A140,129,2)</f>
        <v>22</v>
      </c>
      <c r="F140" s="131">
        <v>2.2200000000000002</v>
      </c>
      <c r="G140" s="128" t="str">
        <f>MID(A140,131,4)</f>
        <v>2021</v>
      </c>
      <c r="H140" s="128" t="str">
        <f>MID(A140,135,2)</f>
        <v>06</v>
      </c>
      <c r="I140" s="128" t="str">
        <f>MID(A140,137,2)</f>
        <v>16</v>
      </c>
      <c r="J140" s="128" t="str">
        <f>CONCATENATE(G140,"-",H140,"-",I140)</f>
        <v>2021-06-16</v>
      </c>
      <c r="K140" s="128" t="str">
        <f>MID(A140,163,3)</f>
        <v>BMP</v>
      </c>
      <c r="L140" s="128">
        <v>8680</v>
      </c>
    </row>
    <row r="141" spans="1:12" x14ac:dyDescent="0.25">
      <c r="A141" s="128" t="s">
        <v>4816</v>
      </c>
      <c r="B141" s="128" t="str">
        <f>MID(A141,20,39)</f>
        <v xml:space="preserve">ANGELA LEONOR SAAVEDRA QUINTO          </v>
      </c>
      <c r="C141" s="128" t="str">
        <f>MID(A141,12,8)</f>
        <v>43908677</v>
      </c>
      <c r="D141" s="128" t="str">
        <f>MID(A141,125,4)</f>
        <v>0004</v>
      </c>
      <c r="E141" s="128" t="str">
        <f>MID(A141,129,2)</f>
        <v>30</v>
      </c>
      <c r="F141" s="131">
        <v>4.3</v>
      </c>
      <c r="G141" s="128" t="str">
        <f>MID(A141,131,4)</f>
        <v>2021</v>
      </c>
      <c r="H141" s="128" t="str">
        <f>MID(A141,135,2)</f>
        <v>06</v>
      </c>
      <c r="I141" s="128" t="str">
        <f>MID(A141,137,2)</f>
        <v>17</v>
      </c>
      <c r="J141" s="128" t="str">
        <f>CONCATENATE(G141,"-",H141,"-",I141)</f>
        <v>2021-06-17</v>
      </c>
      <c r="K141" s="128" t="str">
        <f>MID(A141,163,3)</f>
        <v>BMP</v>
      </c>
      <c r="L141" s="128">
        <v>8681</v>
      </c>
    </row>
    <row r="142" spans="1:12" x14ac:dyDescent="0.25">
      <c r="A142" s="128" t="s">
        <v>4815</v>
      </c>
      <c r="B142" s="128" t="str">
        <f>MID(A142,20,39)</f>
        <v xml:space="preserve">JOSE LUIS ROSERO CABALLERO             </v>
      </c>
      <c r="C142" s="128" t="str">
        <f>MID(A142,12,8)</f>
        <v>43920056</v>
      </c>
      <c r="D142" s="128" t="str">
        <f>MID(A142,125,4)</f>
        <v>0008</v>
      </c>
      <c r="E142" s="128" t="str">
        <f>MID(A142,129,2)</f>
        <v>38</v>
      </c>
      <c r="F142" s="131">
        <v>8.3800000000000008</v>
      </c>
      <c r="G142" s="128" t="str">
        <f>MID(A142,131,4)</f>
        <v>2021</v>
      </c>
      <c r="H142" s="128" t="str">
        <f>MID(A142,135,2)</f>
        <v>06</v>
      </c>
      <c r="I142" s="128" t="str">
        <f>MID(A142,137,2)</f>
        <v>17</v>
      </c>
      <c r="J142" s="128" t="str">
        <f>CONCATENATE(G142,"-",H142,"-",I142)</f>
        <v>2021-06-17</v>
      </c>
      <c r="K142" s="128" t="str">
        <f>MID(A142,163,3)</f>
        <v>BMP</v>
      </c>
      <c r="L142" s="128">
        <v>8682</v>
      </c>
    </row>
    <row r="143" spans="1:12" x14ac:dyDescent="0.25">
      <c r="A143" s="128"/>
      <c r="B143" s="130">
        <v>13</v>
      </c>
      <c r="C143" s="132" t="str">
        <f>MID(A143,12,8)</f>
        <v/>
      </c>
      <c r="D143" s="132" t="str">
        <f>MID(A143,125,4)</f>
        <v/>
      </c>
      <c r="E143" s="132" t="str">
        <f>MID(A143,129,2)</f>
        <v/>
      </c>
      <c r="F143" s="129">
        <f>SUM(F140:F142)</f>
        <v>14.9</v>
      </c>
      <c r="G143" s="128" t="str">
        <f>MID(A143,131,4)</f>
        <v/>
      </c>
      <c r="H143" s="128" t="str">
        <f>MID(A143,135,2)</f>
        <v/>
      </c>
      <c r="I143" s="128" t="str">
        <f>MID(A143,137,2)</f>
        <v/>
      </c>
      <c r="J143" s="128" t="str">
        <f>CONCATENATE(G143,"-",H143,"-",I143)</f>
        <v>--</v>
      </c>
      <c r="K143" s="128" t="str">
        <f>MID(A143,163,3)</f>
        <v/>
      </c>
      <c r="L143" s="128"/>
    </row>
    <row r="144" spans="1:12" x14ac:dyDescent="0.25">
      <c r="B144" s="127"/>
      <c r="C144" s="133"/>
      <c r="D144" s="133"/>
      <c r="E144" s="133"/>
      <c r="F144" s="126"/>
    </row>
    <row r="145" spans="1:12" x14ac:dyDescent="0.25">
      <c r="A145" s="128" t="s">
        <v>4814</v>
      </c>
      <c r="B145" s="128" t="str">
        <f>MID(A145,20,39)</f>
        <v xml:space="preserve">MARCO TULIO ROMERO JARAMILLO           </v>
      </c>
      <c r="C145" s="128" t="str">
        <f>MID(A145,12,8)</f>
        <v>43945149</v>
      </c>
      <c r="D145" s="128" t="str">
        <f>MID(A145,125,4)</f>
        <v>0008</v>
      </c>
      <c r="E145" s="128" t="str">
        <f>MID(A145,129,2)</f>
        <v>38</v>
      </c>
      <c r="F145" s="131">
        <v>8.3800000000000008</v>
      </c>
      <c r="G145" s="128" t="str">
        <f>MID(A145,131,4)</f>
        <v>2021</v>
      </c>
      <c r="H145" s="128" t="str">
        <f>MID(A145,135,2)</f>
        <v>06</v>
      </c>
      <c r="I145" s="128" t="str">
        <f>MID(A145,137,2)</f>
        <v>17</v>
      </c>
      <c r="J145" s="128" t="str">
        <f>CONCATENATE(G145,"-",H145,"-",I145)</f>
        <v>2021-06-17</v>
      </c>
      <c r="K145" s="128" t="str">
        <f>MID(A145,163,3)</f>
        <v>BMP</v>
      </c>
      <c r="L145" s="128">
        <v>8722</v>
      </c>
    </row>
    <row r="146" spans="1:12" x14ac:dyDescent="0.25">
      <c r="A146" s="128" t="s">
        <v>4813</v>
      </c>
      <c r="B146" s="128" t="str">
        <f>MID(A146,20,39)</f>
        <v xml:space="preserve">TIXILIMA CARANQUI MARIO ROBERT         </v>
      </c>
      <c r="C146" s="128" t="str">
        <f>MID(A146,12,8)</f>
        <v>23923202</v>
      </c>
      <c r="D146" s="128" t="str">
        <f>MID(A146,125,4)</f>
        <v>0004</v>
      </c>
      <c r="E146" s="128" t="str">
        <f>MID(A146,129,2)</f>
        <v>50</v>
      </c>
      <c r="F146" s="131">
        <v>4.5</v>
      </c>
      <c r="G146" s="128" t="str">
        <f>MID(A146,131,4)</f>
        <v>2021</v>
      </c>
      <c r="H146" s="128" t="str">
        <f>MID(A146,135,2)</f>
        <v>06</v>
      </c>
      <c r="I146" s="128" t="str">
        <f>MID(A146,137,2)</f>
        <v>17</v>
      </c>
      <c r="J146" s="128" t="str">
        <f>CONCATENATE(G146,"-",H146,"-",I146)</f>
        <v>2021-06-17</v>
      </c>
      <c r="K146" s="128" t="str">
        <f>MID(A146,163,3)</f>
        <v>BVP</v>
      </c>
      <c r="L146" s="128">
        <v>8725</v>
      </c>
    </row>
    <row r="147" spans="1:12" x14ac:dyDescent="0.25">
      <c r="A147" s="128" t="s">
        <v>4812</v>
      </c>
      <c r="B147" s="128" t="str">
        <f>MID(A147,20,39)</f>
        <v xml:space="preserve">SCUBATEC S A                           </v>
      </c>
      <c r="C147" s="128" t="str">
        <f>MID(A147,12,8)</f>
        <v>43908115</v>
      </c>
      <c r="D147" s="128" t="str">
        <f>MID(A147,125,4)</f>
        <v>0001</v>
      </c>
      <c r="E147" s="128" t="str">
        <f>MID(A147,129,2)</f>
        <v>94</v>
      </c>
      <c r="F147" s="131">
        <v>1.94</v>
      </c>
      <c r="G147" s="128" t="str">
        <f>MID(A147,131,4)</f>
        <v>2021</v>
      </c>
      <c r="H147" s="128" t="str">
        <f>MID(A147,135,2)</f>
        <v>06</v>
      </c>
      <c r="I147" s="128" t="str">
        <f>MID(A147,137,2)</f>
        <v>18</v>
      </c>
      <c r="J147" s="128" t="str">
        <f>CONCATENATE(G147,"-",H147,"-",I147)</f>
        <v>2021-06-18</v>
      </c>
      <c r="K147" s="128" t="str">
        <f>MID(A147,163,3)</f>
        <v>BVP</v>
      </c>
      <c r="L147" s="128">
        <v>8723</v>
      </c>
    </row>
    <row r="148" spans="1:12" x14ac:dyDescent="0.25">
      <c r="A148" s="128" t="s">
        <v>4811</v>
      </c>
      <c r="B148" s="128" t="str">
        <f>MID(A148,20,39)</f>
        <v xml:space="preserve">VILLALTA TENECELA MARCIA MARIA         </v>
      </c>
      <c r="C148" s="128" t="str">
        <f>MID(A148,12,8)</f>
        <v>43903575</v>
      </c>
      <c r="D148" s="128" t="str">
        <f>MID(A148,125,4)</f>
        <v>0009</v>
      </c>
      <c r="E148" s="128" t="str">
        <f>MID(A148,129,2)</f>
        <v>53</v>
      </c>
      <c r="F148" s="131">
        <v>9.5299999999999994</v>
      </c>
      <c r="G148" s="128" t="str">
        <f>MID(A148,131,4)</f>
        <v>2021</v>
      </c>
      <c r="H148" s="128" t="str">
        <f>MID(A148,135,2)</f>
        <v>06</v>
      </c>
      <c r="I148" s="128" t="str">
        <f>MID(A148,137,2)</f>
        <v>18</v>
      </c>
      <c r="J148" s="128" t="str">
        <f>CONCATENATE(G148,"-",H148,"-",I148)</f>
        <v>2021-06-18</v>
      </c>
      <c r="K148" s="128" t="str">
        <f>MID(A148,163,3)</f>
        <v>BVP</v>
      </c>
      <c r="L148" s="128">
        <v>8724</v>
      </c>
    </row>
    <row r="149" spans="1:12" x14ac:dyDescent="0.25">
      <c r="A149" s="128"/>
      <c r="B149" s="130">
        <v>14</v>
      </c>
      <c r="C149" s="132" t="str">
        <f>MID(A149,12,8)</f>
        <v/>
      </c>
      <c r="D149" s="132" t="str">
        <f>MID(A149,125,4)</f>
        <v/>
      </c>
      <c r="E149" s="132" t="str">
        <f>MID(A149,129,2)</f>
        <v/>
      </c>
      <c r="F149" s="129">
        <f>SUM(F145:F148)</f>
        <v>24.35</v>
      </c>
      <c r="G149" s="128" t="str">
        <f>MID(A149,131,4)</f>
        <v/>
      </c>
      <c r="H149" s="128" t="str">
        <f>MID(A149,135,2)</f>
        <v/>
      </c>
      <c r="I149" s="128" t="str">
        <f>MID(A149,137,2)</f>
        <v/>
      </c>
      <c r="J149" s="128" t="str">
        <f>CONCATENATE(G149,"-",H149,"-",I149)</f>
        <v>--</v>
      </c>
      <c r="K149" s="128" t="str">
        <f>MID(A149,163,3)</f>
        <v/>
      </c>
      <c r="L149" s="128"/>
    </row>
    <row r="150" spans="1:12" x14ac:dyDescent="0.25">
      <c r="B150" s="127"/>
      <c r="C150" s="133"/>
      <c r="D150" s="133"/>
      <c r="E150" s="133"/>
      <c r="F150" s="126"/>
    </row>
    <row r="151" spans="1:12" x14ac:dyDescent="0.25">
      <c r="A151" s="128" t="s">
        <v>4810</v>
      </c>
      <c r="B151" s="128" t="str">
        <f>MID(A151,20,39)</f>
        <v xml:space="preserve">PENA TIGRERO MARIA VICTORIA            </v>
      </c>
      <c r="C151" s="128" t="str">
        <f>MID(A151,12,8)</f>
        <v>43907414</v>
      </c>
      <c r="D151" s="128" t="str">
        <f>MID(A151,125,4)</f>
        <v>0007</v>
      </c>
      <c r="E151" s="128" t="str">
        <f>MID(A151,129,2)</f>
        <v>55</v>
      </c>
      <c r="F151" s="131">
        <v>7.55</v>
      </c>
      <c r="G151" s="128" t="str">
        <f>MID(A151,131,4)</f>
        <v>2021</v>
      </c>
      <c r="H151" s="128" t="str">
        <f>MID(A151,135,2)</f>
        <v>06</v>
      </c>
      <c r="I151" s="128" t="str">
        <f>MID(A151,137,2)</f>
        <v>21</v>
      </c>
      <c r="J151" s="128" t="str">
        <f>CONCATENATE(G151,"-",H151,"-",I151)</f>
        <v>2021-06-21</v>
      </c>
      <c r="K151" s="128" t="str">
        <f>MID(A151,163,3)</f>
        <v>BMP</v>
      </c>
      <c r="L151" s="128">
        <v>8782</v>
      </c>
    </row>
    <row r="152" spans="1:12" x14ac:dyDescent="0.25">
      <c r="A152" s="128" t="s">
        <v>4809</v>
      </c>
      <c r="B152" s="128" t="str">
        <f>MID(A152,20,39)</f>
        <v xml:space="preserve">CARLOS EFREN COELLO PALADINES          </v>
      </c>
      <c r="C152" s="128" t="str">
        <f>MID(A152,12,8)</f>
        <v>43908697</v>
      </c>
      <c r="D152" s="128" t="str">
        <f>MID(A152,125,4)</f>
        <v>0002</v>
      </c>
      <c r="E152" s="128" t="str">
        <f>MID(A152,129,2)</f>
        <v>02</v>
      </c>
      <c r="F152" s="131">
        <v>2.02</v>
      </c>
      <c r="G152" s="128" t="str">
        <f>MID(A152,131,4)</f>
        <v>2021</v>
      </c>
      <c r="H152" s="128" t="str">
        <f>MID(A152,135,2)</f>
        <v>06</v>
      </c>
      <c r="I152" s="128" t="str">
        <f>MID(A152,137,2)</f>
        <v>21</v>
      </c>
      <c r="J152" s="128" t="str">
        <f>CONCATENATE(G152,"-",H152,"-",I152)</f>
        <v>2021-06-21</v>
      </c>
      <c r="K152" s="128" t="str">
        <f>MID(A152,163,3)</f>
        <v>BVP</v>
      </c>
      <c r="L152" s="128">
        <v>8783</v>
      </c>
    </row>
    <row r="153" spans="1:12" x14ac:dyDescent="0.25">
      <c r="A153" s="128"/>
      <c r="B153" s="130">
        <v>15</v>
      </c>
      <c r="C153" s="132" t="str">
        <f>MID(A153,12,8)</f>
        <v/>
      </c>
      <c r="D153" s="132" t="str">
        <f>MID(A153,125,4)</f>
        <v/>
      </c>
      <c r="E153" s="132" t="str">
        <f>MID(A153,129,2)</f>
        <v/>
      </c>
      <c r="F153" s="129">
        <f>SUM(F151:F152)</f>
        <v>9.57</v>
      </c>
      <c r="G153" s="128" t="str">
        <f>MID(A153,131,4)</f>
        <v/>
      </c>
      <c r="H153" s="128" t="str">
        <f>MID(A153,135,2)</f>
        <v/>
      </c>
      <c r="I153" s="128" t="str">
        <f>MID(A153,137,2)</f>
        <v/>
      </c>
      <c r="J153" s="128" t="str">
        <f>CONCATENATE(G153,"-",H153,"-",I153)</f>
        <v>--</v>
      </c>
      <c r="K153" s="128" t="str">
        <f>MID(A153,163,3)</f>
        <v/>
      </c>
      <c r="L153" s="128"/>
    </row>
    <row r="154" spans="1:12" x14ac:dyDescent="0.25">
      <c r="B154" s="127"/>
      <c r="C154" s="133"/>
      <c r="D154" s="133"/>
      <c r="E154" s="133"/>
      <c r="F154" s="126"/>
    </row>
    <row r="155" spans="1:12" x14ac:dyDescent="0.25">
      <c r="A155" s="128" t="s">
        <v>4808</v>
      </c>
      <c r="B155" s="128" t="str">
        <f>MID(A155,20,39)</f>
        <v xml:space="preserve">MARTINEZ CHANG JAKELINE ELVIRA         </v>
      </c>
      <c r="C155" s="128" t="str">
        <f>MID(A155,12,8)</f>
        <v>43909273</v>
      </c>
      <c r="D155" s="128" t="str">
        <f>MID(A155,125,4)</f>
        <v>0000</v>
      </c>
      <c r="E155" s="128" t="str">
        <f>MID(A155,129,2)</f>
        <v>84</v>
      </c>
      <c r="F155" s="131">
        <v>0.84</v>
      </c>
      <c r="G155" s="128" t="str">
        <f>MID(A155,131,4)</f>
        <v>2021</v>
      </c>
      <c r="H155" s="128" t="str">
        <f>MID(A155,135,2)</f>
        <v>06</v>
      </c>
      <c r="I155" s="128" t="str">
        <f>MID(A155,137,2)</f>
        <v>21</v>
      </c>
      <c r="J155" s="128" t="str">
        <f>CONCATENATE(G155,"-",H155,"-",I155)</f>
        <v>2021-06-21</v>
      </c>
      <c r="K155" s="128" t="str">
        <f>MID(A155,163,3)</f>
        <v>BVP</v>
      </c>
      <c r="L155" s="128">
        <v>8813</v>
      </c>
    </row>
    <row r="156" spans="1:12" x14ac:dyDescent="0.25">
      <c r="A156" s="128" t="s">
        <v>4807</v>
      </c>
      <c r="B156" s="128" t="str">
        <f>MID(A156,20,39)</f>
        <v xml:space="preserve">LUIS EDISON SOLORZANO CADENA           </v>
      </c>
      <c r="C156" s="128" t="str">
        <f>MID(A156,12,8)</f>
        <v>43907020</v>
      </c>
      <c r="D156" s="128" t="str">
        <f>MID(A156,125,4)</f>
        <v>0000</v>
      </c>
      <c r="E156" s="128" t="str">
        <f>MID(A156,129,2)</f>
        <v>48</v>
      </c>
      <c r="F156" s="131">
        <v>0.48</v>
      </c>
      <c r="G156" s="128" t="str">
        <f>MID(A156,131,4)</f>
        <v>2021</v>
      </c>
      <c r="H156" s="128" t="str">
        <f>MID(A156,135,2)</f>
        <v>06</v>
      </c>
      <c r="I156" s="128" t="str">
        <f>MID(A156,137,2)</f>
        <v>21</v>
      </c>
      <c r="J156" s="128" t="str">
        <f>CONCATENATE(G156,"-",H156,"-",I156)</f>
        <v>2021-06-21</v>
      </c>
      <c r="K156" s="128" t="str">
        <f>MID(A156,163,3)</f>
        <v>BVP</v>
      </c>
      <c r="L156" s="128">
        <v>8814</v>
      </c>
    </row>
    <row r="157" spans="1:12" x14ac:dyDescent="0.25">
      <c r="A157" s="128" t="s">
        <v>4806</v>
      </c>
      <c r="B157" s="128" t="str">
        <f>MID(A157,20,39)</f>
        <v xml:space="preserve">DANIEL ENRIQUE DURAN LAMA              </v>
      </c>
      <c r="C157" s="128" t="str">
        <f>MID(A157,12,8)</f>
        <v>43908446</v>
      </c>
      <c r="D157" s="128" t="str">
        <f>MID(A157,125,4)</f>
        <v>0001</v>
      </c>
      <c r="E157" s="128" t="str">
        <f>MID(A157,129,2)</f>
        <v>68</v>
      </c>
      <c r="F157" s="131">
        <v>1.68</v>
      </c>
      <c r="G157" s="128" t="str">
        <f>MID(A157,131,4)</f>
        <v>2021</v>
      </c>
      <c r="H157" s="128" t="str">
        <f>MID(A157,135,2)</f>
        <v>06</v>
      </c>
      <c r="I157" s="128" t="str">
        <f>MID(A157,137,2)</f>
        <v>22</v>
      </c>
      <c r="J157" s="128" t="str">
        <f>CONCATENATE(G157,"-",H157,"-",I157)</f>
        <v>2021-06-22</v>
      </c>
      <c r="K157" s="128" t="str">
        <f>MID(A157,163,3)</f>
        <v>BMP</v>
      </c>
      <c r="L157" s="128">
        <v>8815</v>
      </c>
    </row>
    <row r="158" spans="1:12" x14ac:dyDescent="0.25">
      <c r="A158" s="128" t="s">
        <v>4805</v>
      </c>
      <c r="B158" s="128" t="str">
        <f>MID(A158,20,39)</f>
        <v xml:space="preserve">DANIEL ENRIQUE DURAN LAMA              </v>
      </c>
      <c r="C158" s="128" t="str">
        <f>MID(A158,12,8)</f>
        <v>43907804</v>
      </c>
      <c r="D158" s="128" t="str">
        <f>MID(A158,125,4)</f>
        <v>0005</v>
      </c>
      <c r="E158" s="128" t="str">
        <f>MID(A158,129,2)</f>
        <v>70</v>
      </c>
      <c r="F158" s="131">
        <v>5.7</v>
      </c>
      <c r="G158" s="128" t="str">
        <f>MID(A158,131,4)</f>
        <v>2021</v>
      </c>
      <c r="H158" s="128" t="str">
        <f>MID(A158,135,2)</f>
        <v>06</v>
      </c>
      <c r="I158" s="128" t="str">
        <f>MID(A158,137,2)</f>
        <v>22</v>
      </c>
      <c r="J158" s="128" t="str">
        <f>CONCATENATE(G158,"-",H158,"-",I158)</f>
        <v>2021-06-22</v>
      </c>
      <c r="K158" s="128" t="str">
        <f>MID(A158,163,3)</f>
        <v>BMP</v>
      </c>
      <c r="L158" s="128">
        <v>8816</v>
      </c>
    </row>
    <row r="159" spans="1:12" x14ac:dyDescent="0.25">
      <c r="A159" s="128"/>
      <c r="B159" s="130">
        <v>16</v>
      </c>
      <c r="C159" s="128" t="str">
        <f>MID(A159,12,8)</f>
        <v/>
      </c>
      <c r="D159" s="128" t="str">
        <f>MID(A159,125,4)</f>
        <v/>
      </c>
      <c r="E159" s="128" t="str">
        <f>MID(A159,129,2)</f>
        <v/>
      </c>
      <c r="F159" s="129">
        <f>SUM(F155:F158)</f>
        <v>8.6999999999999993</v>
      </c>
      <c r="G159" s="128" t="str">
        <f>MID(A159,131,4)</f>
        <v/>
      </c>
      <c r="H159" s="128" t="str">
        <f>MID(A159,135,2)</f>
        <v/>
      </c>
      <c r="I159" s="128" t="str">
        <f>MID(A159,137,2)</f>
        <v/>
      </c>
      <c r="J159" s="128" t="str">
        <f>CONCATENATE(G159,"-",H159,"-",I159)</f>
        <v>--</v>
      </c>
      <c r="K159" s="128" t="str">
        <f>MID(A159,163,3)</f>
        <v/>
      </c>
      <c r="L159" s="128"/>
    </row>
    <row r="160" spans="1:12" x14ac:dyDescent="0.25">
      <c r="B160" s="127"/>
      <c r="F160" s="126"/>
    </row>
    <row r="161" spans="1:12" x14ac:dyDescent="0.25">
      <c r="A161" s="128" t="s">
        <v>4804</v>
      </c>
      <c r="B161" s="128" t="str">
        <f>MID(A161,20,39)</f>
        <v xml:space="preserve">ANNIE ANDREA CARRERA MOROCHO           </v>
      </c>
      <c r="C161" s="128" t="str">
        <f t="shared" ref="C161:C166" si="98">MID(A161,12,8)</f>
        <v>43903861</v>
      </c>
      <c r="D161" s="128" t="str">
        <f t="shared" ref="D161:D166" si="99">MID(A161,125,4)</f>
        <v>0006</v>
      </c>
      <c r="E161" s="128" t="str">
        <f t="shared" ref="E161:E166" si="100">MID(A161,129,2)</f>
        <v>05</v>
      </c>
      <c r="F161" s="131">
        <v>6.05</v>
      </c>
      <c r="G161" s="128" t="str">
        <f t="shared" ref="G161:G166" si="101">MID(A161,131,4)</f>
        <v>2021</v>
      </c>
      <c r="H161" s="128" t="str">
        <f t="shared" ref="H161:H166" si="102">MID(A161,135,2)</f>
        <v>06</v>
      </c>
      <c r="I161" s="128" t="str">
        <f t="shared" ref="I161:I166" si="103">MID(A161,137,2)</f>
        <v>23</v>
      </c>
      <c r="J161" s="128" t="str">
        <f t="shared" ref="J161:J166" si="104">CONCATENATE(G161,"-",H161,"-",I161)</f>
        <v>2021-06-23</v>
      </c>
      <c r="K161" s="128" t="str">
        <f t="shared" ref="K161:K166" si="105">MID(A161,163,3)</f>
        <v>BMP</v>
      </c>
      <c r="L161" s="128">
        <v>8849</v>
      </c>
    </row>
    <row r="162" spans="1:12" x14ac:dyDescent="0.25">
      <c r="A162" s="128" t="s">
        <v>4803</v>
      </c>
      <c r="B162" s="128" t="str">
        <f>MID(A162,20,39)</f>
        <v xml:space="preserve">LENNY MADRID  CANTOS SANDOYA           </v>
      </c>
      <c r="C162" s="128" t="str">
        <f t="shared" si="98"/>
        <v>43960385</v>
      </c>
      <c r="D162" s="128" t="str">
        <f t="shared" si="99"/>
        <v>0008</v>
      </c>
      <c r="E162" s="128" t="str">
        <f t="shared" si="100"/>
        <v>38</v>
      </c>
      <c r="F162" s="131">
        <v>8.3800000000000008</v>
      </c>
      <c r="G162" s="128" t="str">
        <f t="shared" si="101"/>
        <v>2021</v>
      </c>
      <c r="H162" s="128" t="str">
        <f t="shared" si="102"/>
        <v>06</v>
      </c>
      <c r="I162" s="128" t="str">
        <f t="shared" si="103"/>
        <v>23</v>
      </c>
      <c r="J162" s="128" t="str">
        <f t="shared" si="104"/>
        <v>2021-06-23</v>
      </c>
      <c r="K162" s="128" t="str">
        <f t="shared" si="105"/>
        <v>BMP</v>
      </c>
      <c r="L162" s="128">
        <v>8850</v>
      </c>
    </row>
    <row r="163" spans="1:12" x14ac:dyDescent="0.25">
      <c r="A163" s="128" t="s">
        <v>4802</v>
      </c>
      <c r="B163" s="128" t="str">
        <f>MID(A163,20,39)</f>
        <v xml:space="preserve">LUPER GABRIEL MUNOZ SARMIENTO          </v>
      </c>
      <c r="C163" s="128" t="str">
        <f t="shared" si="98"/>
        <v>43945139</v>
      </c>
      <c r="D163" s="128" t="str">
        <f t="shared" si="99"/>
        <v>0008</v>
      </c>
      <c r="E163" s="128" t="str">
        <f t="shared" si="100"/>
        <v>38</v>
      </c>
      <c r="F163" s="131">
        <v>8.3800000000000008</v>
      </c>
      <c r="G163" s="128" t="str">
        <f t="shared" si="101"/>
        <v>2021</v>
      </c>
      <c r="H163" s="128" t="str">
        <f t="shared" si="102"/>
        <v>06</v>
      </c>
      <c r="I163" s="128" t="str">
        <f t="shared" si="103"/>
        <v>23</v>
      </c>
      <c r="J163" s="128" t="str">
        <f t="shared" si="104"/>
        <v>2021-06-23</v>
      </c>
      <c r="K163" s="128" t="str">
        <f t="shared" si="105"/>
        <v>VEN</v>
      </c>
      <c r="L163" s="128">
        <v>8851</v>
      </c>
    </row>
    <row r="164" spans="1:12" x14ac:dyDescent="0.25">
      <c r="A164" s="128" t="s">
        <v>4801</v>
      </c>
      <c r="B164" s="128" t="str">
        <f>MID(A164,20,39)</f>
        <v xml:space="preserve">PINO MAULME ENRIQUE GABRIEL            </v>
      </c>
      <c r="C164" s="128" t="str">
        <f t="shared" si="98"/>
        <v>43930044</v>
      </c>
      <c r="D164" s="128" t="str">
        <f t="shared" si="99"/>
        <v>0001</v>
      </c>
      <c r="E164" s="128" t="str">
        <f t="shared" si="100"/>
        <v>75</v>
      </c>
      <c r="F164" s="131">
        <v>1.75</v>
      </c>
      <c r="G164" s="128" t="str">
        <f t="shared" si="101"/>
        <v>2021</v>
      </c>
      <c r="H164" s="128" t="str">
        <f t="shared" si="102"/>
        <v>06</v>
      </c>
      <c r="I164" s="128" t="str">
        <f t="shared" si="103"/>
        <v>23</v>
      </c>
      <c r="J164" s="128" t="str">
        <f t="shared" si="104"/>
        <v>2021-06-23</v>
      </c>
      <c r="K164" s="128" t="str">
        <f t="shared" si="105"/>
        <v>BVP</v>
      </c>
      <c r="L164" s="128">
        <v>8852</v>
      </c>
    </row>
    <row r="165" spans="1:12" x14ac:dyDescent="0.25">
      <c r="A165" s="128" t="s">
        <v>4800</v>
      </c>
      <c r="B165" s="128" t="str">
        <f>MID(A165,20,39)</f>
        <v xml:space="preserve">SANTIAGO MAURICIO TOLEDO ROMER         </v>
      </c>
      <c r="C165" s="128" t="str">
        <f t="shared" si="98"/>
        <v>43908585</v>
      </c>
      <c r="D165" s="128" t="str">
        <f t="shared" si="99"/>
        <v>0001</v>
      </c>
      <c r="E165" s="128" t="str">
        <f t="shared" si="100"/>
        <v>68</v>
      </c>
      <c r="F165" s="131">
        <v>1.68</v>
      </c>
      <c r="G165" s="128" t="str">
        <f t="shared" si="101"/>
        <v>2021</v>
      </c>
      <c r="H165" s="128" t="str">
        <f t="shared" si="102"/>
        <v>06</v>
      </c>
      <c r="I165" s="128" t="str">
        <f t="shared" si="103"/>
        <v>23</v>
      </c>
      <c r="J165" s="128" t="str">
        <f t="shared" si="104"/>
        <v>2021-06-23</v>
      </c>
      <c r="K165" s="128" t="str">
        <f t="shared" si="105"/>
        <v>DPR</v>
      </c>
      <c r="L165" s="128">
        <v>8853</v>
      </c>
    </row>
    <row r="166" spans="1:12" x14ac:dyDescent="0.25">
      <c r="A166" s="128"/>
      <c r="B166" s="130">
        <v>17</v>
      </c>
      <c r="C166" s="132" t="str">
        <f t="shared" si="98"/>
        <v/>
      </c>
      <c r="D166" s="132" t="str">
        <f t="shared" si="99"/>
        <v/>
      </c>
      <c r="E166" s="132" t="str">
        <f t="shared" si="100"/>
        <v/>
      </c>
      <c r="F166" s="129">
        <f>SUM(F161:F165)</f>
        <v>26.240000000000002</v>
      </c>
      <c r="G166" s="128" t="str">
        <f t="shared" si="101"/>
        <v/>
      </c>
      <c r="H166" s="128" t="str">
        <f t="shared" si="102"/>
        <v/>
      </c>
      <c r="I166" s="128" t="str">
        <f t="shared" si="103"/>
        <v/>
      </c>
      <c r="J166" s="128" t="str">
        <f t="shared" si="104"/>
        <v>--</v>
      </c>
      <c r="K166" s="128" t="str">
        <f t="shared" si="105"/>
        <v/>
      </c>
      <c r="L166" s="128"/>
    </row>
    <row r="167" spans="1:12" x14ac:dyDescent="0.25">
      <c r="B167" s="127"/>
      <c r="C167" s="133"/>
      <c r="D167" s="133"/>
      <c r="E167" s="133"/>
      <c r="F167" s="126"/>
    </row>
    <row r="168" spans="1:12" x14ac:dyDescent="0.25">
      <c r="A168" s="128" t="s">
        <v>4799</v>
      </c>
      <c r="B168" s="128" t="str">
        <f t="shared" ref="B168:B181" si="106">MID(A168,20,39)</f>
        <v xml:space="preserve">MERIZALDE MEDRANDA JONATHAN RA         </v>
      </c>
      <c r="C168" s="128" t="str">
        <f t="shared" ref="C168:C182" si="107">MID(A168,12,8)</f>
        <v>43909363</v>
      </c>
      <c r="D168" s="128" t="str">
        <f t="shared" ref="D168:D182" si="108">MID(A168,125,4)</f>
        <v>0000</v>
      </c>
      <c r="E168" s="128" t="str">
        <f t="shared" ref="E168:E182" si="109">MID(A168,129,2)</f>
        <v>10</v>
      </c>
      <c r="F168" s="131">
        <v>0.1</v>
      </c>
      <c r="G168" s="128" t="str">
        <f t="shared" ref="G168:G182" si="110">MID(A168,131,4)</f>
        <v>2021</v>
      </c>
      <c r="H168" s="128" t="str">
        <f t="shared" ref="H168:H182" si="111">MID(A168,135,2)</f>
        <v>06</v>
      </c>
      <c r="I168" s="128" t="str">
        <f t="shared" ref="I168:I182" si="112">MID(A168,137,2)</f>
        <v>24</v>
      </c>
      <c r="J168" s="128" t="str">
        <f t="shared" ref="J168:J182" si="113">CONCATENATE(G168,"-",H168,"-",I168)</f>
        <v>2021-06-24</v>
      </c>
      <c r="K168" s="128" t="str">
        <f t="shared" ref="K168:K182" si="114">MID(A168,163,3)</f>
        <v>BMP</v>
      </c>
      <c r="L168" s="128">
        <v>8887</v>
      </c>
    </row>
    <row r="169" spans="1:12" x14ac:dyDescent="0.25">
      <c r="A169" s="128" t="s">
        <v>4798</v>
      </c>
      <c r="B169" s="128" t="str">
        <f t="shared" si="106"/>
        <v xml:space="preserve">NAVARRETE CARPIO IVAN ANDRES           </v>
      </c>
      <c r="C169" s="128" t="str">
        <f t="shared" si="107"/>
        <v>43930226</v>
      </c>
      <c r="D169" s="128" t="str">
        <f t="shared" si="108"/>
        <v>0001</v>
      </c>
      <c r="E169" s="128" t="str">
        <f t="shared" si="109"/>
        <v>68</v>
      </c>
      <c r="F169" s="131">
        <v>1.68</v>
      </c>
      <c r="G169" s="128" t="str">
        <f t="shared" si="110"/>
        <v>2021</v>
      </c>
      <c r="H169" s="128" t="str">
        <f t="shared" si="111"/>
        <v>06</v>
      </c>
      <c r="I169" s="128" t="str">
        <f t="shared" si="112"/>
        <v>24</v>
      </c>
      <c r="J169" s="128" t="str">
        <f t="shared" si="113"/>
        <v>2021-06-24</v>
      </c>
      <c r="K169" s="128" t="str">
        <f t="shared" si="114"/>
        <v>BMP</v>
      </c>
      <c r="L169" s="128">
        <v>8875</v>
      </c>
    </row>
    <row r="170" spans="1:12" x14ac:dyDescent="0.25">
      <c r="A170" s="128" t="s">
        <v>4797</v>
      </c>
      <c r="B170" s="128" t="str">
        <f t="shared" si="106"/>
        <v xml:space="preserve">CARPIO PORTILLA RAUL MOISES            </v>
      </c>
      <c r="C170" s="128" t="str">
        <f t="shared" si="107"/>
        <v>43906020</v>
      </c>
      <c r="D170" s="128" t="str">
        <f t="shared" si="108"/>
        <v>0006</v>
      </c>
      <c r="E170" s="128" t="str">
        <f t="shared" si="109"/>
        <v>47</v>
      </c>
      <c r="F170" s="131">
        <v>6.47</v>
      </c>
      <c r="G170" s="128" t="str">
        <f t="shared" si="110"/>
        <v>2021</v>
      </c>
      <c r="H170" s="128" t="str">
        <f t="shared" si="111"/>
        <v>06</v>
      </c>
      <c r="I170" s="128" t="str">
        <f t="shared" si="112"/>
        <v>24</v>
      </c>
      <c r="J170" s="128" t="str">
        <f t="shared" si="113"/>
        <v>2021-06-24</v>
      </c>
      <c r="K170" s="128" t="str">
        <f t="shared" si="114"/>
        <v>BVP</v>
      </c>
      <c r="L170" s="128">
        <v>8876</v>
      </c>
    </row>
    <row r="171" spans="1:12" x14ac:dyDescent="0.25">
      <c r="A171" s="128" t="s">
        <v>4796</v>
      </c>
      <c r="B171" s="128" t="str">
        <f t="shared" si="106"/>
        <v xml:space="preserve">MANTILLA ABAD DARWIN ALEX              </v>
      </c>
      <c r="C171" s="128" t="str">
        <f t="shared" si="107"/>
        <v>43906765</v>
      </c>
      <c r="D171" s="128" t="str">
        <f t="shared" si="108"/>
        <v>0012</v>
      </c>
      <c r="E171" s="128" t="str">
        <f t="shared" si="109"/>
        <v>98</v>
      </c>
      <c r="F171" s="131">
        <v>12.98</v>
      </c>
      <c r="G171" s="128" t="str">
        <f t="shared" si="110"/>
        <v>2021</v>
      </c>
      <c r="H171" s="128" t="str">
        <f t="shared" si="111"/>
        <v>06</v>
      </c>
      <c r="I171" s="128" t="str">
        <f t="shared" si="112"/>
        <v>24</v>
      </c>
      <c r="J171" s="128" t="str">
        <f t="shared" si="113"/>
        <v>2021-06-24</v>
      </c>
      <c r="K171" s="128" t="str">
        <f t="shared" si="114"/>
        <v>BMP</v>
      </c>
      <c r="L171" s="128">
        <v>8888</v>
      </c>
    </row>
    <row r="172" spans="1:12" x14ac:dyDescent="0.25">
      <c r="A172" s="128" t="s">
        <v>4795</v>
      </c>
      <c r="B172" s="128" t="str">
        <f t="shared" si="106"/>
        <v xml:space="preserve">LOPEZ RUIZ MARIA DEL CARMEN            </v>
      </c>
      <c r="C172" s="128" t="str">
        <f t="shared" si="107"/>
        <v>43903070</v>
      </c>
      <c r="D172" s="128" t="str">
        <f t="shared" si="108"/>
        <v>0006</v>
      </c>
      <c r="E172" s="128" t="str">
        <f t="shared" si="109"/>
        <v>54</v>
      </c>
      <c r="F172" s="131">
        <v>6.54</v>
      </c>
      <c r="G172" s="128" t="str">
        <f t="shared" si="110"/>
        <v>2021</v>
      </c>
      <c r="H172" s="128" t="str">
        <f t="shared" si="111"/>
        <v>06</v>
      </c>
      <c r="I172" s="128" t="str">
        <f t="shared" si="112"/>
        <v>24</v>
      </c>
      <c r="J172" s="128" t="str">
        <f t="shared" si="113"/>
        <v>2021-06-24</v>
      </c>
      <c r="K172" s="128" t="str">
        <f t="shared" si="114"/>
        <v>BMP</v>
      </c>
      <c r="L172" s="128">
        <v>8877</v>
      </c>
    </row>
    <row r="173" spans="1:12" x14ac:dyDescent="0.25">
      <c r="A173" s="128" t="s">
        <v>4794</v>
      </c>
      <c r="B173" s="128" t="str">
        <f t="shared" si="106"/>
        <v xml:space="preserve">DUENAS VALASEK SERGIO                  </v>
      </c>
      <c r="C173" s="128" t="str">
        <f t="shared" si="107"/>
        <v>43900419</v>
      </c>
      <c r="D173" s="128" t="str">
        <f t="shared" si="108"/>
        <v>0001</v>
      </c>
      <c r="E173" s="128" t="str">
        <f t="shared" si="109"/>
        <v>68</v>
      </c>
      <c r="F173" s="131">
        <v>1.68</v>
      </c>
      <c r="G173" s="128" t="str">
        <f t="shared" si="110"/>
        <v>2021</v>
      </c>
      <c r="H173" s="128" t="str">
        <f t="shared" si="111"/>
        <v>06</v>
      </c>
      <c r="I173" s="128" t="str">
        <f t="shared" si="112"/>
        <v>24</v>
      </c>
      <c r="J173" s="128" t="str">
        <f t="shared" si="113"/>
        <v>2021-06-24</v>
      </c>
      <c r="K173" s="128" t="str">
        <f t="shared" si="114"/>
        <v>BMP</v>
      </c>
      <c r="L173" s="128">
        <v>8878</v>
      </c>
    </row>
    <row r="174" spans="1:12" x14ac:dyDescent="0.25">
      <c r="A174" s="128" t="s">
        <v>4793</v>
      </c>
      <c r="B174" s="128" t="str">
        <f t="shared" si="106"/>
        <v xml:space="preserve">DUENAS VALASEK SERGIO                  </v>
      </c>
      <c r="C174" s="128" t="str">
        <f t="shared" si="107"/>
        <v>43900415</v>
      </c>
      <c r="D174" s="128" t="str">
        <f t="shared" si="108"/>
        <v>0002</v>
      </c>
      <c r="E174" s="128" t="str">
        <f t="shared" si="109"/>
        <v>06</v>
      </c>
      <c r="F174" s="131">
        <v>2.06</v>
      </c>
      <c r="G174" s="128" t="str">
        <f t="shared" si="110"/>
        <v>2021</v>
      </c>
      <c r="H174" s="128" t="str">
        <f t="shared" si="111"/>
        <v>06</v>
      </c>
      <c r="I174" s="128" t="str">
        <f t="shared" si="112"/>
        <v>24</v>
      </c>
      <c r="J174" s="128" t="str">
        <f t="shared" si="113"/>
        <v>2021-06-24</v>
      </c>
      <c r="K174" s="128" t="str">
        <f t="shared" si="114"/>
        <v>BMP</v>
      </c>
      <c r="L174" s="128">
        <v>8879</v>
      </c>
    </row>
    <row r="175" spans="1:12" x14ac:dyDescent="0.25">
      <c r="A175" s="128" t="s">
        <v>4792</v>
      </c>
      <c r="B175" s="128" t="str">
        <f t="shared" si="106"/>
        <v xml:space="preserve">SANCHEZ CAVIEDES KLEBER HENRY          </v>
      </c>
      <c r="C175" s="128" t="str">
        <f t="shared" si="107"/>
        <v>43906363</v>
      </c>
      <c r="D175" s="128" t="str">
        <f t="shared" si="108"/>
        <v>0008</v>
      </c>
      <c r="E175" s="128" t="str">
        <f t="shared" si="109"/>
        <v>38</v>
      </c>
      <c r="F175" s="131">
        <v>8.3800000000000008</v>
      </c>
      <c r="G175" s="128" t="str">
        <f t="shared" si="110"/>
        <v>2021</v>
      </c>
      <c r="H175" s="128" t="str">
        <f t="shared" si="111"/>
        <v>06</v>
      </c>
      <c r="I175" s="128" t="str">
        <f t="shared" si="112"/>
        <v>24</v>
      </c>
      <c r="J175" s="128" t="str">
        <f t="shared" si="113"/>
        <v>2021-06-24</v>
      </c>
      <c r="K175" s="128" t="str">
        <f t="shared" si="114"/>
        <v>BVP</v>
      </c>
      <c r="L175" s="128">
        <v>8880</v>
      </c>
    </row>
    <row r="176" spans="1:12" x14ac:dyDescent="0.25">
      <c r="A176" s="128" t="s">
        <v>4791</v>
      </c>
      <c r="B176" s="128" t="str">
        <f t="shared" si="106"/>
        <v xml:space="preserve">LAURA SOFIA VILLACIS QUEVEDO           </v>
      </c>
      <c r="C176" s="128" t="str">
        <f t="shared" si="107"/>
        <v>43920364</v>
      </c>
      <c r="D176" s="128" t="str">
        <f t="shared" si="108"/>
        <v>0017</v>
      </c>
      <c r="E176" s="128" t="str">
        <f t="shared" si="109"/>
        <v>90</v>
      </c>
      <c r="F176" s="131">
        <v>17.899999999999999</v>
      </c>
      <c r="G176" s="128" t="str">
        <f t="shared" si="110"/>
        <v>2021</v>
      </c>
      <c r="H176" s="128" t="str">
        <f t="shared" si="111"/>
        <v>06</v>
      </c>
      <c r="I176" s="128" t="str">
        <f t="shared" si="112"/>
        <v>24</v>
      </c>
      <c r="J176" s="128" t="str">
        <f t="shared" si="113"/>
        <v>2021-06-24</v>
      </c>
      <c r="K176" s="128" t="str">
        <f t="shared" si="114"/>
        <v>BMP</v>
      </c>
      <c r="L176" s="128">
        <v>8881</v>
      </c>
    </row>
    <row r="177" spans="1:12" x14ac:dyDescent="0.25">
      <c r="A177" s="128" t="s">
        <v>4790</v>
      </c>
      <c r="B177" s="128" t="str">
        <f t="shared" si="106"/>
        <v xml:space="preserve">GARCIA PEREZ  JORGE LUIS               </v>
      </c>
      <c r="C177" s="128" t="str">
        <f t="shared" si="107"/>
        <v>43909082</v>
      </c>
      <c r="D177" s="128" t="str">
        <f t="shared" si="108"/>
        <v>0003</v>
      </c>
      <c r="E177" s="128" t="str">
        <f t="shared" si="109"/>
        <v>20</v>
      </c>
      <c r="F177" s="131">
        <v>3.2</v>
      </c>
      <c r="G177" s="128" t="str">
        <f t="shared" si="110"/>
        <v>2021</v>
      </c>
      <c r="H177" s="128" t="str">
        <f t="shared" si="111"/>
        <v>06</v>
      </c>
      <c r="I177" s="128" t="str">
        <f t="shared" si="112"/>
        <v>24</v>
      </c>
      <c r="J177" s="128" t="str">
        <f t="shared" si="113"/>
        <v>2021-06-24</v>
      </c>
      <c r="K177" s="128" t="str">
        <f t="shared" si="114"/>
        <v>BVP</v>
      </c>
      <c r="L177" s="128">
        <v>8882</v>
      </c>
    </row>
    <row r="178" spans="1:12" x14ac:dyDescent="0.25">
      <c r="A178" s="128" t="s">
        <v>4789</v>
      </c>
      <c r="B178" s="128" t="str">
        <f t="shared" si="106"/>
        <v xml:space="preserve">WIGTON TIMOTHY PATRICK                 </v>
      </c>
      <c r="C178" s="128" t="str">
        <f t="shared" si="107"/>
        <v>43900943</v>
      </c>
      <c r="D178" s="128" t="str">
        <f t="shared" si="108"/>
        <v>0001</v>
      </c>
      <c r="E178" s="128" t="str">
        <f t="shared" si="109"/>
        <v>68</v>
      </c>
      <c r="F178" s="131">
        <v>1.68</v>
      </c>
      <c r="G178" s="128" t="str">
        <f t="shared" si="110"/>
        <v>2021</v>
      </c>
      <c r="H178" s="128" t="str">
        <f t="shared" si="111"/>
        <v>06</v>
      </c>
      <c r="I178" s="128" t="str">
        <f t="shared" si="112"/>
        <v>24</v>
      </c>
      <c r="J178" s="128" t="str">
        <f t="shared" si="113"/>
        <v>2021-06-24</v>
      </c>
      <c r="K178" s="128" t="str">
        <f t="shared" si="114"/>
        <v>BMP</v>
      </c>
      <c r="L178" s="128">
        <v>8883</v>
      </c>
    </row>
    <row r="179" spans="1:12" x14ac:dyDescent="0.25">
      <c r="A179" s="128" t="s">
        <v>4788</v>
      </c>
      <c r="B179" s="128" t="str">
        <f t="shared" si="106"/>
        <v xml:space="preserve">GUSTAVO ALBERTO CASTILLO SALTO         </v>
      </c>
      <c r="C179" s="128" t="str">
        <f t="shared" si="107"/>
        <v>43908917</v>
      </c>
      <c r="D179" s="128" t="str">
        <f t="shared" si="108"/>
        <v>0004</v>
      </c>
      <c r="E179" s="128" t="str">
        <f t="shared" si="109"/>
        <v>36</v>
      </c>
      <c r="F179" s="131">
        <v>4.3600000000000003</v>
      </c>
      <c r="G179" s="128" t="str">
        <f t="shared" si="110"/>
        <v>2021</v>
      </c>
      <c r="H179" s="128" t="str">
        <f t="shared" si="111"/>
        <v>06</v>
      </c>
      <c r="I179" s="128" t="str">
        <f t="shared" si="112"/>
        <v>24</v>
      </c>
      <c r="J179" s="128" t="str">
        <f t="shared" si="113"/>
        <v>2021-06-24</v>
      </c>
      <c r="K179" s="128" t="str">
        <f t="shared" si="114"/>
        <v>VEN</v>
      </c>
      <c r="L179" s="128">
        <v>8884</v>
      </c>
    </row>
    <row r="180" spans="1:12" x14ac:dyDescent="0.25">
      <c r="A180" s="128" t="s">
        <v>4787</v>
      </c>
      <c r="B180" s="128" t="str">
        <f t="shared" si="106"/>
        <v xml:space="preserve">JURADO QUINTERO JULIO ERNESTO          </v>
      </c>
      <c r="C180" s="128" t="str">
        <f t="shared" si="107"/>
        <v>43901176</v>
      </c>
      <c r="D180" s="128" t="str">
        <f t="shared" si="108"/>
        <v>0001</v>
      </c>
      <c r="E180" s="128" t="str">
        <f t="shared" si="109"/>
        <v>92</v>
      </c>
      <c r="F180" s="131">
        <v>1.92</v>
      </c>
      <c r="G180" s="128" t="str">
        <f t="shared" si="110"/>
        <v>2021</v>
      </c>
      <c r="H180" s="128" t="str">
        <f t="shared" si="111"/>
        <v>06</v>
      </c>
      <c r="I180" s="128" t="str">
        <f t="shared" si="112"/>
        <v>24</v>
      </c>
      <c r="J180" s="128" t="str">
        <f t="shared" si="113"/>
        <v>2021-06-24</v>
      </c>
      <c r="K180" s="128" t="str">
        <f t="shared" si="114"/>
        <v>BMP</v>
      </c>
      <c r="L180" s="128">
        <v>8885</v>
      </c>
    </row>
    <row r="181" spans="1:12" x14ac:dyDescent="0.25">
      <c r="A181" s="128" t="s">
        <v>4786</v>
      </c>
      <c r="B181" s="128" t="str">
        <f t="shared" si="106"/>
        <v xml:space="preserve">ABARCA PACHAY GEOVANNY ANDRES          </v>
      </c>
      <c r="C181" s="128" t="str">
        <f t="shared" si="107"/>
        <v>43901591</v>
      </c>
      <c r="D181" s="128" t="str">
        <f t="shared" si="108"/>
        <v>0005</v>
      </c>
      <c r="E181" s="128" t="str">
        <f t="shared" si="109"/>
        <v>49</v>
      </c>
      <c r="F181" s="131">
        <v>5.49</v>
      </c>
      <c r="G181" s="128" t="str">
        <f t="shared" si="110"/>
        <v>2021</v>
      </c>
      <c r="H181" s="128" t="str">
        <f t="shared" si="111"/>
        <v>06</v>
      </c>
      <c r="I181" s="128" t="str">
        <f t="shared" si="112"/>
        <v>24</v>
      </c>
      <c r="J181" s="128" t="str">
        <f t="shared" si="113"/>
        <v>2021-06-24</v>
      </c>
      <c r="K181" s="128" t="str">
        <f t="shared" si="114"/>
        <v>BMP</v>
      </c>
      <c r="L181" s="128">
        <v>8886</v>
      </c>
    </row>
    <row r="182" spans="1:12" x14ac:dyDescent="0.25">
      <c r="A182" s="128"/>
      <c r="B182" s="130">
        <v>18</v>
      </c>
      <c r="C182" s="128" t="str">
        <f t="shared" si="107"/>
        <v/>
      </c>
      <c r="D182" s="128" t="str">
        <f t="shared" si="108"/>
        <v/>
      </c>
      <c r="E182" s="128" t="str">
        <f t="shared" si="109"/>
        <v/>
      </c>
      <c r="F182" s="131">
        <f>SUM(F168:F181)</f>
        <v>74.44</v>
      </c>
      <c r="G182" s="128" t="str">
        <f t="shared" si="110"/>
        <v/>
      </c>
      <c r="H182" s="128" t="str">
        <f t="shared" si="111"/>
        <v/>
      </c>
      <c r="I182" s="128" t="str">
        <f t="shared" si="112"/>
        <v/>
      </c>
      <c r="J182" s="128" t="str">
        <f t="shared" si="113"/>
        <v>--</v>
      </c>
      <c r="K182" s="128" t="str">
        <f t="shared" si="114"/>
        <v/>
      </c>
      <c r="L182" s="128"/>
    </row>
    <row r="183" spans="1:12" x14ac:dyDescent="0.25">
      <c r="B183" s="127"/>
      <c r="F183" s="125"/>
    </row>
    <row r="184" spans="1:12" x14ac:dyDescent="0.25">
      <c r="A184" s="128" t="s">
        <v>4785</v>
      </c>
      <c r="B184" s="128" t="str">
        <f t="shared" ref="B184:B193" si="115">MID(A184,20,39)</f>
        <v xml:space="preserve">SALAZAR RICAURTE SONIA MARIA E         </v>
      </c>
      <c r="C184" s="128" t="str">
        <f t="shared" ref="C184:C194" si="116">MID(A184,12,8)</f>
        <v>43909095</v>
      </c>
      <c r="D184" s="128" t="str">
        <f t="shared" ref="D184:D194" si="117">MID(A184,125,4)</f>
        <v>0001</v>
      </c>
      <c r="E184" s="128" t="str">
        <f t="shared" ref="E184:E194" si="118">MID(A184,129,2)</f>
        <v>68</v>
      </c>
      <c r="F184" s="131">
        <v>1.68</v>
      </c>
      <c r="G184" s="128" t="str">
        <f t="shared" ref="G184:G194" si="119">MID(A184,131,4)</f>
        <v>2021</v>
      </c>
      <c r="H184" s="128" t="str">
        <f t="shared" ref="H184:H194" si="120">MID(A184,135,2)</f>
        <v>06</v>
      </c>
      <c r="I184" s="128" t="str">
        <f t="shared" ref="I184:I194" si="121">MID(A184,137,2)</f>
        <v>25</v>
      </c>
      <c r="J184" s="128" t="str">
        <f t="shared" ref="J184:J194" si="122">CONCATENATE(G184,"-",H184,"-",I184)</f>
        <v>2021-06-25</v>
      </c>
      <c r="K184" s="128" t="str">
        <f t="shared" ref="K184:K194" si="123">MID(A184,163,3)</f>
        <v>BMP</v>
      </c>
      <c r="L184" s="128">
        <v>8915</v>
      </c>
    </row>
    <row r="185" spans="1:12" x14ac:dyDescent="0.25">
      <c r="A185" s="128" t="s">
        <v>4784</v>
      </c>
      <c r="B185" s="128" t="str">
        <f t="shared" si="115"/>
        <v xml:space="preserve">SAAVEDRA ROMERO ROBERTO RAFAEL         </v>
      </c>
      <c r="C185" s="128" t="str">
        <f t="shared" si="116"/>
        <v>43908626</v>
      </c>
      <c r="D185" s="128" t="str">
        <f t="shared" si="117"/>
        <v>0006</v>
      </c>
      <c r="E185" s="128" t="str">
        <f t="shared" si="118"/>
        <v>99</v>
      </c>
      <c r="F185" s="131">
        <v>6.99</v>
      </c>
      <c r="G185" s="128" t="str">
        <f t="shared" si="119"/>
        <v>2021</v>
      </c>
      <c r="H185" s="128" t="str">
        <f t="shared" si="120"/>
        <v>06</v>
      </c>
      <c r="I185" s="128" t="str">
        <f t="shared" si="121"/>
        <v>25</v>
      </c>
      <c r="J185" s="128" t="str">
        <f t="shared" si="122"/>
        <v>2021-06-25</v>
      </c>
      <c r="K185" s="128" t="str">
        <f t="shared" si="123"/>
        <v>BMP</v>
      </c>
      <c r="L185" s="128">
        <v>8916</v>
      </c>
    </row>
    <row r="186" spans="1:12" x14ac:dyDescent="0.25">
      <c r="A186" s="128" t="s">
        <v>4783</v>
      </c>
      <c r="B186" s="128" t="str">
        <f t="shared" si="115"/>
        <v xml:space="preserve">SAMANIEGO VILLARROEL STEPHANY          </v>
      </c>
      <c r="C186" s="128" t="str">
        <f t="shared" si="116"/>
        <v>43908339</v>
      </c>
      <c r="D186" s="128" t="str">
        <f t="shared" si="117"/>
        <v>0004</v>
      </c>
      <c r="E186" s="128" t="str">
        <f t="shared" si="118"/>
        <v>52</v>
      </c>
      <c r="F186" s="131">
        <v>4.5199999999999996</v>
      </c>
      <c r="G186" s="128" t="str">
        <f t="shared" si="119"/>
        <v>2021</v>
      </c>
      <c r="H186" s="128" t="str">
        <f t="shared" si="120"/>
        <v>06</v>
      </c>
      <c r="I186" s="128" t="str">
        <f t="shared" si="121"/>
        <v>25</v>
      </c>
      <c r="J186" s="128" t="str">
        <f t="shared" si="122"/>
        <v>2021-06-25</v>
      </c>
      <c r="K186" s="128" t="str">
        <f t="shared" si="123"/>
        <v>BMP</v>
      </c>
      <c r="L186" s="128">
        <v>8917</v>
      </c>
    </row>
    <row r="187" spans="1:12" x14ac:dyDescent="0.25">
      <c r="A187" s="128" t="s">
        <v>4782</v>
      </c>
      <c r="B187" s="128" t="str">
        <f t="shared" si="115"/>
        <v xml:space="preserve">LOPEZ CORDERO JUAN ANTONIO             </v>
      </c>
      <c r="C187" s="128" t="str">
        <f t="shared" si="116"/>
        <v>43901239</v>
      </c>
      <c r="D187" s="128" t="str">
        <f t="shared" si="117"/>
        <v>0002</v>
      </c>
      <c r="E187" s="128" t="str">
        <f t="shared" si="118"/>
        <v>16</v>
      </c>
      <c r="F187" s="131">
        <v>2.16</v>
      </c>
      <c r="G187" s="128" t="str">
        <f t="shared" si="119"/>
        <v>2021</v>
      </c>
      <c r="H187" s="128" t="str">
        <f t="shared" si="120"/>
        <v>06</v>
      </c>
      <c r="I187" s="128" t="str">
        <f t="shared" si="121"/>
        <v>25</v>
      </c>
      <c r="J187" s="128" t="str">
        <f t="shared" si="122"/>
        <v>2021-06-25</v>
      </c>
      <c r="K187" s="128" t="str">
        <f t="shared" si="123"/>
        <v>BVP</v>
      </c>
      <c r="L187" s="128">
        <v>8918</v>
      </c>
    </row>
    <row r="188" spans="1:12" x14ac:dyDescent="0.25">
      <c r="A188" s="128" t="s">
        <v>4781</v>
      </c>
      <c r="B188" s="128" t="str">
        <f t="shared" si="115"/>
        <v xml:space="preserve">LOPEZ JIMENEZ ROSA MARGARITA           </v>
      </c>
      <c r="C188" s="128" t="str">
        <f t="shared" si="116"/>
        <v>43908116</v>
      </c>
      <c r="D188" s="128" t="str">
        <f t="shared" si="117"/>
        <v>0005</v>
      </c>
      <c r="E188" s="128" t="str">
        <f t="shared" si="118"/>
        <v>67</v>
      </c>
      <c r="F188" s="131">
        <v>5.67</v>
      </c>
      <c r="G188" s="128" t="str">
        <f t="shared" si="119"/>
        <v>2021</v>
      </c>
      <c r="H188" s="128" t="str">
        <f t="shared" si="120"/>
        <v>06</v>
      </c>
      <c r="I188" s="128" t="str">
        <f t="shared" si="121"/>
        <v>25</v>
      </c>
      <c r="J188" s="128" t="str">
        <f t="shared" si="122"/>
        <v>2021-06-25</v>
      </c>
      <c r="K188" s="128" t="str">
        <f t="shared" si="123"/>
        <v>BMP</v>
      </c>
      <c r="L188" s="128">
        <v>8919</v>
      </c>
    </row>
    <row r="189" spans="1:12" x14ac:dyDescent="0.25">
      <c r="A189" s="128" t="s">
        <v>4780</v>
      </c>
      <c r="B189" s="128" t="str">
        <f t="shared" si="115"/>
        <v xml:space="preserve">LUIS FERNANDO ECHEVERRIA ZAVAL         </v>
      </c>
      <c r="C189" s="128" t="str">
        <f t="shared" si="116"/>
        <v>43945426</v>
      </c>
      <c r="D189" s="128" t="str">
        <f t="shared" si="117"/>
        <v>0008</v>
      </c>
      <c r="E189" s="128" t="str">
        <f t="shared" si="118"/>
        <v>38</v>
      </c>
      <c r="F189" s="131">
        <v>8.3800000000000008</v>
      </c>
      <c r="G189" s="128" t="str">
        <f t="shared" si="119"/>
        <v>2021</v>
      </c>
      <c r="H189" s="128" t="str">
        <f t="shared" si="120"/>
        <v>06</v>
      </c>
      <c r="I189" s="128" t="str">
        <f t="shared" si="121"/>
        <v>25</v>
      </c>
      <c r="J189" s="128" t="str">
        <f t="shared" si="122"/>
        <v>2021-06-25</v>
      </c>
      <c r="K189" s="128" t="str">
        <f t="shared" si="123"/>
        <v>BVP</v>
      </c>
      <c r="L189" s="128">
        <v>8920</v>
      </c>
    </row>
    <row r="190" spans="1:12" x14ac:dyDescent="0.25">
      <c r="A190" s="128" t="s">
        <v>4779</v>
      </c>
      <c r="B190" s="128" t="str">
        <f t="shared" si="115"/>
        <v xml:space="preserve">JIMENEZ FARFAN DENISE CRISTINA         </v>
      </c>
      <c r="C190" s="128" t="str">
        <f t="shared" si="116"/>
        <v>43946887</v>
      </c>
      <c r="D190" s="128" t="str">
        <f t="shared" si="117"/>
        <v>0008</v>
      </c>
      <c r="E190" s="128" t="str">
        <f t="shared" si="118"/>
        <v>38</v>
      </c>
      <c r="F190" s="131">
        <v>8.3800000000000008</v>
      </c>
      <c r="G190" s="128" t="str">
        <f t="shared" si="119"/>
        <v>2021</v>
      </c>
      <c r="H190" s="128" t="str">
        <f t="shared" si="120"/>
        <v>06</v>
      </c>
      <c r="I190" s="128" t="str">
        <f t="shared" si="121"/>
        <v>25</v>
      </c>
      <c r="J190" s="128" t="str">
        <f t="shared" si="122"/>
        <v>2021-06-25</v>
      </c>
      <c r="K190" s="128" t="str">
        <f t="shared" si="123"/>
        <v>BMP</v>
      </c>
      <c r="L190" s="128">
        <v>8921</v>
      </c>
    </row>
    <row r="191" spans="1:12" x14ac:dyDescent="0.25">
      <c r="A191" s="128" t="s">
        <v>4778</v>
      </c>
      <c r="B191" s="128" t="str">
        <f t="shared" si="115"/>
        <v xml:space="preserve">VIZCAINO ARMIJOS FELIPE                </v>
      </c>
      <c r="C191" s="128" t="str">
        <f t="shared" si="116"/>
        <v>43903729</v>
      </c>
      <c r="D191" s="128" t="str">
        <f t="shared" si="117"/>
        <v>0003</v>
      </c>
      <c r="E191" s="128" t="str">
        <f t="shared" si="118"/>
        <v>79</v>
      </c>
      <c r="F191" s="131">
        <v>3.79</v>
      </c>
      <c r="G191" s="128" t="str">
        <f t="shared" si="119"/>
        <v>2021</v>
      </c>
      <c r="H191" s="128" t="str">
        <f t="shared" si="120"/>
        <v>06</v>
      </c>
      <c r="I191" s="128" t="str">
        <f t="shared" si="121"/>
        <v>25</v>
      </c>
      <c r="J191" s="128" t="str">
        <f t="shared" si="122"/>
        <v>2021-06-25</v>
      </c>
      <c r="K191" s="128" t="str">
        <f t="shared" si="123"/>
        <v>BMP</v>
      </c>
      <c r="L191" s="128">
        <v>8922</v>
      </c>
    </row>
    <row r="192" spans="1:12" x14ac:dyDescent="0.25">
      <c r="A192" s="128" t="s">
        <v>4777</v>
      </c>
      <c r="B192" s="128" t="str">
        <f t="shared" si="115"/>
        <v xml:space="preserve">HERRERA ORTEGA JOHNNY ANDRES           </v>
      </c>
      <c r="C192" s="128" t="str">
        <f t="shared" si="116"/>
        <v>43908135</v>
      </c>
      <c r="D192" s="128" t="str">
        <f t="shared" si="117"/>
        <v>0000</v>
      </c>
      <c r="E192" s="128" t="str">
        <f t="shared" si="118"/>
        <v>88</v>
      </c>
      <c r="F192" s="131">
        <v>0.88</v>
      </c>
      <c r="G192" s="128" t="str">
        <f t="shared" si="119"/>
        <v>2021</v>
      </c>
      <c r="H192" s="128" t="str">
        <f t="shared" si="120"/>
        <v>06</v>
      </c>
      <c r="I192" s="128" t="str">
        <f t="shared" si="121"/>
        <v>25</v>
      </c>
      <c r="J192" s="128" t="str">
        <f t="shared" si="122"/>
        <v>2021-06-25</v>
      </c>
      <c r="K192" s="128" t="str">
        <f t="shared" si="123"/>
        <v>BMP</v>
      </c>
      <c r="L192" s="128">
        <v>8923</v>
      </c>
    </row>
    <row r="193" spans="1:12" x14ac:dyDescent="0.25">
      <c r="A193" s="128" t="s">
        <v>4776</v>
      </c>
      <c r="B193" s="128" t="str">
        <f t="shared" si="115"/>
        <v xml:space="preserve">CHALEN MATAMOROS RICARDO ALEJA         </v>
      </c>
      <c r="C193" s="128" t="str">
        <f t="shared" si="116"/>
        <v>43902635</v>
      </c>
      <c r="D193" s="128" t="str">
        <f t="shared" si="117"/>
        <v>0005</v>
      </c>
      <c r="E193" s="128" t="str">
        <f t="shared" si="118"/>
        <v>02</v>
      </c>
      <c r="F193" s="131">
        <v>5.0199999999999996</v>
      </c>
      <c r="G193" s="128" t="str">
        <f t="shared" si="119"/>
        <v>2021</v>
      </c>
      <c r="H193" s="128" t="str">
        <f t="shared" si="120"/>
        <v>06</v>
      </c>
      <c r="I193" s="128" t="str">
        <f t="shared" si="121"/>
        <v>25</v>
      </c>
      <c r="J193" s="128" t="str">
        <f t="shared" si="122"/>
        <v>2021-06-25</v>
      </c>
      <c r="K193" s="128" t="str">
        <f t="shared" si="123"/>
        <v>BVP</v>
      </c>
      <c r="L193" s="128">
        <v>8924</v>
      </c>
    </row>
    <row r="194" spans="1:12" x14ac:dyDescent="0.25">
      <c r="A194" s="128"/>
      <c r="B194" s="130">
        <v>19</v>
      </c>
      <c r="C194" s="132" t="str">
        <f t="shared" si="116"/>
        <v/>
      </c>
      <c r="D194" s="132" t="str">
        <f t="shared" si="117"/>
        <v/>
      </c>
      <c r="E194" s="132" t="str">
        <f t="shared" si="118"/>
        <v/>
      </c>
      <c r="F194" s="129">
        <f>SUM(F184:F193)</f>
        <v>47.47</v>
      </c>
      <c r="G194" s="128" t="str">
        <f t="shared" si="119"/>
        <v/>
      </c>
      <c r="H194" s="128" t="str">
        <f t="shared" si="120"/>
        <v/>
      </c>
      <c r="I194" s="128" t="str">
        <f t="shared" si="121"/>
        <v/>
      </c>
      <c r="J194" s="128" t="str">
        <f t="shared" si="122"/>
        <v>--</v>
      </c>
      <c r="K194" s="128" t="str">
        <f t="shared" si="123"/>
        <v/>
      </c>
      <c r="L194" s="128"/>
    </row>
    <row r="195" spans="1:12" x14ac:dyDescent="0.25">
      <c r="B195" s="127"/>
      <c r="C195" s="133"/>
      <c r="D195" s="133"/>
      <c r="E195" s="133"/>
      <c r="F195" s="126"/>
    </row>
    <row r="196" spans="1:12" x14ac:dyDescent="0.25">
      <c r="A196" s="128" t="s">
        <v>4775</v>
      </c>
      <c r="B196" s="128" t="str">
        <f t="shared" ref="B196:B211" si="124">MID(A196,20,39)</f>
        <v xml:space="preserve">JENNY NATALIA MARTINEZ BAQUE           </v>
      </c>
      <c r="C196" s="128" t="str">
        <f t="shared" ref="C196:C212" si="125">MID(A196,12,8)</f>
        <v>43907487</v>
      </c>
      <c r="D196" s="128" t="str">
        <f t="shared" ref="D196:D212" si="126">MID(A196,125,4)</f>
        <v>0006</v>
      </c>
      <c r="E196" s="128" t="str">
        <f t="shared" ref="E196:E212" si="127">MID(A196,129,2)</f>
        <v>42</v>
      </c>
      <c r="F196" s="131">
        <v>6.42</v>
      </c>
      <c r="G196" s="128" t="str">
        <f t="shared" ref="G196:G212" si="128">MID(A196,131,4)</f>
        <v>2021</v>
      </c>
      <c r="H196" s="128" t="str">
        <f t="shared" ref="H196:H212" si="129">MID(A196,135,2)</f>
        <v>06</v>
      </c>
      <c r="I196" s="128" t="str">
        <f t="shared" ref="I196:I212" si="130">MID(A196,137,2)</f>
        <v>25</v>
      </c>
      <c r="J196" s="128" t="str">
        <f t="shared" ref="J196:J212" si="131">CONCATENATE(G196,"-",H196,"-",I196)</f>
        <v>2021-06-25</v>
      </c>
      <c r="K196" s="128" t="str">
        <f t="shared" ref="K196:K212" si="132">MID(A196,163,3)</f>
        <v>BVP</v>
      </c>
      <c r="L196" s="128">
        <v>9020</v>
      </c>
    </row>
    <row r="197" spans="1:12" x14ac:dyDescent="0.25">
      <c r="A197" s="128" t="s">
        <v>4774</v>
      </c>
      <c r="B197" s="128" t="str">
        <f t="shared" si="124"/>
        <v xml:space="preserve">POVEDA VACA ANDRES EDUARDO             </v>
      </c>
      <c r="C197" s="128" t="str">
        <f t="shared" si="125"/>
        <v>43900345</v>
      </c>
      <c r="D197" s="128" t="str">
        <f t="shared" si="126"/>
        <v>0003</v>
      </c>
      <c r="E197" s="128" t="str">
        <f t="shared" si="127"/>
        <v>85</v>
      </c>
      <c r="F197" s="131">
        <v>3.85</v>
      </c>
      <c r="G197" s="128" t="str">
        <f t="shared" si="128"/>
        <v>2021</v>
      </c>
      <c r="H197" s="128" t="str">
        <f t="shared" si="129"/>
        <v>06</v>
      </c>
      <c r="I197" s="128" t="str">
        <f t="shared" si="130"/>
        <v>26</v>
      </c>
      <c r="J197" s="128" t="str">
        <f t="shared" si="131"/>
        <v>2021-06-26</v>
      </c>
      <c r="K197" s="128" t="str">
        <f t="shared" si="132"/>
        <v>BMP</v>
      </c>
      <c r="L197" s="128">
        <v>9021</v>
      </c>
    </row>
    <row r="198" spans="1:12" x14ac:dyDescent="0.25">
      <c r="A198" s="128" t="s">
        <v>4773</v>
      </c>
      <c r="B198" s="128" t="str">
        <f t="shared" si="124"/>
        <v xml:space="preserve">PIZARRO RIVERA CHRISTIAN JOEL          </v>
      </c>
      <c r="C198" s="128" t="str">
        <f t="shared" si="125"/>
        <v>43908978</v>
      </c>
      <c r="D198" s="128" t="str">
        <f t="shared" si="126"/>
        <v>0001</v>
      </c>
      <c r="E198" s="128" t="str">
        <f t="shared" si="127"/>
        <v>09</v>
      </c>
      <c r="F198" s="131">
        <v>1.0900000000000001</v>
      </c>
      <c r="G198" s="128" t="str">
        <f t="shared" si="128"/>
        <v>2021</v>
      </c>
      <c r="H198" s="128" t="str">
        <f t="shared" si="129"/>
        <v>06</v>
      </c>
      <c r="I198" s="128" t="str">
        <f t="shared" si="130"/>
        <v>26</v>
      </c>
      <c r="J198" s="128" t="str">
        <f t="shared" si="131"/>
        <v>2021-06-26</v>
      </c>
      <c r="K198" s="128" t="str">
        <f t="shared" si="132"/>
        <v>BVP</v>
      </c>
      <c r="L198" s="128">
        <v>9022</v>
      </c>
    </row>
    <row r="199" spans="1:12" x14ac:dyDescent="0.25">
      <c r="A199" s="128" t="s">
        <v>4772</v>
      </c>
      <c r="B199" s="128" t="str">
        <f t="shared" si="124"/>
        <v xml:space="preserve">RUIZ RUIZ RAUL EDGARDO                 </v>
      </c>
      <c r="C199" s="128" t="str">
        <f t="shared" si="125"/>
        <v>43901712</v>
      </c>
      <c r="D199" s="128" t="str">
        <f t="shared" si="126"/>
        <v>0005</v>
      </c>
      <c r="E199" s="128" t="str">
        <f t="shared" si="127"/>
        <v>05</v>
      </c>
      <c r="F199" s="131">
        <v>5.05</v>
      </c>
      <c r="G199" s="128" t="str">
        <f t="shared" si="128"/>
        <v>2021</v>
      </c>
      <c r="H199" s="128" t="str">
        <f t="shared" si="129"/>
        <v>06</v>
      </c>
      <c r="I199" s="128" t="str">
        <f t="shared" si="130"/>
        <v>26</v>
      </c>
      <c r="J199" s="128" t="str">
        <f t="shared" si="131"/>
        <v>2021-06-26</v>
      </c>
      <c r="K199" s="128" t="str">
        <f t="shared" si="132"/>
        <v>BVP</v>
      </c>
      <c r="L199" s="128">
        <v>9023</v>
      </c>
    </row>
    <row r="200" spans="1:12" x14ac:dyDescent="0.25">
      <c r="A200" s="128" t="s">
        <v>4771</v>
      </c>
      <c r="B200" s="128" t="str">
        <f t="shared" si="124"/>
        <v xml:space="preserve">ACUNA MARQUEZ PATRICIA ROSARIO         </v>
      </c>
      <c r="C200" s="128" t="str">
        <f t="shared" si="125"/>
        <v>43908270</v>
      </c>
      <c r="D200" s="128" t="str">
        <f t="shared" si="126"/>
        <v>0009</v>
      </c>
      <c r="E200" s="128" t="str">
        <f t="shared" si="127"/>
        <v>87</v>
      </c>
      <c r="F200" s="131">
        <v>9.8699999999999992</v>
      </c>
      <c r="G200" s="128" t="str">
        <f t="shared" si="128"/>
        <v>2021</v>
      </c>
      <c r="H200" s="128" t="str">
        <f t="shared" si="129"/>
        <v>06</v>
      </c>
      <c r="I200" s="128" t="str">
        <f t="shared" si="130"/>
        <v>27</v>
      </c>
      <c r="J200" s="128" t="str">
        <f t="shared" si="131"/>
        <v>2021-06-27</v>
      </c>
      <c r="K200" s="128" t="str">
        <f t="shared" si="132"/>
        <v>BMP</v>
      </c>
      <c r="L200" s="128">
        <v>9024</v>
      </c>
    </row>
    <row r="201" spans="1:12" x14ac:dyDescent="0.25">
      <c r="A201" s="128" t="s">
        <v>4770</v>
      </c>
      <c r="B201" s="128" t="str">
        <f t="shared" si="124"/>
        <v xml:space="preserve">ZAMBRANO IZQUIERDO CATALINA MA         </v>
      </c>
      <c r="C201" s="128" t="str">
        <f t="shared" si="125"/>
        <v>43902421</v>
      </c>
      <c r="D201" s="128" t="str">
        <f t="shared" si="126"/>
        <v>0008</v>
      </c>
      <c r="E201" s="128" t="str">
        <f t="shared" si="127"/>
        <v>23</v>
      </c>
      <c r="F201" s="131">
        <v>8.23</v>
      </c>
      <c r="G201" s="128" t="str">
        <f t="shared" si="128"/>
        <v>2021</v>
      </c>
      <c r="H201" s="128" t="str">
        <f t="shared" si="129"/>
        <v>06</v>
      </c>
      <c r="I201" s="128" t="str">
        <f t="shared" si="130"/>
        <v>27</v>
      </c>
      <c r="J201" s="128" t="str">
        <f t="shared" si="131"/>
        <v>2021-06-27</v>
      </c>
      <c r="K201" s="128" t="str">
        <f t="shared" si="132"/>
        <v>BMP</v>
      </c>
      <c r="L201" s="128">
        <v>9025</v>
      </c>
    </row>
    <row r="202" spans="1:12" x14ac:dyDescent="0.25">
      <c r="A202" s="128" t="s">
        <v>4769</v>
      </c>
      <c r="B202" s="128" t="str">
        <f t="shared" si="124"/>
        <v xml:space="preserve">ROMERO GONZALEZ DANIEL EDUARDO         </v>
      </c>
      <c r="C202" s="128" t="str">
        <f t="shared" si="125"/>
        <v>43909502</v>
      </c>
      <c r="D202" s="128" t="str">
        <f t="shared" si="126"/>
        <v>0008</v>
      </c>
      <c r="E202" s="128" t="str">
        <f t="shared" si="127"/>
        <v>04</v>
      </c>
      <c r="F202" s="131">
        <v>8.0399999999999991</v>
      </c>
      <c r="G202" s="128" t="str">
        <f t="shared" si="128"/>
        <v>2021</v>
      </c>
      <c r="H202" s="128" t="str">
        <f t="shared" si="129"/>
        <v>06</v>
      </c>
      <c r="I202" s="128" t="str">
        <f t="shared" si="130"/>
        <v>27</v>
      </c>
      <c r="J202" s="128" t="str">
        <f t="shared" si="131"/>
        <v>2021-06-27</v>
      </c>
      <c r="K202" s="128" t="str">
        <f t="shared" si="132"/>
        <v>BMP</v>
      </c>
      <c r="L202" s="128">
        <v>9026</v>
      </c>
    </row>
    <row r="203" spans="1:12" x14ac:dyDescent="0.25">
      <c r="A203" s="128" t="s">
        <v>4768</v>
      </c>
      <c r="B203" s="128" t="str">
        <f t="shared" si="124"/>
        <v xml:space="preserve">BOANERGES CUTHBERTO DE LA PARE         </v>
      </c>
      <c r="C203" s="128" t="str">
        <f t="shared" si="125"/>
        <v>43945187</v>
      </c>
      <c r="D203" s="128" t="str">
        <f t="shared" si="126"/>
        <v>0008</v>
      </c>
      <c r="E203" s="128" t="str">
        <f t="shared" si="127"/>
        <v>97</v>
      </c>
      <c r="F203" s="131">
        <v>8.9700000000000006</v>
      </c>
      <c r="G203" s="128" t="str">
        <f t="shared" si="128"/>
        <v>2021</v>
      </c>
      <c r="H203" s="128" t="str">
        <f t="shared" si="129"/>
        <v>06</v>
      </c>
      <c r="I203" s="128" t="str">
        <f t="shared" si="130"/>
        <v>28</v>
      </c>
      <c r="J203" s="128" t="str">
        <f t="shared" si="131"/>
        <v>2021-06-28</v>
      </c>
      <c r="K203" s="128" t="str">
        <f t="shared" si="132"/>
        <v>BVP</v>
      </c>
      <c r="L203" s="128">
        <v>9027</v>
      </c>
    </row>
    <row r="204" spans="1:12" x14ac:dyDescent="0.25">
      <c r="A204" s="128" t="s">
        <v>4767</v>
      </c>
      <c r="B204" s="128" t="str">
        <f t="shared" si="124"/>
        <v xml:space="preserve">BOANERGES CUTHBERTO DE LA PARE         </v>
      </c>
      <c r="C204" s="128" t="str">
        <f t="shared" si="125"/>
        <v>43945188</v>
      </c>
      <c r="D204" s="128" t="str">
        <f t="shared" si="126"/>
        <v>0008</v>
      </c>
      <c r="E204" s="128" t="str">
        <f t="shared" si="127"/>
        <v>38</v>
      </c>
      <c r="F204" s="131">
        <v>8.3800000000000008</v>
      </c>
      <c r="G204" s="128" t="str">
        <f t="shared" si="128"/>
        <v>2021</v>
      </c>
      <c r="H204" s="128" t="str">
        <f t="shared" si="129"/>
        <v>06</v>
      </c>
      <c r="I204" s="128" t="str">
        <f t="shared" si="130"/>
        <v>28</v>
      </c>
      <c r="J204" s="128" t="str">
        <f t="shared" si="131"/>
        <v>2021-06-28</v>
      </c>
      <c r="K204" s="128" t="str">
        <f t="shared" si="132"/>
        <v>BVP</v>
      </c>
      <c r="L204" s="128">
        <v>9028</v>
      </c>
    </row>
    <row r="205" spans="1:12" x14ac:dyDescent="0.25">
      <c r="A205" s="128" t="s">
        <v>4766</v>
      </c>
      <c r="B205" s="128" t="str">
        <f t="shared" si="124"/>
        <v xml:space="preserve">MUNOZ ESPIN GINA ALICIA                </v>
      </c>
      <c r="C205" s="128" t="str">
        <f t="shared" si="125"/>
        <v>43945894</v>
      </c>
      <c r="D205" s="128" t="str">
        <f t="shared" si="126"/>
        <v>0008</v>
      </c>
      <c r="E205" s="128" t="str">
        <f t="shared" si="127"/>
        <v>38</v>
      </c>
      <c r="F205" s="131">
        <v>8.3800000000000008</v>
      </c>
      <c r="G205" s="128" t="str">
        <f t="shared" si="128"/>
        <v>2021</v>
      </c>
      <c r="H205" s="128" t="str">
        <f t="shared" si="129"/>
        <v>06</v>
      </c>
      <c r="I205" s="128" t="str">
        <f t="shared" si="130"/>
        <v>28</v>
      </c>
      <c r="J205" s="128" t="str">
        <f t="shared" si="131"/>
        <v>2021-06-28</v>
      </c>
      <c r="K205" s="128" t="str">
        <f t="shared" si="132"/>
        <v>BMP</v>
      </c>
      <c r="L205" s="128">
        <v>9029</v>
      </c>
    </row>
    <row r="206" spans="1:12" x14ac:dyDescent="0.25">
      <c r="A206" s="128" t="s">
        <v>4765</v>
      </c>
      <c r="B206" s="128" t="str">
        <f t="shared" si="124"/>
        <v xml:space="preserve">BEATRIZ DEL PILAR GUERRERO YEP         </v>
      </c>
      <c r="C206" s="128" t="str">
        <f t="shared" si="125"/>
        <v>43945463</v>
      </c>
      <c r="D206" s="128" t="str">
        <f t="shared" si="126"/>
        <v>0008</v>
      </c>
      <c r="E206" s="128" t="str">
        <f t="shared" si="127"/>
        <v>38</v>
      </c>
      <c r="F206" s="131">
        <v>8.3800000000000008</v>
      </c>
      <c r="G206" s="128" t="str">
        <f t="shared" si="128"/>
        <v>2021</v>
      </c>
      <c r="H206" s="128" t="str">
        <f t="shared" si="129"/>
        <v>06</v>
      </c>
      <c r="I206" s="128" t="str">
        <f t="shared" si="130"/>
        <v>28</v>
      </c>
      <c r="J206" s="128" t="str">
        <f t="shared" si="131"/>
        <v>2021-06-28</v>
      </c>
      <c r="K206" s="128" t="str">
        <f t="shared" si="132"/>
        <v>BMP</v>
      </c>
      <c r="L206" s="128">
        <v>9030</v>
      </c>
    </row>
    <row r="207" spans="1:12" x14ac:dyDescent="0.25">
      <c r="A207" s="128" t="s">
        <v>4764</v>
      </c>
      <c r="B207" s="128" t="str">
        <f t="shared" si="124"/>
        <v xml:space="preserve">GUEVARA GUEVARA ORIOL FERNANDO         </v>
      </c>
      <c r="C207" s="128" t="str">
        <f t="shared" si="125"/>
        <v>43906002</v>
      </c>
      <c r="D207" s="128" t="str">
        <f t="shared" si="126"/>
        <v>0001</v>
      </c>
      <c r="E207" s="128" t="str">
        <f t="shared" si="127"/>
        <v>74</v>
      </c>
      <c r="F207" s="131">
        <v>1.74</v>
      </c>
      <c r="G207" s="128" t="str">
        <f t="shared" si="128"/>
        <v>2021</v>
      </c>
      <c r="H207" s="128" t="str">
        <f t="shared" si="129"/>
        <v>06</v>
      </c>
      <c r="I207" s="128" t="str">
        <f t="shared" si="130"/>
        <v>28</v>
      </c>
      <c r="J207" s="128" t="str">
        <f t="shared" si="131"/>
        <v>2021-06-28</v>
      </c>
      <c r="K207" s="128" t="str">
        <f t="shared" si="132"/>
        <v>BVP</v>
      </c>
      <c r="L207" s="128">
        <v>9031</v>
      </c>
    </row>
    <row r="208" spans="1:12" x14ac:dyDescent="0.25">
      <c r="A208" s="128" t="s">
        <v>4763</v>
      </c>
      <c r="B208" s="128" t="str">
        <f t="shared" si="124"/>
        <v xml:space="preserve">POZO ORTIZ LEONARDO MANFRE             </v>
      </c>
      <c r="C208" s="128" t="str">
        <f t="shared" si="125"/>
        <v>43909614</v>
      </c>
      <c r="D208" s="128" t="str">
        <f t="shared" si="126"/>
        <v>0001</v>
      </c>
      <c r="E208" s="128" t="str">
        <f t="shared" si="127"/>
        <v>77</v>
      </c>
      <c r="F208" s="131">
        <v>1.77</v>
      </c>
      <c r="G208" s="128" t="str">
        <f t="shared" si="128"/>
        <v>2021</v>
      </c>
      <c r="H208" s="128" t="str">
        <f t="shared" si="129"/>
        <v>06</v>
      </c>
      <c r="I208" s="128" t="str">
        <f t="shared" si="130"/>
        <v>28</v>
      </c>
      <c r="J208" s="128" t="str">
        <f t="shared" si="131"/>
        <v>2021-06-28</v>
      </c>
      <c r="K208" s="128" t="str">
        <f t="shared" si="132"/>
        <v>BVP</v>
      </c>
      <c r="L208" s="128">
        <v>9032</v>
      </c>
    </row>
    <row r="209" spans="1:12" x14ac:dyDescent="0.25">
      <c r="A209" s="128" t="s">
        <v>4762</v>
      </c>
      <c r="B209" s="128" t="str">
        <f t="shared" si="124"/>
        <v xml:space="preserve">SORIANO PARRAGA ANA CRISTINA           </v>
      </c>
      <c r="C209" s="128" t="str">
        <f t="shared" si="125"/>
        <v>43900197</v>
      </c>
      <c r="D209" s="128" t="str">
        <f t="shared" si="126"/>
        <v>0005</v>
      </c>
      <c r="E209" s="128" t="str">
        <f t="shared" si="127"/>
        <v>31</v>
      </c>
      <c r="F209" s="131">
        <v>5.31</v>
      </c>
      <c r="G209" s="128" t="str">
        <f t="shared" si="128"/>
        <v>2021</v>
      </c>
      <c r="H209" s="128" t="str">
        <f t="shared" si="129"/>
        <v>06</v>
      </c>
      <c r="I209" s="128" t="str">
        <f t="shared" si="130"/>
        <v>28</v>
      </c>
      <c r="J209" s="128" t="str">
        <f t="shared" si="131"/>
        <v>2021-06-28</v>
      </c>
      <c r="K209" s="128" t="str">
        <f t="shared" si="132"/>
        <v>BMP</v>
      </c>
      <c r="L209" s="128">
        <v>9033</v>
      </c>
    </row>
    <row r="210" spans="1:12" x14ac:dyDescent="0.25">
      <c r="A210" s="128" t="s">
        <v>4761</v>
      </c>
      <c r="B210" s="128" t="str">
        <f t="shared" si="124"/>
        <v xml:space="preserve">RAMIREZ MACANCELA MARIA EUGENI         </v>
      </c>
      <c r="C210" s="128" t="str">
        <f t="shared" si="125"/>
        <v>43903884</v>
      </c>
      <c r="D210" s="128" t="str">
        <f t="shared" si="126"/>
        <v>0010</v>
      </c>
      <c r="E210" s="128" t="str">
        <f t="shared" si="127"/>
        <v>69</v>
      </c>
      <c r="F210" s="131">
        <v>10.69</v>
      </c>
      <c r="G210" s="128" t="str">
        <f t="shared" si="128"/>
        <v>2021</v>
      </c>
      <c r="H210" s="128" t="str">
        <f t="shared" si="129"/>
        <v>06</v>
      </c>
      <c r="I210" s="128" t="str">
        <f t="shared" si="130"/>
        <v>28</v>
      </c>
      <c r="J210" s="128" t="str">
        <f t="shared" si="131"/>
        <v>2021-06-28</v>
      </c>
      <c r="K210" s="128" t="str">
        <f t="shared" si="132"/>
        <v>BVP</v>
      </c>
      <c r="L210" s="128">
        <v>9035</v>
      </c>
    </row>
    <row r="211" spans="1:12" x14ac:dyDescent="0.25">
      <c r="A211" s="128" t="s">
        <v>4760</v>
      </c>
      <c r="B211" s="128" t="str">
        <f t="shared" si="124"/>
        <v xml:space="preserve">MACIAS LOPEZ VICENTE ARCADIO           </v>
      </c>
      <c r="C211" s="128" t="str">
        <f t="shared" si="125"/>
        <v>43908531</v>
      </c>
      <c r="D211" s="128" t="str">
        <f t="shared" si="126"/>
        <v>0004</v>
      </c>
      <c r="E211" s="128" t="str">
        <f t="shared" si="127"/>
        <v>63</v>
      </c>
      <c r="F211" s="131">
        <v>4.63</v>
      </c>
      <c r="G211" s="128" t="str">
        <f t="shared" si="128"/>
        <v>2021</v>
      </c>
      <c r="H211" s="128" t="str">
        <f t="shared" si="129"/>
        <v>06</v>
      </c>
      <c r="I211" s="128" t="str">
        <f t="shared" si="130"/>
        <v>28</v>
      </c>
      <c r="J211" s="128" t="str">
        <f t="shared" si="131"/>
        <v>2021-06-28</v>
      </c>
      <c r="K211" s="128" t="str">
        <f t="shared" si="132"/>
        <v>BMP</v>
      </c>
      <c r="L211" s="128">
        <v>9034</v>
      </c>
    </row>
    <row r="212" spans="1:12" s="133" customFormat="1" x14ac:dyDescent="0.25">
      <c r="A212" s="132"/>
      <c r="B212" s="130">
        <v>20</v>
      </c>
      <c r="C212" s="132" t="str">
        <f t="shared" si="125"/>
        <v/>
      </c>
      <c r="D212" s="132" t="str">
        <f t="shared" si="126"/>
        <v/>
      </c>
      <c r="E212" s="132" t="str">
        <f t="shared" si="127"/>
        <v/>
      </c>
      <c r="F212" s="129">
        <f>SUM(F196:F211)</f>
        <v>100.79999999999998</v>
      </c>
      <c r="G212" s="132" t="str">
        <f t="shared" si="128"/>
        <v/>
      </c>
      <c r="H212" s="132" t="str">
        <f t="shared" si="129"/>
        <v/>
      </c>
      <c r="I212" s="132" t="str">
        <f t="shared" si="130"/>
        <v/>
      </c>
      <c r="J212" s="132" t="str">
        <f t="shared" si="131"/>
        <v>--</v>
      </c>
      <c r="K212" s="132" t="str">
        <f t="shared" si="132"/>
        <v/>
      </c>
      <c r="L212" s="132"/>
    </row>
    <row r="213" spans="1:12" s="133" customFormat="1" x14ac:dyDescent="0.25">
      <c r="B213" s="127"/>
      <c r="F213" s="126"/>
    </row>
    <row r="214" spans="1:12" x14ac:dyDescent="0.25">
      <c r="A214" s="128" t="s">
        <v>4759</v>
      </c>
      <c r="B214" s="128" t="str">
        <f t="shared" ref="B214:B224" si="133">MID(A214,20,39)</f>
        <v xml:space="preserve">FELUGRAF SA                            </v>
      </c>
      <c r="C214" s="128" t="str">
        <f t="shared" ref="C214:C225" si="134">MID(A214,12,8)</f>
        <v>43907463</v>
      </c>
      <c r="D214" s="128" t="str">
        <f t="shared" ref="D214:D225" si="135">MID(A214,125,4)</f>
        <v>0015</v>
      </c>
      <c r="E214" s="128" t="str">
        <f t="shared" ref="E214:E225" si="136">MID(A214,129,2)</f>
        <v>52</v>
      </c>
      <c r="F214" s="131">
        <v>15.52</v>
      </c>
      <c r="G214" s="128" t="str">
        <f t="shared" ref="G214:G225" si="137">MID(A214,131,4)</f>
        <v>2021</v>
      </c>
      <c r="H214" s="128" t="str">
        <f t="shared" ref="H214:H225" si="138">MID(A214,135,2)</f>
        <v>06</v>
      </c>
      <c r="I214" s="128" t="str">
        <f t="shared" ref="I214:I225" si="139">MID(A214,137,2)</f>
        <v>28</v>
      </c>
      <c r="J214" s="128" t="str">
        <f t="shared" ref="J214:J225" si="140">CONCATENATE(G214,"-",H214,"-",I214)</f>
        <v>2021-06-28</v>
      </c>
      <c r="K214" s="128" t="str">
        <f t="shared" ref="K214:K225" si="141">MID(A214,163,3)</f>
        <v>BMP</v>
      </c>
      <c r="L214" s="128">
        <v>9094</v>
      </c>
    </row>
    <row r="215" spans="1:12" x14ac:dyDescent="0.25">
      <c r="A215" s="128" t="s">
        <v>4758</v>
      </c>
      <c r="B215" s="128" t="str">
        <f t="shared" si="133"/>
        <v xml:space="preserve">PILLIGUA TORRES ADELAIDA DE LA         </v>
      </c>
      <c r="C215" s="128" t="str">
        <f t="shared" si="134"/>
        <v>43908058</v>
      </c>
      <c r="D215" s="128" t="str">
        <f t="shared" si="135"/>
        <v>0001</v>
      </c>
      <c r="E215" s="128" t="str">
        <f t="shared" si="136"/>
        <v>68</v>
      </c>
      <c r="F215" s="131">
        <v>1.68</v>
      </c>
      <c r="G215" s="128" t="str">
        <f t="shared" si="137"/>
        <v>2021</v>
      </c>
      <c r="H215" s="128" t="str">
        <f t="shared" si="138"/>
        <v>06</v>
      </c>
      <c r="I215" s="128" t="str">
        <f t="shared" si="139"/>
        <v>28</v>
      </c>
      <c r="J215" s="128" t="str">
        <f t="shared" si="140"/>
        <v>2021-06-28</v>
      </c>
      <c r="K215" s="128" t="str">
        <f t="shared" si="141"/>
        <v>BVP</v>
      </c>
      <c r="L215" s="128">
        <v>9085</v>
      </c>
    </row>
    <row r="216" spans="1:12" x14ac:dyDescent="0.25">
      <c r="A216" s="128" t="s">
        <v>4757</v>
      </c>
      <c r="B216" s="128" t="str">
        <f t="shared" si="133"/>
        <v xml:space="preserve">CARRILLO CHAGCHA ROMMEL PATRIC         </v>
      </c>
      <c r="C216" s="128" t="str">
        <f t="shared" si="134"/>
        <v>43909576</v>
      </c>
      <c r="D216" s="128" t="str">
        <f t="shared" si="135"/>
        <v>0002</v>
      </c>
      <c r="E216" s="128" t="str">
        <f t="shared" si="136"/>
        <v>46</v>
      </c>
      <c r="F216" s="131">
        <v>2.46</v>
      </c>
      <c r="G216" s="128" t="str">
        <f t="shared" si="137"/>
        <v>2021</v>
      </c>
      <c r="H216" s="128" t="str">
        <f t="shared" si="138"/>
        <v>06</v>
      </c>
      <c r="I216" s="128" t="str">
        <f t="shared" si="139"/>
        <v>29</v>
      </c>
      <c r="J216" s="128" t="str">
        <f t="shared" si="140"/>
        <v>2021-06-29</v>
      </c>
      <c r="K216" s="128" t="str">
        <f t="shared" si="141"/>
        <v>BVP</v>
      </c>
      <c r="L216" s="128">
        <v>9086</v>
      </c>
    </row>
    <row r="217" spans="1:12" x14ac:dyDescent="0.25">
      <c r="A217" s="128" t="s">
        <v>4756</v>
      </c>
      <c r="B217" s="128" t="str">
        <f t="shared" si="133"/>
        <v xml:space="preserve">EVELYN SULEYKA ALCIVAR SOLEDIS         </v>
      </c>
      <c r="C217" s="128" t="str">
        <f t="shared" si="134"/>
        <v>43907826</v>
      </c>
      <c r="D217" s="128" t="str">
        <f t="shared" si="135"/>
        <v>0006</v>
      </c>
      <c r="E217" s="128" t="str">
        <f t="shared" si="136"/>
        <v>53</v>
      </c>
      <c r="F217" s="131">
        <v>6.53</v>
      </c>
      <c r="G217" s="128" t="str">
        <f t="shared" si="137"/>
        <v>2021</v>
      </c>
      <c r="H217" s="128" t="str">
        <f t="shared" si="138"/>
        <v>06</v>
      </c>
      <c r="I217" s="128" t="str">
        <f t="shared" si="139"/>
        <v>29</v>
      </c>
      <c r="J217" s="128" t="str">
        <f t="shared" si="140"/>
        <v>2021-06-29</v>
      </c>
      <c r="K217" s="128" t="str">
        <f t="shared" si="141"/>
        <v>BMP</v>
      </c>
      <c r="L217" s="128">
        <v>9087</v>
      </c>
    </row>
    <row r="218" spans="1:12" x14ac:dyDescent="0.25">
      <c r="A218" s="128" t="s">
        <v>4755</v>
      </c>
      <c r="B218" s="128" t="str">
        <f t="shared" si="133"/>
        <v xml:space="preserve">CARLOS ANTONIO TORRES FAJARDO          </v>
      </c>
      <c r="C218" s="128" t="str">
        <f t="shared" si="134"/>
        <v>43903188</v>
      </c>
      <c r="D218" s="128" t="str">
        <f t="shared" si="135"/>
        <v>0002</v>
      </c>
      <c r="E218" s="128" t="str">
        <f t="shared" si="136"/>
        <v>08</v>
      </c>
      <c r="F218" s="131">
        <v>2.08</v>
      </c>
      <c r="G218" s="128" t="str">
        <f t="shared" si="137"/>
        <v>2021</v>
      </c>
      <c r="H218" s="128" t="str">
        <f t="shared" si="138"/>
        <v>06</v>
      </c>
      <c r="I218" s="128" t="str">
        <f t="shared" si="139"/>
        <v>29</v>
      </c>
      <c r="J218" s="128" t="str">
        <f t="shared" si="140"/>
        <v>2021-06-29</v>
      </c>
      <c r="K218" s="128" t="str">
        <f t="shared" si="141"/>
        <v>BVP</v>
      </c>
      <c r="L218" s="128">
        <v>9095</v>
      </c>
    </row>
    <row r="219" spans="1:12" x14ac:dyDescent="0.25">
      <c r="A219" s="128" t="s">
        <v>4754</v>
      </c>
      <c r="B219" s="128" t="str">
        <f t="shared" si="133"/>
        <v xml:space="preserve">GOMEZ AGUIRRE ANTONIO VICENTE          </v>
      </c>
      <c r="C219" s="128" t="str">
        <f t="shared" si="134"/>
        <v>43902767</v>
      </c>
      <c r="D219" s="128" t="str">
        <f t="shared" si="135"/>
        <v>0006</v>
      </c>
      <c r="E219" s="128" t="str">
        <f t="shared" si="136"/>
        <v>94</v>
      </c>
      <c r="F219" s="131">
        <v>6.94</v>
      </c>
      <c r="G219" s="128" t="str">
        <f t="shared" si="137"/>
        <v>2021</v>
      </c>
      <c r="H219" s="128" t="str">
        <f t="shared" si="138"/>
        <v>06</v>
      </c>
      <c r="I219" s="128" t="str">
        <f t="shared" si="139"/>
        <v>29</v>
      </c>
      <c r="J219" s="128" t="str">
        <f t="shared" si="140"/>
        <v>2021-06-29</v>
      </c>
      <c r="K219" s="128" t="str">
        <f t="shared" si="141"/>
        <v>VEN</v>
      </c>
      <c r="L219" s="128">
        <v>9088</v>
      </c>
    </row>
    <row r="220" spans="1:12" x14ac:dyDescent="0.25">
      <c r="A220" s="128" t="s">
        <v>4753</v>
      </c>
      <c r="B220" s="128" t="str">
        <f t="shared" si="133"/>
        <v xml:space="preserve">MONTERO LUCIO CARLOS ALBERTO           </v>
      </c>
      <c r="C220" s="128" t="str">
        <f t="shared" si="134"/>
        <v>43902752</v>
      </c>
      <c r="D220" s="128" t="str">
        <f t="shared" si="135"/>
        <v>0004</v>
      </c>
      <c r="E220" s="128" t="str">
        <f t="shared" si="136"/>
        <v>22</v>
      </c>
      <c r="F220" s="131">
        <v>4.22</v>
      </c>
      <c r="G220" s="128" t="str">
        <f t="shared" si="137"/>
        <v>2021</v>
      </c>
      <c r="H220" s="128" t="str">
        <f t="shared" si="138"/>
        <v>06</v>
      </c>
      <c r="I220" s="128" t="str">
        <f t="shared" si="139"/>
        <v>29</v>
      </c>
      <c r="J220" s="128" t="str">
        <f t="shared" si="140"/>
        <v>2021-06-29</v>
      </c>
      <c r="K220" s="128" t="str">
        <f t="shared" si="141"/>
        <v>BVP</v>
      </c>
      <c r="L220" s="128">
        <v>9089</v>
      </c>
    </row>
    <row r="221" spans="1:12" x14ac:dyDescent="0.25">
      <c r="A221" s="128" t="s">
        <v>4752</v>
      </c>
      <c r="B221" s="128" t="str">
        <f t="shared" si="133"/>
        <v xml:space="preserve">JOSE ALBERTO RODRIGUEZ LOPEZ           </v>
      </c>
      <c r="C221" s="128" t="str">
        <f t="shared" si="134"/>
        <v>43907186</v>
      </c>
      <c r="D221" s="128" t="str">
        <f t="shared" si="135"/>
        <v>0001</v>
      </c>
      <c r="E221" s="128" t="str">
        <f t="shared" si="136"/>
        <v>51</v>
      </c>
      <c r="F221" s="131">
        <v>1.51</v>
      </c>
      <c r="G221" s="128" t="str">
        <f t="shared" si="137"/>
        <v>2021</v>
      </c>
      <c r="H221" s="128" t="str">
        <f t="shared" si="138"/>
        <v>06</v>
      </c>
      <c r="I221" s="128" t="str">
        <f t="shared" si="139"/>
        <v>29</v>
      </c>
      <c r="J221" s="128" t="str">
        <f t="shared" si="140"/>
        <v>2021-06-29</v>
      </c>
      <c r="K221" s="128" t="str">
        <f t="shared" si="141"/>
        <v>BVP</v>
      </c>
      <c r="L221" s="128">
        <v>9090</v>
      </c>
    </row>
    <row r="222" spans="1:12" x14ac:dyDescent="0.25">
      <c r="A222" s="128" t="s">
        <v>4751</v>
      </c>
      <c r="B222" s="128" t="str">
        <f t="shared" si="133"/>
        <v xml:space="preserve">AJMUMALEX SA                           </v>
      </c>
      <c r="C222" s="128" t="str">
        <f t="shared" si="134"/>
        <v>43901559</v>
      </c>
      <c r="D222" s="128" t="str">
        <f t="shared" si="135"/>
        <v>0005</v>
      </c>
      <c r="E222" s="128" t="str">
        <f t="shared" si="136"/>
        <v>36</v>
      </c>
      <c r="F222" s="131">
        <v>5.36</v>
      </c>
      <c r="G222" s="128" t="str">
        <f t="shared" si="137"/>
        <v>2021</v>
      </c>
      <c r="H222" s="128" t="str">
        <f t="shared" si="138"/>
        <v>06</v>
      </c>
      <c r="I222" s="128" t="str">
        <f t="shared" si="139"/>
        <v>29</v>
      </c>
      <c r="J222" s="128" t="str">
        <f t="shared" si="140"/>
        <v>2021-06-29</v>
      </c>
      <c r="K222" s="128" t="str">
        <f t="shared" si="141"/>
        <v>VEN</v>
      </c>
      <c r="L222" s="128">
        <v>9091</v>
      </c>
    </row>
    <row r="223" spans="1:12" x14ac:dyDescent="0.25">
      <c r="A223" s="128" t="s">
        <v>4750</v>
      </c>
      <c r="B223" s="128" t="str">
        <f t="shared" si="133"/>
        <v xml:space="preserve">VARGAS FUENTEZ LADY LEONOR             </v>
      </c>
      <c r="C223" s="128" t="str">
        <f t="shared" si="134"/>
        <v>43907451</v>
      </c>
      <c r="D223" s="128" t="str">
        <f t="shared" si="135"/>
        <v>0001</v>
      </c>
      <c r="E223" s="128" t="str">
        <f t="shared" si="136"/>
        <v>68</v>
      </c>
      <c r="F223" s="131">
        <v>1.68</v>
      </c>
      <c r="G223" s="128" t="str">
        <f t="shared" si="137"/>
        <v>2021</v>
      </c>
      <c r="H223" s="128" t="str">
        <f t="shared" si="138"/>
        <v>06</v>
      </c>
      <c r="I223" s="128" t="str">
        <f t="shared" si="139"/>
        <v>29</v>
      </c>
      <c r="J223" s="128" t="str">
        <f t="shared" si="140"/>
        <v>2021-06-29</v>
      </c>
      <c r="K223" s="128" t="str">
        <f t="shared" si="141"/>
        <v>BMP</v>
      </c>
      <c r="L223" s="128">
        <v>9092</v>
      </c>
    </row>
    <row r="224" spans="1:12" x14ac:dyDescent="0.25">
      <c r="A224" s="128" t="s">
        <v>4749</v>
      </c>
      <c r="B224" s="128" t="str">
        <f t="shared" si="133"/>
        <v xml:space="preserve">MARIA GUIOMAR BURGOS GARCIA            </v>
      </c>
      <c r="C224" s="128" t="str">
        <f t="shared" si="134"/>
        <v>43908685</v>
      </c>
      <c r="D224" s="128" t="str">
        <f t="shared" si="135"/>
        <v>0005</v>
      </c>
      <c r="E224" s="128" t="str">
        <f t="shared" si="136"/>
        <v>05</v>
      </c>
      <c r="F224" s="131">
        <v>5.05</v>
      </c>
      <c r="G224" s="128" t="str">
        <f t="shared" si="137"/>
        <v>2021</v>
      </c>
      <c r="H224" s="128" t="str">
        <f t="shared" si="138"/>
        <v>06</v>
      </c>
      <c r="I224" s="128" t="str">
        <f t="shared" si="139"/>
        <v>29</v>
      </c>
      <c r="J224" s="128" t="str">
        <f t="shared" si="140"/>
        <v>2021-06-29</v>
      </c>
      <c r="K224" s="128" t="str">
        <f t="shared" si="141"/>
        <v>BMP</v>
      </c>
      <c r="L224" s="128">
        <v>9093</v>
      </c>
    </row>
    <row r="225" spans="1:12" x14ac:dyDescent="0.25">
      <c r="A225" s="128"/>
      <c r="B225" s="130">
        <v>21</v>
      </c>
      <c r="C225" s="132" t="str">
        <f t="shared" si="134"/>
        <v/>
      </c>
      <c r="D225" s="132" t="str">
        <f t="shared" si="135"/>
        <v/>
      </c>
      <c r="E225" s="132" t="str">
        <f t="shared" si="136"/>
        <v/>
      </c>
      <c r="F225" s="129">
        <f>SUM(F214:F224)</f>
        <v>53.029999999999994</v>
      </c>
      <c r="G225" s="128" t="str">
        <f t="shared" si="137"/>
        <v/>
      </c>
      <c r="H225" s="128" t="str">
        <f t="shared" si="138"/>
        <v/>
      </c>
      <c r="I225" s="128" t="str">
        <f t="shared" si="139"/>
        <v/>
      </c>
      <c r="J225" s="128" t="str">
        <f t="shared" si="140"/>
        <v>--</v>
      </c>
      <c r="K225" s="128" t="str">
        <f t="shared" si="141"/>
        <v/>
      </c>
      <c r="L225" s="128"/>
    </row>
    <row r="226" spans="1:12" x14ac:dyDescent="0.25">
      <c r="B226" s="127"/>
      <c r="C226" s="133"/>
      <c r="D226" s="133"/>
      <c r="E226" s="133"/>
      <c r="F226" s="126"/>
    </row>
    <row r="227" spans="1:12" x14ac:dyDescent="0.25">
      <c r="A227" s="128" t="s">
        <v>4748</v>
      </c>
      <c r="B227" s="128" t="str">
        <f t="shared" ref="B227:B232" si="142">MID(A227,20,39)</f>
        <v xml:space="preserve">ARREDONDO GUZMAN BORIS ERNESTO         </v>
      </c>
      <c r="C227" s="128" t="str">
        <f t="shared" ref="C227:C233" si="143">MID(A227,12,8)</f>
        <v>23923175</v>
      </c>
      <c r="D227" s="128" t="str">
        <f t="shared" ref="D227:D233" si="144">MID(A227,125,4)</f>
        <v>0001</v>
      </c>
      <c r="E227" s="128" t="str">
        <f t="shared" ref="E227:E233" si="145">MID(A227,129,2)</f>
        <v>83</v>
      </c>
      <c r="F227" s="131">
        <v>1.83</v>
      </c>
      <c r="G227" s="128" t="str">
        <f t="shared" ref="G227:G233" si="146">MID(A227,131,4)</f>
        <v>2021</v>
      </c>
      <c r="H227" s="128" t="str">
        <f t="shared" ref="H227:H233" si="147">MID(A227,135,2)</f>
        <v>06</v>
      </c>
      <c r="I227" s="128" t="str">
        <f t="shared" ref="I227:I233" si="148">MID(A227,137,2)</f>
        <v>29</v>
      </c>
      <c r="J227" s="128" t="str">
        <f t="shared" ref="J227:J233" si="149">CONCATENATE(G227,"-",H227,"-",I227)</f>
        <v>2021-06-29</v>
      </c>
      <c r="K227" s="128" t="str">
        <f t="shared" ref="K227:K233" si="150">MID(A227,163,3)</f>
        <v>BMP</v>
      </c>
      <c r="L227" s="128">
        <v>9170</v>
      </c>
    </row>
    <row r="228" spans="1:12" x14ac:dyDescent="0.25">
      <c r="A228" s="128" t="s">
        <v>4747</v>
      </c>
      <c r="B228" s="128" t="str">
        <f t="shared" si="142"/>
        <v xml:space="preserve">ROOSEVELT EDYM DELGADO TAMAYO          </v>
      </c>
      <c r="C228" s="128" t="str">
        <f t="shared" si="143"/>
        <v>43908853</v>
      </c>
      <c r="D228" s="128" t="str">
        <f t="shared" si="144"/>
        <v>0002</v>
      </c>
      <c r="E228" s="128" t="str">
        <f t="shared" si="145"/>
        <v>30</v>
      </c>
      <c r="F228" s="131">
        <v>2.2999999999999998</v>
      </c>
      <c r="G228" s="128" t="str">
        <f t="shared" si="146"/>
        <v>2021</v>
      </c>
      <c r="H228" s="128" t="str">
        <f t="shared" si="147"/>
        <v>06</v>
      </c>
      <c r="I228" s="128" t="str">
        <f t="shared" si="148"/>
        <v>30</v>
      </c>
      <c r="J228" s="128" t="str">
        <f t="shared" si="149"/>
        <v>2021-06-30</v>
      </c>
      <c r="K228" s="128" t="str">
        <f t="shared" si="150"/>
        <v>BMP</v>
      </c>
      <c r="L228" s="128">
        <v>9165</v>
      </c>
    </row>
    <row r="229" spans="1:12" x14ac:dyDescent="0.25">
      <c r="A229" s="128" t="s">
        <v>4746</v>
      </c>
      <c r="B229" s="128" t="str">
        <f t="shared" si="142"/>
        <v xml:space="preserve">CHOEZ SANTANA EUDOMAR AQUILES          </v>
      </c>
      <c r="C229" s="128" t="str">
        <f t="shared" si="143"/>
        <v>43901625</v>
      </c>
      <c r="D229" s="128" t="str">
        <f t="shared" si="144"/>
        <v>0001</v>
      </c>
      <c r="E229" s="128" t="str">
        <f t="shared" si="145"/>
        <v>68</v>
      </c>
      <c r="F229" s="131">
        <v>1.68</v>
      </c>
      <c r="G229" s="128" t="str">
        <f t="shared" si="146"/>
        <v>2021</v>
      </c>
      <c r="H229" s="128" t="str">
        <f t="shared" si="147"/>
        <v>06</v>
      </c>
      <c r="I229" s="128" t="str">
        <f t="shared" si="148"/>
        <v>30</v>
      </c>
      <c r="J229" s="128" t="str">
        <f t="shared" si="149"/>
        <v>2021-06-30</v>
      </c>
      <c r="K229" s="128" t="str">
        <f t="shared" si="150"/>
        <v>BMP</v>
      </c>
      <c r="L229" s="128">
        <v>9166</v>
      </c>
    </row>
    <row r="230" spans="1:12" x14ac:dyDescent="0.25">
      <c r="A230" s="128" t="s">
        <v>4745</v>
      </c>
      <c r="B230" s="128" t="str">
        <f t="shared" si="142"/>
        <v xml:space="preserve">CHOEZ SANTANA EUDOMAR AQUILES          </v>
      </c>
      <c r="C230" s="128" t="str">
        <f t="shared" si="143"/>
        <v>43901705</v>
      </c>
      <c r="D230" s="128" t="str">
        <f t="shared" si="144"/>
        <v>0005</v>
      </c>
      <c r="E230" s="128" t="str">
        <f t="shared" si="145"/>
        <v>51</v>
      </c>
      <c r="F230" s="131">
        <v>5.51</v>
      </c>
      <c r="G230" s="128" t="str">
        <f t="shared" si="146"/>
        <v>2021</v>
      </c>
      <c r="H230" s="128" t="str">
        <f t="shared" si="147"/>
        <v>06</v>
      </c>
      <c r="I230" s="128" t="str">
        <f t="shared" si="148"/>
        <v>30</v>
      </c>
      <c r="J230" s="128" t="str">
        <f t="shared" si="149"/>
        <v>2021-06-30</v>
      </c>
      <c r="K230" s="128" t="str">
        <f t="shared" si="150"/>
        <v>BMP</v>
      </c>
      <c r="L230" s="128">
        <v>9167</v>
      </c>
    </row>
    <row r="231" spans="1:12" x14ac:dyDescent="0.25">
      <c r="A231" s="128" t="s">
        <v>4744</v>
      </c>
      <c r="B231" s="128" t="str">
        <f t="shared" si="142"/>
        <v xml:space="preserve">MUENTES VELEZ MARIANA DE JESUS         </v>
      </c>
      <c r="C231" s="128" t="str">
        <f t="shared" si="143"/>
        <v>43904774</v>
      </c>
      <c r="D231" s="128" t="str">
        <f t="shared" si="144"/>
        <v>0012</v>
      </c>
      <c r="E231" s="128" t="str">
        <f t="shared" si="145"/>
        <v>30</v>
      </c>
      <c r="F231" s="131">
        <v>12.3</v>
      </c>
      <c r="G231" s="128" t="str">
        <f t="shared" si="146"/>
        <v>2021</v>
      </c>
      <c r="H231" s="128" t="str">
        <f t="shared" si="147"/>
        <v>06</v>
      </c>
      <c r="I231" s="128" t="str">
        <f t="shared" si="148"/>
        <v>30</v>
      </c>
      <c r="J231" s="128" t="str">
        <f t="shared" si="149"/>
        <v>2021-06-30</v>
      </c>
      <c r="K231" s="128" t="str">
        <f t="shared" si="150"/>
        <v>BVP</v>
      </c>
      <c r="L231" s="128">
        <v>9168</v>
      </c>
    </row>
    <row r="232" spans="1:12" x14ac:dyDescent="0.25">
      <c r="A232" s="128" t="s">
        <v>4743</v>
      </c>
      <c r="B232" s="128" t="str">
        <f t="shared" si="142"/>
        <v xml:space="preserve">JEAN PAOLO RAMOS SALAS                 </v>
      </c>
      <c r="C232" s="128" t="str">
        <f t="shared" si="143"/>
        <v>43907617</v>
      </c>
      <c r="D232" s="128" t="str">
        <f t="shared" si="144"/>
        <v>0003</v>
      </c>
      <c r="E232" s="128" t="str">
        <f t="shared" si="145"/>
        <v>36</v>
      </c>
      <c r="F232" s="131">
        <v>3.36</v>
      </c>
      <c r="G232" s="128" t="str">
        <f t="shared" si="146"/>
        <v>2021</v>
      </c>
      <c r="H232" s="128" t="str">
        <f t="shared" si="147"/>
        <v>06</v>
      </c>
      <c r="I232" s="128" t="str">
        <f t="shared" si="148"/>
        <v>30</v>
      </c>
      <c r="J232" s="128" t="str">
        <f t="shared" si="149"/>
        <v>2021-06-30</v>
      </c>
      <c r="K232" s="128" t="str">
        <f t="shared" si="150"/>
        <v>BMP</v>
      </c>
      <c r="L232" s="128">
        <v>9169</v>
      </c>
    </row>
    <row r="233" spans="1:12" x14ac:dyDescent="0.25">
      <c r="A233" s="128"/>
      <c r="B233" s="130">
        <v>22</v>
      </c>
      <c r="C233" s="128" t="str">
        <f t="shared" si="143"/>
        <v/>
      </c>
      <c r="D233" s="128" t="str">
        <f t="shared" si="144"/>
        <v/>
      </c>
      <c r="E233" s="128" t="str">
        <f t="shared" si="145"/>
        <v/>
      </c>
      <c r="F233" s="129">
        <f>SUM(F227:F232)</f>
        <v>26.98</v>
      </c>
      <c r="G233" s="128" t="str">
        <f t="shared" si="146"/>
        <v/>
      </c>
      <c r="H233" s="128" t="str">
        <f t="shared" si="147"/>
        <v/>
      </c>
      <c r="I233" s="128" t="str">
        <f t="shared" si="148"/>
        <v/>
      </c>
      <c r="J233" s="128" t="str">
        <f t="shared" si="149"/>
        <v>--</v>
      </c>
      <c r="K233" s="128" t="str">
        <f t="shared" si="150"/>
        <v/>
      </c>
      <c r="L233" s="128"/>
    </row>
    <row r="234" spans="1:12" x14ac:dyDescent="0.25">
      <c r="B234" s="127"/>
      <c r="F234" s="126"/>
    </row>
    <row r="235" spans="1:12" x14ac:dyDescent="0.25">
      <c r="F235" s="125"/>
    </row>
    <row r="236" spans="1:12" x14ac:dyDescent="0.25">
      <c r="F236" s="125"/>
    </row>
    <row r="237" spans="1:12" x14ac:dyDescent="0.25">
      <c r="F237" s="125"/>
    </row>
    <row r="238" spans="1:12" x14ac:dyDescent="0.25">
      <c r="F238" s="125"/>
    </row>
    <row r="239" spans="1:12" x14ac:dyDescent="0.25">
      <c r="F239" s="125"/>
    </row>
    <row r="240" spans="1:12" x14ac:dyDescent="0.25">
      <c r="F240" s="125"/>
    </row>
    <row r="241" spans="6:6" x14ac:dyDescent="0.25">
      <c r="F241" s="125"/>
    </row>
    <row r="242" spans="6:6" x14ac:dyDescent="0.25">
      <c r="F242" s="125"/>
    </row>
    <row r="243" spans="6:6" x14ac:dyDescent="0.25">
      <c r="F243" s="125"/>
    </row>
    <row r="244" spans="6:6" x14ac:dyDescent="0.25">
      <c r="F244" s="125"/>
    </row>
    <row r="245" spans="6:6" x14ac:dyDescent="0.25">
      <c r="F245" s="125"/>
    </row>
    <row r="246" spans="6:6" x14ac:dyDescent="0.25">
      <c r="F246" s="125"/>
    </row>
  </sheetData>
  <pageMargins left="0.7" right="0.7" top="0.75" bottom="0.75" header="0.3" footer="0.3"/>
  <pageSetup paperSize="9" scale="79" fitToHeight="0"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8EB-3608-4C4E-B5E9-B6B0A5F8C7CD}">
  <sheetPr codeName="Hoja12">
    <pageSetUpPr fitToPage="1"/>
  </sheetPr>
  <dimension ref="A1:Q46"/>
  <sheetViews>
    <sheetView showGridLines="0" zoomScale="86" zoomScaleNormal="86" workbookViewId="0">
      <selection activeCell="B10" sqref="B10"/>
    </sheetView>
  </sheetViews>
  <sheetFormatPr baseColWidth="10" defaultRowHeight="15" x14ac:dyDescent="0.25"/>
  <cols>
    <col min="1" max="1" width="10.140625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32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33</v>
      </c>
      <c r="C10" s="9"/>
      <c r="D10" s="5"/>
      <c r="E10" s="3"/>
      <c r="F10" s="4"/>
      <c r="G10" s="10">
        <v>29895.360000000001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16"/>
      <c r="B15" s="193"/>
      <c r="C15" s="193"/>
      <c r="D15" s="17"/>
      <c r="E15" s="18"/>
      <c r="F15" s="19"/>
      <c r="H15" s="20"/>
    </row>
    <row r="16" spans="1:8" x14ac:dyDescent="0.25">
      <c r="A16" s="16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16"/>
      <c r="B17" s="23"/>
      <c r="C17" s="12"/>
      <c r="D17" s="24"/>
      <c r="E17" s="18"/>
      <c r="F17" s="4"/>
      <c r="G17" s="5"/>
    </row>
    <row r="18" spans="1:17" x14ac:dyDescent="0.25">
      <c r="A18" s="25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31"/>
      <c r="B20" s="32"/>
      <c r="C20" s="5"/>
      <c r="D20" s="5"/>
      <c r="E20" s="3"/>
      <c r="F20" s="19"/>
    </row>
    <row r="21" spans="1:17" x14ac:dyDescent="0.25">
      <c r="A21" s="31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3"/>
      <c r="B22" s="5"/>
      <c r="C22" s="5"/>
      <c r="D22" s="5"/>
      <c r="E22" s="3"/>
      <c r="F22" s="4"/>
      <c r="G22" s="22"/>
    </row>
    <row r="23" spans="1:17" x14ac:dyDescent="0.25">
      <c r="A23" s="3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16"/>
      <c r="B25" s="32"/>
      <c r="C25" s="5"/>
      <c r="D25" s="5"/>
      <c r="E25" s="3"/>
      <c r="F25" s="19"/>
    </row>
    <row r="26" spans="1:17" x14ac:dyDescent="0.25">
      <c r="A26" s="16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16"/>
      <c r="B27" s="5"/>
      <c r="C27" s="5"/>
      <c r="D27" s="5"/>
      <c r="E27" s="3"/>
      <c r="F27" s="4"/>
      <c r="G27" s="33"/>
    </row>
    <row r="28" spans="1:17" x14ac:dyDescent="0.25">
      <c r="A28" s="13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74">
        <v>44377</v>
      </c>
      <c r="B30" s="60" t="s">
        <v>127</v>
      </c>
      <c r="C30" s="80"/>
      <c r="D30" s="81" t="s">
        <v>128</v>
      </c>
      <c r="E30" s="82"/>
      <c r="F30" s="61">
        <v>1.68</v>
      </c>
      <c r="G30" s="5"/>
    </row>
    <row r="31" spans="1:17" x14ac:dyDescent="0.25">
      <c r="A31" s="74">
        <v>44377</v>
      </c>
      <c r="B31" s="60" t="s">
        <v>129</v>
      </c>
      <c r="C31" s="80"/>
      <c r="D31" s="81" t="s">
        <v>130</v>
      </c>
      <c r="E31" s="82"/>
      <c r="F31" s="62">
        <v>0.6</v>
      </c>
    </row>
    <row r="32" spans="1:17" x14ac:dyDescent="0.25">
      <c r="A32" s="34"/>
      <c r="B32" s="35"/>
      <c r="C32" s="5"/>
      <c r="D32" s="36"/>
      <c r="E32" s="3"/>
      <c r="F32" s="38"/>
      <c r="G32" s="22">
        <f>SUM(F30:F31)</f>
        <v>2.2799999999999998</v>
      </c>
    </row>
    <row r="33" spans="1:7" x14ac:dyDescent="0.25">
      <c r="A33" s="3"/>
      <c r="B33" s="5"/>
      <c r="C33" s="5"/>
      <c r="D33" s="5"/>
      <c r="E33" s="3"/>
      <c r="F33" s="4"/>
      <c r="G33" s="5"/>
    </row>
    <row r="34" spans="1:7" ht="15.75" thickBot="1" x14ac:dyDescent="0.3">
      <c r="A34" s="39"/>
      <c r="B34" s="40" t="s">
        <v>34</v>
      </c>
      <c r="C34" s="41"/>
      <c r="D34" s="42"/>
      <c r="E34" s="39"/>
      <c r="F34" s="43"/>
      <c r="G34" s="44">
        <f>+G10-G16+G21-G26+G32</f>
        <v>29897.64</v>
      </c>
    </row>
    <row r="35" spans="1:7" ht="15.75" thickTop="1" x14ac:dyDescent="0.25">
      <c r="A35" s="3"/>
      <c r="B35" s="5"/>
      <c r="C35" s="5"/>
      <c r="D35" s="5"/>
      <c r="E35" s="3"/>
      <c r="F35" s="4"/>
      <c r="G35" s="5"/>
    </row>
    <row r="36" spans="1:7" x14ac:dyDescent="0.25">
      <c r="A36" s="3"/>
      <c r="B36" s="5"/>
      <c r="C36" s="5"/>
      <c r="D36" s="5"/>
      <c r="E36" s="3"/>
      <c r="F36" s="4"/>
      <c r="G36" s="5"/>
    </row>
    <row r="37" spans="1:7" x14ac:dyDescent="0.25">
      <c r="A37" s="3"/>
      <c r="B37" s="5"/>
      <c r="C37" s="5"/>
      <c r="D37" s="5"/>
      <c r="E37" s="3"/>
      <c r="F37" s="4"/>
      <c r="G37" s="5"/>
    </row>
    <row r="38" spans="1:7" x14ac:dyDescent="0.25">
      <c r="A38" s="3"/>
      <c r="B38" s="14" t="s">
        <v>15</v>
      </c>
      <c r="C38" s="5"/>
      <c r="D38" s="32"/>
      <c r="E38" s="14" t="s">
        <v>16</v>
      </c>
      <c r="F38" s="4"/>
      <c r="G38" s="5"/>
    </row>
    <row r="39" spans="1:7" x14ac:dyDescent="0.25">
      <c r="A39" s="3"/>
      <c r="B39" s="14"/>
      <c r="C39" s="5"/>
      <c r="D39" s="32"/>
      <c r="E39" s="14"/>
      <c r="F39" s="4"/>
      <c r="G39" s="5"/>
    </row>
    <row r="40" spans="1:7" x14ac:dyDescent="0.25">
      <c r="A40" s="3"/>
      <c r="B40" s="14"/>
      <c r="C40" s="5"/>
      <c r="D40" s="32"/>
      <c r="E40" s="14"/>
      <c r="F40" s="4"/>
      <c r="G40" s="5"/>
    </row>
    <row r="41" spans="1:7" x14ac:dyDescent="0.25">
      <c r="A41" s="3"/>
      <c r="B41" s="45"/>
      <c r="C41" s="5"/>
      <c r="D41" s="45"/>
      <c r="E41" s="46"/>
      <c r="F41" s="19"/>
      <c r="G41" s="5"/>
    </row>
    <row r="42" spans="1:7" x14ac:dyDescent="0.25">
      <c r="A42" s="3"/>
      <c r="B42" s="5"/>
      <c r="C42" s="5"/>
      <c r="D42" s="5"/>
      <c r="E42" s="5"/>
      <c r="F42" s="27"/>
      <c r="G42" s="5"/>
    </row>
    <row r="43" spans="1:7" x14ac:dyDescent="0.25">
      <c r="A43" s="3"/>
      <c r="B43" s="5"/>
      <c r="C43" s="5"/>
      <c r="D43" s="5"/>
      <c r="E43" s="5"/>
      <c r="F43" s="27"/>
      <c r="G43" s="5"/>
    </row>
    <row r="44" spans="1:7" x14ac:dyDescent="0.25">
      <c r="A44" s="3"/>
      <c r="B44" s="5"/>
      <c r="C44" s="5"/>
      <c r="D44" s="5"/>
      <c r="E44" s="5"/>
      <c r="F44" s="27"/>
      <c r="G44" s="5"/>
    </row>
    <row r="45" spans="1:7" x14ac:dyDescent="0.25">
      <c r="E45"/>
      <c r="F45" s="47"/>
    </row>
    <row r="46" spans="1:7" x14ac:dyDescent="0.25">
      <c r="E46"/>
      <c r="F46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1666-193D-4211-9975-B34719F90F7D}">
  <dimension ref="A2:K338"/>
  <sheetViews>
    <sheetView workbookViewId="0">
      <selection activeCell="E22" sqref="E22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5546</v>
      </c>
      <c r="G5" s="104" t="s">
        <v>794</v>
      </c>
      <c r="H5" s="101" t="s">
        <v>5546</v>
      </c>
      <c r="J5" s="103">
        <v>0.52885416666666663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29897.64</v>
      </c>
    </row>
    <row r="18" spans="3:11" x14ac:dyDescent="0.2">
      <c r="C18" s="97" t="s">
        <v>5545</v>
      </c>
      <c r="D18" s="96">
        <v>44378</v>
      </c>
      <c r="E18" s="95" t="s">
        <v>5544</v>
      </c>
      <c r="I18" s="93">
        <v>15.94</v>
      </c>
      <c r="K18" s="93">
        <v>29913.58</v>
      </c>
    </row>
    <row r="19" spans="3:11" x14ac:dyDescent="0.2">
      <c r="C19" s="97" t="s">
        <v>5543</v>
      </c>
      <c r="D19" s="96">
        <v>44378</v>
      </c>
      <c r="E19" s="95" t="s">
        <v>5542</v>
      </c>
      <c r="I19" s="93">
        <v>5</v>
      </c>
      <c r="K19" s="93">
        <v>29918.58</v>
      </c>
    </row>
    <row r="20" spans="3:11" x14ac:dyDescent="0.2">
      <c r="C20" s="97" t="s">
        <v>5541</v>
      </c>
      <c r="D20" s="96">
        <v>44378</v>
      </c>
      <c r="E20" s="95" t="s">
        <v>5540</v>
      </c>
      <c r="I20" s="93">
        <v>10</v>
      </c>
      <c r="K20" s="93">
        <v>29928.58</v>
      </c>
    </row>
    <row r="21" spans="3:11" x14ac:dyDescent="0.2">
      <c r="C21" s="97" t="s">
        <v>5539</v>
      </c>
      <c r="D21" s="96">
        <v>44378</v>
      </c>
      <c r="E21" s="95" t="s">
        <v>5538</v>
      </c>
      <c r="I21" s="93">
        <v>2.67</v>
      </c>
      <c r="K21" s="93">
        <v>29931.25</v>
      </c>
    </row>
    <row r="22" spans="3:11" x14ac:dyDescent="0.2">
      <c r="C22" s="97" t="s">
        <v>5537</v>
      </c>
      <c r="D22" s="96">
        <v>44378</v>
      </c>
      <c r="E22" s="95" t="s">
        <v>5536</v>
      </c>
      <c r="I22" s="93">
        <v>13.94</v>
      </c>
      <c r="K22" s="93">
        <v>29945.19</v>
      </c>
    </row>
    <row r="23" spans="3:11" x14ac:dyDescent="0.2">
      <c r="C23" s="97" t="s">
        <v>5535</v>
      </c>
      <c r="D23" s="96">
        <v>44378</v>
      </c>
      <c r="E23" s="95" t="s">
        <v>5534</v>
      </c>
      <c r="I23" s="93">
        <v>3.96</v>
      </c>
      <c r="K23" s="93">
        <v>29949.15</v>
      </c>
    </row>
    <row r="24" spans="3:11" x14ac:dyDescent="0.2">
      <c r="C24" s="97" t="s">
        <v>5533</v>
      </c>
      <c r="D24" s="96">
        <v>44378</v>
      </c>
      <c r="E24" s="95" t="s">
        <v>5532</v>
      </c>
      <c r="I24" s="93">
        <v>2.12</v>
      </c>
      <c r="K24" s="93">
        <v>29951.27</v>
      </c>
    </row>
    <row r="25" spans="3:11" x14ac:dyDescent="0.2">
      <c r="C25" s="97" t="s">
        <v>5531</v>
      </c>
      <c r="D25" s="96">
        <v>44378</v>
      </c>
      <c r="E25" s="95" t="s">
        <v>5530</v>
      </c>
      <c r="I25" s="93">
        <v>1.94</v>
      </c>
      <c r="K25" s="93">
        <v>29953.21</v>
      </c>
    </row>
    <row r="26" spans="3:11" x14ac:dyDescent="0.2">
      <c r="C26" s="97" t="s">
        <v>5529</v>
      </c>
      <c r="D26" s="96">
        <v>44378</v>
      </c>
      <c r="E26" s="95" t="s">
        <v>5528</v>
      </c>
      <c r="I26" s="93">
        <v>1.89</v>
      </c>
      <c r="K26" s="93">
        <v>29955.1</v>
      </c>
    </row>
    <row r="27" spans="3:11" x14ac:dyDescent="0.2">
      <c r="C27" s="97" t="s">
        <v>5527</v>
      </c>
      <c r="D27" s="96">
        <v>44378</v>
      </c>
      <c r="E27" s="95" t="s">
        <v>5526</v>
      </c>
      <c r="I27" s="93">
        <v>2.2799999999999998</v>
      </c>
      <c r="K27" s="93">
        <v>29957.38</v>
      </c>
    </row>
    <row r="28" spans="3:11" x14ac:dyDescent="0.2">
      <c r="C28" s="97" t="s">
        <v>5525</v>
      </c>
      <c r="D28" s="96">
        <v>44378</v>
      </c>
      <c r="E28" s="95" t="s">
        <v>5524</v>
      </c>
      <c r="I28" s="93">
        <v>15.64</v>
      </c>
      <c r="K28" s="93">
        <v>29973.02</v>
      </c>
    </row>
    <row r="29" spans="3:11" x14ac:dyDescent="0.2">
      <c r="C29" s="97" t="s">
        <v>5523</v>
      </c>
      <c r="D29" s="96">
        <v>44378</v>
      </c>
      <c r="E29" s="95" t="s">
        <v>5522</v>
      </c>
      <c r="I29" s="93">
        <v>1.9</v>
      </c>
      <c r="K29" s="93">
        <v>29974.92</v>
      </c>
    </row>
    <row r="30" spans="3:11" x14ac:dyDescent="0.2">
      <c r="C30" s="97" t="s">
        <v>5521</v>
      </c>
      <c r="D30" s="96">
        <v>44378</v>
      </c>
      <c r="E30" s="95" t="s">
        <v>5520</v>
      </c>
      <c r="I30" s="93">
        <v>2.0699999999999998</v>
      </c>
      <c r="K30" s="93">
        <v>29976.99</v>
      </c>
    </row>
    <row r="31" spans="3:11" x14ac:dyDescent="0.2">
      <c r="C31" s="97" t="s">
        <v>5519</v>
      </c>
      <c r="D31" s="96">
        <v>44378</v>
      </c>
      <c r="E31" s="95" t="s">
        <v>5518</v>
      </c>
      <c r="I31" s="93">
        <v>5.79</v>
      </c>
      <c r="K31" s="93">
        <v>29982.78</v>
      </c>
    </row>
    <row r="32" spans="3:11" x14ac:dyDescent="0.2">
      <c r="C32" s="97" t="s">
        <v>5517</v>
      </c>
      <c r="D32" s="96">
        <v>44378</v>
      </c>
      <c r="E32" s="95" t="s">
        <v>5516</v>
      </c>
      <c r="I32" s="93">
        <v>6.16</v>
      </c>
      <c r="K32" s="93">
        <v>29988.94</v>
      </c>
    </row>
    <row r="33" spans="3:11" x14ac:dyDescent="0.2">
      <c r="C33" s="97" t="s">
        <v>5515</v>
      </c>
      <c r="D33" s="96">
        <v>44378</v>
      </c>
      <c r="E33" s="95" t="s">
        <v>5514</v>
      </c>
      <c r="I33" s="93">
        <v>3.82</v>
      </c>
      <c r="K33" s="93">
        <v>29992.76</v>
      </c>
    </row>
    <row r="34" spans="3:11" x14ac:dyDescent="0.2">
      <c r="C34" s="97" t="s">
        <v>5513</v>
      </c>
      <c r="D34" s="96">
        <v>44378</v>
      </c>
      <c r="E34" s="95" t="s">
        <v>5512</v>
      </c>
      <c r="I34" s="93">
        <v>3.36</v>
      </c>
      <c r="K34" s="93">
        <v>29996.12</v>
      </c>
    </row>
    <row r="35" spans="3:11" x14ac:dyDescent="0.2">
      <c r="C35" s="97" t="s">
        <v>5511</v>
      </c>
      <c r="D35" s="96">
        <v>44378</v>
      </c>
      <c r="E35" s="95" t="s">
        <v>5510</v>
      </c>
      <c r="I35" s="93">
        <v>2.98</v>
      </c>
      <c r="K35" s="93">
        <v>29999.1</v>
      </c>
    </row>
    <row r="36" spans="3:11" x14ac:dyDescent="0.2">
      <c r="C36" s="97" t="s">
        <v>5509</v>
      </c>
      <c r="D36" s="96">
        <v>44379</v>
      </c>
      <c r="E36" s="95" t="s">
        <v>5508</v>
      </c>
      <c r="I36" s="93">
        <v>3.72</v>
      </c>
      <c r="K36" s="93">
        <v>30002.82</v>
      </c>
    </row>
    <row r="37" spans="3:11" x14ac:dyDescent="0.2">
      <c r="C37" s="97" t="s">
        <v>5507</v>
      </c>
      <c r="D37" s="96">
        <v>44379</v>
      </c>
      <c r="E37" s="95" t="s">
        <v>5506</v>
      </c>
      <c r="I37" s="93">
        <v>8</v>
      </c>
      <c r="K37" s="93">
        <v>30010.82</v>
      </c>
    </row>
    <row r="38" spans="3:11" x14ac:dyDescent="0.2">
      <c r="C38" s="97" t="s">
        <v>5505</v>
      </c>
      <c r="D38" s="96">
        <v>44379</v>
      </c>
      <c r="E38" s="95" t="s">
        <v>5504</v>
      </c>
      <c r="I38" s="93">
        <v>1.6</v>
      </c>
      <c r="K38" s="93">
        <v>30012.42</v>
      </c>
    </row>
    <row r="39" spans="3:11" x14ac:dyDescent="0.2">
      <c r="C39" s="97" t="s">
        <v>5503</v>
      </c>
      <c r="D39" s="96">
        <v>44379</v>
      </c>
      <c r="E39" s="95" t="s">
        <v>5502</v>
      </c>
      <c r="I39" s="93">
        <v>2.58</v>
      </c>
      <c r="K39" s="93">
        <v>30015</v>
      </c>
    </row>
    <row r="40" spans="3:11" x14ac:dyDescent="0.2">
      <c r="C40" s="97" t="s">
        <v>5501</v>
      </c>
      <c r="D40" s="96">
        <v>44379</v>
      </c>
      <c r="E40" s="95" t="s">
        <v>5500</v>
      </c>
      <c r="I40" s="93">
        <v>0.01</v>
      </c>
      <c r="K40" s="93">
        <v>30015.01</v>
      </c>
    </row>
    <row r="41" spans="3:11" x14ac:dyDescent="0.2">
      <c r="C41" s="97" t="s">
        <v>5499</v>
      </c>
      <c r="D41" s="96">
        <v>44379</v>
      </c>
      <c r="E41" s="95" t="s">
        <v>5498</v>
      </c>
      <c r="I41" s="93">
        <v>2.4300000000000002</v>
      </c>
      <c r="K41" s="93">
        <v>30017.439999999999</v>
      </c>
    </row>
    <row r="42" spans="3:11" x14ac:dyDescent="0.2">
      <c r="C42" s="97" t="s">
        <v>5497</v>
      </c>
      <c r="D42" s="96">
        <v>44379</v>
      </c>
      <c r="E42" s="95" t="s">
        <v>5496</v>
      </c>
      <c r="I42" s="93">
        <v>1.7</v>
      </c>
      <c r="K42" s="93">
        <v>30019.14</v>
      </c>
    </row>
    <row r="43" spans="3:11" x14ac:dyDescent="0.2">
      <c r="C43" s="97" t="s">
        <v>5495</v>
      </c>
      <c r="D43" s="96">
        <v>44379</v>
      </c>
      <c r="E43" s="95" t="s">
        <v>5494</v>
      </c>
      <c r="I43" s="93">
        <v>2.27</v>
      </c>
      <c r="K43" s="93">
        <v>30021.41</v>
      </c>
    </row>
    <row r="44" spans="3:11" x14ac:dyDescent="0.2">
      <c r="C44" s="97" t="s">
        <v>5493</v>
      </c>
      <c r="D44" s="96">
        <v>44379</v>
      </c>
      <c r="E44" s="95" t="s">
        <v>5492</v>
      </c>
      <c r="I44" s="93">
        <v>2.46</v>
      </c>
      <c r="K44" s="93">
        <v>30023.87</v>
      </c>
    </row>
    <row r="45" spans="3:11" x14ac:dyDescent="0.2">
      <c r="C45" s="97" t="s">
        <v>5491</v>
      </c>
      <c r="D45" s="96">
        <v>44379</v>
      </c>
      <c r="E45" s="95" t="s">
        <v>5490</v>
      </c>
      <c r="I45" s="93">
        <v>1.68</v>
      </c>
      <c r="K45" s="93">
        <v>30025.55</v>
      </c>
    </row>
    <row r="46" spans="3:11" x14ac:dyDescent="0.2">
      <c r="C46" s="97" t="s">
        <v>5489</v>
      </c>
      <c r="D46" s="96">
        <v>44379</v>
      </c>
      <c r="E46" s="95" t="s">
        <v>5488</v>
      </c>
      <c r="I46" s="93">
        <v>6.94</v>
      </c>
      <c r="K46" s="93">
        <v>30032.49</v>
      </c>
    </row>
    <row r="47" spans="3:11" x14ac:dyDescent="0.2">
      <c r="C47" s="97" t="s">
        <v>5487</v>
      </c>
      <c r="D47" s="96">
        <v>44379</v>
      </c>
      <c r="E47" s="95" t="s">
        <v>5486</v>
      </c>
      <c r="I47" s="93">
        <v>1.99</v>
      </c>
      <c r="K47" s="93">
        <v>30034.48</v>
      </c>
    </row>
    <row r="48" spans="3:11" x14ac:dyDescent="0.2">
      <c r="C48" s="97" t="s">
        <v>5485</v>
      </c>
      <c r="D48" s="96">
        <v>44379</v>
      </c>
      <c r="E48" s="95" t="s">
        <v>5484</v>
      </c>
      <c r="I48" s="93">
        <v>6.97</v>
      </c>
      <c r="K48" s="93">
        <v>30041.45</v>
      </c>
    </row>
    <row r="49" spans="3:11" x14ac:dyDescent="0.2">
      <c r="C49" s="97" t="s">
        <v>5483</v>
      </c>
      <c r="D49" s="96">
        <v>44379</v>
      </c>
      <c r="E49" s="95" t="s">
        <v>5482</v>
      </c>
      <c r="I49" s="93">
        <v>13.6</v>
      </c>
      <c r="K49" s="93">
        <v>30055.05</v>
      </c>
    </row>
    <row r="50" spans="3:11" x14ac:dyDescent="0.2">
      <c r="C50" s="97" t="s">
        <v>5481</v>
      </c>
      <c r="D50" s="96">
        <v>44379</v>
      </c>
      <c r="E50" s="95" t="s">
        <v>5480</v>
      </c>
      <c r="I50" s="93">
        <v>1.97</v>
      </c>
      <c r="K50" s="93">
        <v>30057.02</v>
      </c>
    </row>
    <row r="51" spans="3:11" x14ac:dyDescent="0.2">
      <c r="C51" s="97" t="s">
        <v>5479</v>
      </c>
      <c r="D51" s="96">
        <v>44379</v>
      </c>
      <c r="E51" s="95" t="s">
        <v>5478</v>
      </c>
      <c r="I51" s="93">
        <v>8.3800000000000008</v>
      </c>
      <c r="K51" s="93">
        <v>30065.4</v>
      </c>
    </row>
    <row r="52" spans="3:11" x14ac:dyDescent="0.2">
      <c r="C52" s="97" t="s">
        <v>5477</v>
      </c>
      <c r="D52" s="96">
        <v>44379</v>
      </c>
      <c r="E52" s="95" t="s">
        <v>5476</v>
      </c>
      <c r="I52" s="93">
        <v>66.349999999999994</v>
      </c>
      <c r="K52" s="93">
        <v>30131.75</v>
      </c>
    </row>
    <row r="53" spans="3:11" x14ac:dyDescent="0.2">
      <c r="C53" s="97" t="s">
        <v>5475</v>
      </c>
      <c r="D53" s="96">
        <v>44379</v>
      </c>
      <c r="E53" s="95" t="s">
        <v>5474</v>
      </c>
      <c r="I53" s="93">
        <v>1.68</v>
      </c>
      <c r="K53" s="93">
        <v>30133.43</v>
      </c>
    </row>
    <row r="54" spans="3:11" x14ac:dyDescent="0.2">
      <c r="C54" s="97" t="s">
        <v>5473</v>
      </c>
      <c r="D54" s="96">
        <v>44379</v>
      </c>
      <c r="E54" s="95" t="s">
        <v>5472</v>
      </c>
      <c r="I54" s="93">
        <v>3.15</v>
      </c>
      <c r="K54" s="93">
        <v>30136.58</v>
      </c>
    </row>
    <row r="55" spans="3:11" x14ac:dyDescent="0.2">
      <c r="C55" s="97" t="s">
        <v>5471</v>
      </c>
      <c r="D55" s="96">
        <v>44379</v>
      </c>
      <c r="E55" s="95" t="s">
        <v>5470</v>
      </c>
      <c r="I55" s="93">
        <v>1.74</v>
      </c>
      <c r="K55" s="93">
        <v>30138.32</v>
      </c>
    </row>
    <row r="56" spans="3:11" x14ac:dyDescent="0.2">
      <c r="C56" s="97" t="s">
        <v>5469</v>
      </c>
      <c r="D56" s="96">
        <v>44379</v>
      </c>
      <c r="E56" s="95" t="s">
        <v>5468</v>
      </c>
      <c r="I56" s="93">
        <v>8.3800000000000008</v>
      </c>
      <c r="K56" s="93">
        <v>30146.7</v>
      </c>
    </row>
    <row r="57" spans="3:11" x14ac:dyDescent="0.2">
      <c r="C57" s="97" t="s">
        <v>5467</v>
      </c>
      <c r="D57" s="96">
        <v>44379</v>
      </c>
      <c r="E57" s="95" t="s">
        <v>5466</v>
      </c>
      <c r="I57" s="93">
        <v>1.68</v>
      </c>
      <c r="K57" s="93">
        <v>30148.38</v>
      </c>
    </row>
    <row r="58" spans="3:11" x14ac:dyDescent="0.2">
      <c r="C58" s="97" t="s">
        <v>5465</v>
      </c>
      <c r="D58" s="96">
        <v>44379</v>
      </c>
      <c r="E58" s="95" t="s">
        <v>5464</v>
      </c>
      <c r="I58" s="93">
        <v>3.6</v>
      </c>
      <c r="K58" s="93">
        <v>30151.98</v>
      </c>
    </row>
    <row r="59" spans="3:11" x14ac:dyDescent="0.2">
      <c r="C59" s="97" t="s">
        <v>5463</v>
      </c>
      <c r="D59" s="96">
        <v>44379</v>
      </c>
      <c r="E59" s="95" t="s">
        <v>5462</v>
      </c>
      <c r="I59" s="93">
        <v>1.68</v>
      </c>
      <c r="K59" s="93">
        <v>30153.66</v>
      </c>
    </row>
    <row r="60" spans="3:11" x14ac:dyDescent="0.2">
      <c r="C60" s="97" t="s">
        <v>5461</v>
      </c>
      <c r="D60" s="96">
        <v>44379</v>
      </c>
      <c r="E60" s="95" t="s">
        <v>5460</v>
      </c>
      <c r="I60" s="93">
        <v>1.68</v>
      </c>
      <c r="K60" s="93">
        <v>30155.34</v>
      </c>
    </row>
    <row r="61" spans="3:11" x14ac:dyDescent="0.2">
      <c r="C61" s="97" t="s">
        <v>5459</v>
      </c>
      <c r="D61" s="96">
        <v>44379</v>
      </c>
      <c r="E61" s="95" t="s">
        <v>5458</v>
      </c>
      <c r="I61" s="93">
        <v>1.68</v>
      </c>
      <c r="K61" s="93">
        <v>30157.02</v>
      </c>
    </row>
    <row r="62" spans="3:11" x14ac:dyDescent="0.2">
      <c r="C62" s="97" t="s">
        <v>5457</v>
      </c>
      <c r="D62" s="96">
        <v>44379</v>
      </c>
      <c r="E62" s="95" t="s">
        <v>5456</v>
      </c>
      <c r="I62" s="93">
        <v>1.92</v>
      </c>
      <c r="K62" s="93">
        <v>30158.94</v>
      </c>
    </row>
    <row r="63" spans="3:11" x14ac:dyDescent="0.2">
      <c r="C63" s="97" t="s">
        <v>5455</v>
      </c>
      <c r="D63" s="96">
        <v>44379</v>
      </c>
      <c r="E63" s="95" t="s">
        <v>5454</v>
      </c>
      <c r="I63" s="93">
        <v>2.92</v>
      </c>
      <c r="K63" s="93">
        <v>30161.86</v>
      </c>
    </row>
    <row r="64" spans="3:11" x14ac:dyDescent="0.2">
      <c r="C64" s="97" t="s">
        <v>5453</v>
      </c>
      <c r="D64" s="96">
        <v>44379</v>
      </c>
      <c r="E64" s="95" t="s">
        <v>5452</v>
      </c>
      <c r="I64" s="93">
        <v>9.1300000000000008</v>
      </c>
      <c r="K64" s="93">
        <v>30170.99</v>
      </c>
    </row>
    <row r="65" spans="3:11" x14ac:dyDescent="0.2">
      <c r="C65" s="97" t="s">
        <v>5451</v>
      </c>
      <c r="D65" s="96">
        <v>44379</v>
      </c>
      <c r="E65" s="95" t="s">
        <v>5450</v>
      </c>
      <c r="I65" s="93">
        <v>9.91</v>
      </c>
      <c r="K65" s="93">
        <v>30180.9</v>
      </c>
    </row>
    <row r="66" spans="3:11" x14ac:dyDescent="0.2">
      <c r="C66" s="97" t="s">
        <v>5449</v>
      </c>
      <c r="D66" s="96">
        <v>44379</v>
      </c>
      <c r="E66" s="95" t="s">
        <v>5448</v>
      </c>
      <c r="I66" s="93">
        <v>1.84</v>
      </c>
      <c r="K66" s="93">
        <v>30182.74</v>
      </c>
    </row>
    <row r="67" spans="3:11" x14ac:dyDescent="0.2">
      <c r="C67" s="97" t="s">
        <v>5447</v>
      </c>
      <c r="D67" s="96">
        <v>44379</v>
      </c>
      <c r="E67" s="95" t="s">
        <v>5446</v>
      </c>
      <c r="I67" s="93">
        <v>2.78</v>
      </c>
      <c r="K67" s="93">
        <v>30185.52</v>
      </c>
    </row>
    <row r="68" spans="3:11" x14ac:dyDescent="0.2">
      <c r="C68" s="97" t="s">
        <v>5445</v>
      </c>
      <c r="D68" s="96">
        <v>44379</v>
      </c>
      <c r="E68" s="95" t="s">
        <v>5444</v>
      </c>
      <c r="I68" s="93">
        <v>1.68</v>
      </c>
      <c r="K68" s="93">
        <v>30187.200000000001</v>
      </c>
    </row>
    <row r="69" spans="3:11" x14ac:dyDescent="0.2">
      <c r="C69" s="97" t="s">
        <v>5443</v>
      </c>
      <c r="D69" s="96">
        <v>44379</v>
      </c>
      <c r="E69" s="95" t="s">
        <v>5442</v>
      </c>
      <c r="I69" s="93">
        <v>7.91</v>
      </c>
      <c r="K69" s="93">
        <v>30195.11</v>
      </c>
    </row>
    <row r="70" spans="3:11" x14ac:dyDescent="0.2">
      <c r="C70" s="97" t="s">
        <v>5441</v>
      </c>
      <c r="D70" s="96">
        <v>44379</v>
      </c>
      <c r="E70" s="95" t="s">
        <v>5440</v>
      </c>
      <c r="I70" s="93">
        <v>3.04</v>
      </c>
      <c r="K70" s="93">
        <v>30198.15</v>
      </c>
    </row>
    <row r="71" spans="3:11" x14ac:dyDescent="0.2">
      <c r="C71" s="97" t="s">
        <v>5439</v>
      </c>
      <c r="D71" s="96">
        <v>44379</v>
      </c>
      <c r="E71" s="95" t="s">
        <v>5438</v>
      </c>
      <c r="I71" s="93">
        <v>0.18</v>
      </c>
      <c r="K71" s="93">
        <v>30198.33</v>
      </c>
    </row>
    <row r="72" spans="3:11" x14ac:dyDescent="0.2">
      <c r="C72" s="97" t="s">
        <v>5437</v>
      </c>
      <c r="D72" s="96">
        <v>44379</v>
      </c>
      <c r="E72" s="95" t="s">
        <v>5436</v>
      </c>
      <c r="I72" s="93">
        <v>2.06</v>
      </c>
      <c r="K72" s="93">
        <v>30200.39</v>
      </c>
    </row>
    <row r="73" spans="3:11" x14ac:dyDescent="0.2">
      <c r="C73" s="97" t="s">
        <v>5435</v>
      </c>
      <c r="D73" s="96">
        <v>44379</v>
      </c>
      <c r="E73" s="95" t="s">
        <v>5434</v>
      </c>
      <c r="I73" s="93">
        <v>69</v>
      </c>
      <c r="K73" s="93">
        <v>30269.39</v>
      </c>
    </row>
    <row r="74" spans="3:11" x14ac:dyDescent="0.2">
      <c r="C74" s="97" t="s">
        <v>5433</v>
      </c>
      <c r="D74" s="96">
        <v>44379</v>
      </c>
      <c r="E74" s="95" t="s">
        <v>5432</v>
      </c>
      <c r="I74" s="93">
        <v>3.56</v>
      </c>
      <c r="K74" s="93">
        <v>30272.95</v>
      </c>
    </row>
    <row r="75" spans="3:11" x14ac:dyDescent="0.2">
      <c r="C75" s="97" t="s">
        <v>5431</v>
      </c>
      <c r="D75" s="96">
        <v>44379</v>
      </c>
      <c r="E75" s="95" t="s">
        <v>5430</v>
      </c>
      <c r="I75" s="93">
        <v>10.15</v>
      </c>
      <c r="K75" s="93">
        <v>30283.1</v>
      </c>
    </row>
    <row r="76" spans="3:11" x14ac:dyDescent="0.2">
      <c r="C76" s="97" t="s">
        <v>5429</v>
      </c>
      <c r="D76" s="96">
        <v>44379</v>
      </c>
      <c r="E76" s="95" t="s">
        <v>5428</v>
      </c>
      <c r="I76" s="93">
        <v>11.58</v>
      </c>
      <c r="K76" s="93">
        <v>30294.68</v>
      </c>
    </row>
    <row r="77" spans="3:11" x14ac:dyDescent="0.2">
      <c r="C77" s="97" t="s">
        <v>5427</v>
      </c>
      <c r="D77" s="96">
        <v>44379</v>
      </c>
      <c r="E77" s="95" t="s">
        <v>5426</v>
      </c>
      <c r="I77" s="93">
        <v>17.63</v>
      </c>
      <c r="K77" s="93">
        <v>30312.31</v>
      </c>
    </row>
    <row r="78" spans="3:11" x14ac:dyDescent="0.2">
      <c r="C78" s="97" t="s">
        <v>5425</v>
      </c>
      <c r="D78" s="96">
        <v>44379</v>
      </c>
      <c r="E78" s="95" t="s">
        <v>5424</v>
      </c>
      <c r="I78" s="93">
        <v>5.19</v>
      </c>
      <c r="K78" s="93">
        <v>30317.5</v>
      </c>
    </row>
    <row r="79" spans="3:11" x14ac:dyDescent="0.2">
      <c r="C79" s="97" t="s">
        <v>5423</v>
      </c>
      <c r="D79" s="96">
        <v>44379</v>
      </c>
      <c r="E79" s="95" t="s">
        <v>5422</v>
      </c>
      <c r="I79" s="93">
        <v>8.3800000000000008</v>
      </c>
      <c r="K79" s="93">
        <v>30325.88</v>
      </c>
    </row>
    <row r="80" spans="3:11" x14ac:dyDescent="0.2">
      <c r="C80" s="97" t="s">
        <v>5421</v>
      </c>
      <c r="D80" s="96">
        <v>44379</v>
      </c>
      <c r="E80" s="95" t="s">
        <v>5420</v>
      </c>
      <c r="I80" s="93">
        <v>16.510000000000002</v>
      </c>
      <c r="K80" s="93">
        <v>30342.39</v>
      </c>
    </row>
    <row r="81" spans="3:11" x14ac:dyDescent="0.2">
      <c r="C81" s="97" t="s">
        <v>5419</v>
      </c>
      <c r="D81" s="96">
        <v>44379</v>
      </c>
      <c r="E81" s="95" t="s">
        <v>5418</v>
      </c>
      <c r="I81" s="93">
        <v>4.1900000000000004</v>
      </c>
      <c r="K81" s="93">
        <v>30346.58</v>
      </c>
    </row>
    <row r="82" spans="3:11" x14ac:dyDescent="0.2">
      <c r="C82" s="97" t="s">
        <v>5417</v>
      </c>
      <c r="D82" s="96">
        <v>44379</v>
      </c>
      <c r="E82" s="95" t="s">
        <v>5416</v>
      </c>
      <c r="I82" s="93">
        <v>4.1900000000000004</v>
      </c>
      <c r="K82" s="93">
        <v>30350.77</v>
      </c>
    </row>
    <row r="83" spans="3:11" x14ac:dyDescent="0.2">
      <c r="C83" s="97" t="s">
        <v>5415</v>
      </c>
      <c r="D83" s="96">
        <v>44379</v>
      </c>
      <c r="E83" s="95" t="s">
        <v>5414</v>
      </c>
      <c r="I83" s="93">
        <v>0.12</v>
      </c>
      <c r="K83" s="93">
        <v>30350.89</v>
      </c>
    </row>
    <row r="84" spans="3:11" x14ac:dyDescent="0.2">
      <c r="C84" s="97" t="s">
        <v>5413</v>
      </c>
      <c r="D84" s="96">
        <v>44379</v>
      </c>
      <c r="E84" s="95" t="s">
        <v>5412</v>
      </c>
      <c r="I84" s="93">
        <v>7.82</v>
      </c>
      <c r="K84" s="93">
        <v>30358.71</v>
      </c>
    </row>
    <row r="85" spans="3:11" x14ac:dyDescent="0.2">
      <c r="C85" s="97" t="s">
        <v>5411</v>
      </c>
      <c r="D85" s="96">
        <v>44379</v>
      </c>
      <c r="E85" s="95" t="s">
        <v>5410</v>
      </c>
      <c r="I85" s="93">
        <v>8.3800000000000008</v>
      </c>
      <c r="K85" s="93">
        <v>30367.09</v>
      </c>
    </row>
    <row r="86" spans="3:11" x14ac:dyDescent="0.2">
      <c r="C86" s="97" t="s">
        <v>5409</v>
      </c>
      <c r="D86" s="96">
        <v>44379</v>
      </c>
      <c r="E86" s="95" t="s">
        <v>5408</v>
      </c>
      <c r="I86" s="93">
        <v>8.3800000000000008</v>
      </c>
      <c r="K86" s="93">
        <v>30375.47</v>
      </c>
    </row>
    <row r="87" spans="3:11" x14ac:dyDescent="0.2">
      <c r="C87" s="97" t="s">
        <v>5407</v>
      </c>
      <c r="D87" s="96">
        <v>44379</v>
      </c>
      <c r="E87" s="95" t="s">
        <v>5406</v>
      </c>
      <c r="I87" s="93">
        <v>4.07</v>
      </c>
      <c r="K87" s="93">
        <v>30379.54</v>
      </c>
    </row>
    <row r="88" spans="3:11" x14ac:dyDescent="0.2">
      <c r="C88" s="97" t="s">
        <v>5405</v>
      </c>
      <c r="D88" s="96">
        <v>44379</v>
      </c>
      <c r="E88" s="95" t="s">
        <v>5404</v>
      </c>
      <c r="I88" s="93">
        <v>0.84</v>
      </c>
      <c r="K88" s="93">
        <v>30380.38</v>
      </c>
    </row>
    <row r="89" spans="3:11" x14ac:dyDescent="0.2">
      <c r="C89" s="97" t="s">
        <v>5403</v>
      </c>
      <c r="D89" s="96">
        <v>44379</v>
      </c>
      <c r="E89" s="95" t="s">
        <v>5402</v>
      </c>
      <c r="I89" s="93">
        <v>1.68</v>
      </c>
      <c r="K89" s="93">
        <v>30382.06</v>
      </c>
    </row>
    <row r="90" spans="3:11" x14ac:dyDescent="0.2">
      <c r="C90" s="97" t="s">
        <v>5401</v>
      </c>
      <c r="D90" s="96">
        <v>44379</v>
      </c>
      <c r="E90" s="95" t="s">
        <v>5400</v>
      </c>
      <c r="I90" s="93">
        <v>2.48</v>
      </c>
      <c r="K90" s="93">
        <v>30384.54</v>
      </c>
    </row>
    <row r="91" spans="3:11" x14ac:dyDescent="0.2">
      <c r="C91" s="97" t="s">
        <v>5399</v>
      </c>
      <c r="D91" s="96">
        <v>44379</v>
      </c>
      <c r="E91" s="95" t="s">
        <v>5398</v>
      </c>
      <c r="I91" s="93">
        <v>1.68</v>
      </c>
      <c r="K91" s="93">
        <v>30386.22</v>
      </c>
    </row>
    <row r="92" spans="3:11" x14ac:dyDescent="0.2">
      <c r="C92" s="97" t="s">
        <v>5397</v>
      </c>
      <c r="D92" s="96">
        <v>44379</v>
      </c>
      <c r="E92" s="95" t="s">
        <v>5396</v>
      </c>
      <c r="I92" s="93">
        <v>1.68</v>
      </c>
      <c r="K92" s="93">
        <v>30387.9</v>
      </c>
    </row>
    <row r="93" spans="3:11" x14ac:dyDescent="0.2">
      <c r="C93" s="97" t="s">
        <v>5395</v>
      </c>
      <c r="D93" s="96">
        <v>44379</v>
      </c>
      <c r="E93" s="95" t="s">
        <v>5394</v>
      </c>
      <c r="I93" s="93">
        <v>1.68</v>
      </c>
      <c r="K93" s="93">
        <v>30389.58</v>
      </c>
    </row>
    <row r="94" spans="3:11" x14ac:dyDescent="0.2">
      <c r="C94" s="97" t="s">
        <v>5393</v>
      </c>
      <c r="D94" s="96">
        <v>44379</v>
      </c>
      <c r="E94" s="95" t="s">
        <v>5392</v>
      </c>
      <c r="I94" s="93">
        <v>3.61</v>
      </c>
      <c r="K94" s="93">
        <v>30393.19</v>
      </c>
    </row>
    <row r="95" spans="3:11" x14ac:dyDescent="0.2">
      <c r="C95" s="97" t="s">
        <v>5391</v>
      </c>
      <c r="D95" s="96">
        <v>44379</v>
      </c>
      <c r="E95" s="95" t="s">
        <v>5390</v>
      </c>
      <c r="I95" s="93">
        <v>7.82</v>
      </c>
      <c r="K95" s="93">
        <v>30401.01</v>
      </c>
    </row>
    <row r="96" spans="3:11" x14ac:dyDescent="0.2">
      <c r="C96" s="97" t="s">
        <v>5389</v>
      </c>
      <c r="D96" s="96">
        <v>44379</v>
      </c>
      <c r="E96" s="95" t="s">
        <v>5388</v>
      </c>
      <c r="I96" s="93">
        <v>2.25</v>
      </c>
      <c r="K96" s="93">
        <v>30403.26</v>
      </c>
    </row>
    <row r="97" spans="3:11" x14ac:dyDescent="0.2">
      <c r="C97" s="97" t="s">
        <v>5387</v>
      </c>
      <c r="D97" s="96">
        <v>44379</v>
      </c>
      <c r="E97" s="95" t="s">
        <v>5386</v>
      </c>
      <c r="I97" s="93">
        <v>2.35</v>
      </c>
      <c r="K97" s="93">
        <v>30405.61</v>
      </c>
    </row>
    <row r="98" spans="3:11" x14ac:dyDescent="0.2">
      <c r="C98" s="97" t="s">
        <v>5385</v>
      </c>
      <c r="D98" s="96">
        <v>44379</v>
      </c>
      <c r="E98" s="95" t="s">
        <v>5384</v>
      </c>
      <c r="I98" s="93">
        <v>8.3800000000000008</v>
      </c>
      <c r="K98" s="93">
        <v>30413.99</v>
      </c>
    </row>
    <row r="99" spans="3:11" x14ac:dyDescent="0.2">
      <c r="C99" s="97" t="s">
        <v>5383</v>
      </c>
      <c r="D99" s="96">
        <v>44379</v>
      </c>
      <c r="E99" s="95" t="s">
        <v>5382</v>
      </c>
      <c r="I99" s="93">
        <v>1.68</v>
      </c>
      <c r="K99" s="93">
        <v>30415.67</v>
      </c>
    </row>
    <row r="100" spans="3:11" x14ac:dyDescent="0.2">
      <c r="C100" s="97" t="s">
        <v>5381</v>
      </c>
      <c r="D100" s="96">
        <v>44379</v>
      </c>
      <c r="E100" s="95" t="s">
        <v>5380</v>
      </c>
      <c r="I100" s="93">
        <v>10.83</v>
      </c>
      <c r="K100" s="93">
        <v>30426.5</v>
      </c>
    </row>
    <row r="101" spans="3:11" x14ac:dyDescent="0.2">
      <c r="C101" s="97" t="s">
        <v>5379</v>
      </c>
      <c r="D101" s="96">
        <v>44379</v>
      </c>
      <c r="E101" s="95" t="s">
        <v>5378</v>
      </c>
      <c r="I101" s="93">
        <v>8.51</v>
      </c>
      <c r="K101" s="93">
        <v>30435.01</v>
      </c>
    </row>
    <row r="102" spans="3:11" x14ac:dyDescent="0.2">
      <c r="C102" s="97" t="s">
        <v>5377</v>
      </c>
      <c r="D102" s="96">
        <v>44382</v>
      </c>
      <c r="E102" s="95" t="s">
        <v>5376</v>
      </c>
      <c r="I102" s="93">
        <v>31.33</v>
      </c>
      <c r="K102" s="93">
        <v>30466.34</v>
      </c>
    </row>
    <row r="103" spans="3:11" x14ac:dyDescent="0.2">
      <c r="C103" s="97" t="s">
        <v>5375</v>
      </c>
      <c r="D103" s="96">
        <v>44382</v>
      </c>
      <c r="E103" s="95" t="s">
        <v>5374</v>
      </c>
      <c r="I103" s="93">
        <v>2.93</v>
      </c>
      <c r="K103" s="93">
        <v>30469.27</v>
      </c>
    </row>
    <row r="104" spans="3:11" x14ac:dyDescent="0.2">
      <c r="C104" s="97" t="s">
        <v>5373</v>
      </c>
      <c r="D104" s="96">
        <v>44382</v>
      </c>
      <c r="E104" s="95" t="s">
        <v>5372</v>
      </c>
      <c r="I104" s="93">
        <v>13.82</v>
      </c>
      <c r="K104" s="93">
        <v>30483.09</v>
      </c>
    </row>
    <row r="105" spans="3:11" x14ac:dyDescent="0.2">
      <c r="C105" s="97" t="s">
        <v>5371</v>
      </c>
      <c r="D105" s="96">
        <v>44382</v>
      </c>
      <c r="E105" s="95" t="s">
        <v>5370</v>
      </c>
      <c r="I105" s="93">
        <v>5.54</v>
      </c>
      <c r="K105" s="93">
        <v>30488.63</v>
      </c>
    </row>
    <row r="106" spans="3:11" x14ac:dyDescent="0.2">
      <c r="C106" s="97" t="s">
        <v>5369</v>
      </c>
      <c r="D106" s="96">
        <v>44382</v>
      </c>
      <c r="E106" s="95" t="s">
        <v>5368</v>
      </c>
      <c r="I106" s="93">
        <v>8.3800000000000008</v>
      </c>
      <c r="K106" s="93">
        <v>30497.01</v>
      </c>
    </row>
    <row r="107" spans="3:11" x14ac:dyDescent="0.2">
      <c r="C107" s="97" t="s">
        <v>5367</v>
      </c>
      <c r="D107" s="96">
        <v>44382</v>
      </c>
      <c r="E107" s="95" t="s">
        <v>5366</v>
      </c>
      <c r="I107" s="93">
        <v>4.8899999999999997</v>
      </c>
      <c r="K107" s="93">
        <v>30501.9</v>
      </c>
    </row>
    <row r="108" spans="3:11" x14ac:dyDescent="0.2">
      <c r="C108" s="97" t="s">
        <v>5365</v>
      </c>
      <c r="D108" s="96">
        <v>44382</v>
      </c>
      <c r="E108" s="95" t="s">
        <v>5364</v>
      </c>
      <c r="I108" s="93">
        <v>3.36</v>
      </c>
      <c r="K108" s="93">
        <v>30505.26</v>
      </c>
    </row>
    <row r="109" spans="3:11" x14ac:dyDescent="0.2">
      <c r="C109" s="97" t="s">
        <v>5363</v>
      </c>
      <c r="D109" s="96">
        <v>44382</v>
      </c>
      <c r="E109" s="95" t="s">
        <v>5362</v>
      </c>
      <c r="I109" s="93">
        <v>18.45</v>
      </c>
      <c r="K109" s="93">
        <v>30523.71</v>
      </c>
    </row>
    <row r="110" spans="3:11" x14ac:dyDescent="0.2">
      <c r="C110" s="97" t="s">
        <v>5361</v>
      </c>
      <c r="D110" s="96">
        <v>44382</v>
      </c>
      <c r="E110" s="95" t="s">
        <v>5360</v>
      </c>
      <c r="I110" s="93">
        <v>1.94</v>
      </c>
      <c r="K110" s="93">
        <v>30525.65</v>
      </c>
    </row>
    <row r="111" spans="3:11" x14ac:dyDescent="0.2">
      <c r="C111" s="97" t="s">
        <v>5359</v>
      </c>
      <c r="D111" s="96">
        <v>44382</v>
      </c>
      <c r="E111" s="95" t="s">
        <v>5358</v>
      </c>
      <c r="I111" s="93">
        <v>5.72</v>
      </c>
      <c r="K111" s="93">
        <v>30531.37</v>
      </c>
    </row>
    <row r="112" spans="3:11" x14ac:dyDescent="0.2">
      <c r="C112" s="97" t="s">
        <v>5357</v>
      </c>
      <c r="D112" s="96">
        <v>44382</v>
      </c>
      <c r="E112" s="95" t="s">
        <v>5356</v>
      </c>
      <c r="I112" s="93">
        <v>1.36</v>
      </c>
      <c r="K112" s="93">
        <v>30532.73</v>
      </c>
    </row>
    <row r="113" spans="3:11" x14ac:dyDescent="0.2">
      <c r="C113" s="97" t="s">
        <v>5355</v>
      </c>
      <c r="D113" s="96">
        <v>44382</v>
      </c>
      <c r="E113" s="95" t="s">
        <v>5354</v>
      </c>
      <c r="I113" s="93">
        <v>4.42</v>
      </c>
      <c r="K113" s="93">
        <v>30537.15</v>
      </c>
    </row>
    <row r="114" spans="3:11" x14ac:dyDescent="0.2">
      <c r="C114" s="97" t="s">
        <v>5353</v>
      </c>
      <c r="D114" s="96">
        <v>44382</v>
      </c>
      <c r="E114" s="95" t="s">
        <v>5352</v>
      </c>
      <c r="I114" s="93">
        <v>1.96</v>
      </c>
      <c r="K114" s="93">
        <v>30539.11</v>
      </c>
    </row>
    <row r="115" spans="3:11" x14ac:dyDescent="0.2">
      <c r="C115" s="97" t="s">
        <v>5351</v>
      </c>
      <c r="D115" s="96">
        <v>44382</v>
      </c>
      <c r="E115" s="95" t="s">
        <v>5350</v>
      </c>
      <c r="I115" s="93">
        <v>3.4</v>
      </c>
      <c r="K115" s="93">
        <v>30542.51</v>
      </c>
    </row>
    <row r="116" spans="3:11" x14ac:dyDescent="0.2">
      <c r="C116" s="97" t="s">
        <v>5349</v>
      </c>
      <c r="D116" s="96">
        <v>44382</v>
      </c>
      <c r="E116" s="95" t="s">
        <v>5348</v>
      </c>
      <c r="I116" s="93">
        <v>11.74</v>
      </c>
      <c r="K116" s="93">
        <v>30554.25</v>
      </c>
    </row>
    <row r="117" spans="3:11" x14ac:dyDescent="0.2">
      <c r="C117" s="97" t="s">
        <v>5347</v>
      </c>
      <c r="D117" s="96">
        <v>44382</v>
      </c>
      <c r="E117" s="95" t="s">
        <v>5346</v>
      </c>
      <c r="I117" s="93">
        <v>2.39</v>
      </c>
      <c r="K117" s="93">
        <v>30556.639999999999</v>
      </c>
    </row>
    <row r="118" spans="3:11" x14ac:dyDescent="0.2">
      <c r="C118" s="97" t="s">
        <v>5345</v>
      </c>
      <c r="D118" s="96">
        <v>44382</v>
      </c>
      <c r="E118" s="95" t="s">
        <v>5344</v>
      </c>
      <c r="I118" s="93">
        <v>5.67</v>
      </c>
      <c r="K118" s="93">
        <v>30562.31</v>
      </c>
    </row>
    <row r="119" spans="3:11" x14ac:dyDescent="0.2">
      <c r="C119" s="97" t="s">
        <v>5343</v>
      </c>
      <c r="D119" s="96">
        <v>44383</v>
      </c>
      <c r="E119" s="95" t="s">
        <v>5342</v>
      </c>
      <c r="I119" s="93">
        <v>1.89</v>
      </c>
      <c r="K119" s="93">
        <v>30564.2</v>
      </c>
    </row>
    <row r="120" spans="3:11" x14ac:dyDescent="0.2">
      <c r="C120" s="97" t="s">
        <v>5341</v>
      </c>
      <c r="D120" s="96">
        <v>44383</v>
      </c>
      <c r="E120" s="95" t="s">
        <v>5340</v>
      </c>
      <c r="I120" s="93">
        <v>2.17</v>
      </c>
      <c r="K120" s="93">
        <v>30566.37</v>
      </c>
    </row>
    <row r="121" spans="3:11" x14ac:dyDescent="0.2">
      <c r="C121" s="97" t="s">
        <v>5339</v>
      </c>
      <c r="D121" s="96">
        <v>44383</v>
      </c>
      <c r="E121" s="95" t="s">
        <v>5338</v>
      </c>
      <c r="I121" s="93">
        <v>10.34</v>
      </c>
      <c r="K121" s="93">
        <v>30576.71</v>
      </c>
    </row>
    <row r="122" spans="3:11" x14ac:dyDescent="0.2">
      <c r="C122" s="97" t="s">
        <v>5337</v>
      </c>
      <c r="D122" s="96">
        <v>44383</v>
      </c>
      <c r="E122" s="95" t="s">
        <v>5336</v>
      </c>
      <c r="I122" s="93">
        <v>2.44</v>
      </c>
      <c r="K122" s="93">
        <v>30579.15</v>
      </c>
    </row>
    <row r="123" spans="3:11" x14ac:dyDescent="0.2">
      <c r="C123" s="97" t="s">
        <v>5335</v>
      </c>
      <c r="D123" s="96">
        <v>44383</v>
      </c>
      <c r="E123" s="95" t="s">
        <v>5334</v>
      </c>
      <c r="I123" s="93">
        <v>1.75</v>
      </c>
      <c r="K123" s="93">
        <v>30580.9</v>
      </c>
    </row>
    <row r="124" spans="3:11" x14ac:dyDescent="0.2">
      <c r="C124" s="97" t="s">
        <v>5333</v>
      </c>
      <c r="D124" s="96">
        <v>44383</v>
      </c>
      <c r="E124" s="95" t="s">
        <v>5332</v>
      </c>
      <c r="I124" s="93">
        <v>14.4</v>
      </c>
      <c r="K124" s="93">
        <v>30595.3</v>
      </c>
    </row>
    <row r="125" spans="3:11" x14ac:dyDescent="0.2">
      <c r="C125" s="97" t="s">
        <v>5331</v>
      </c>
      <c r="D125" s="96">
        <v>44383</v>
      </c>
      <c r="E125" s="95" t="s">
        <v>5330</v>
      </c>
      <c r="I125" s="93">
        <v>1.69</v>
      </c>
      <c r="K125" s="93">
        <v>30596.99</v>
      </c>
    </row>
    <row r="126" spans="3:11" x14ac:dyDescent="0.2">
      <c r="C126" s="97" t="s">
        <v>5329</v>
      </c>
      <c r="D126" s="96">
        <v>44383</v>
      </c>
      <c r="E126" s="95" t="s">
        <v>5328</v>
      </c>
      <c r="I126" s="93">
        <v>2.44</v>
      </c>
      <c r="K126" s="93">
        <v>30599.43</v>
      </c>
    </row>
    <row r="127" spans="3:11" x14ac:dyDescent="0.2">
      <c r="C127" s="97" t="s">
        <v>5327</v>
      </c>
      <c r="D127" s="96">
        <v>44384</v>
      </c>
      <c r="E127" s="95" t="s">
        <v>5326</v>
      </c>
      <c r="I127" s="93">
        <v>7</v>
      </c>
      <c r="K127" s="93">
        <v>30606.43</v>
      </c>
    </row>
    <row r="128" spans="3:11" x14ac:dyDescent="0.2">
      <c r="C128" s="97" t="s">
        <v>5325</v>
      </c>
      <c r="D128" s="96">
        <v>44384</v>
      </c>
      <c r="E128" s="95" t="s">
        <v>5324</v>
      </c>
      <c r="I128" s="93">
        <v>2.27</v>
      </c>
      <c r="K128" s="93">
        <v>30608.7</v>
      </c>
    </row>
    <row r="129" spans="3:11" x14ac:dyDescent="0.2">
      <c r="C129" s="97" t="s">
        <v>5323</v>
      </c>
      <c r="D129" s="96">
        <v>44384</v>
      </c>
      <c r="E129" s="95" t="s">
        <v>5322</v>
      </c>
      <c r="I129" s="93">
        <v>7.63</v>
      </c>
      <c r="K129" s="93">
        <v>30616.33</v>
      </c>
    </row>
    <row r="130" spans="3:11" x14ac:dyDescent="0.2">
      <c r="C130" s="97" t="s">
        <v>5321</v>
      </c>
      <c r="D130" s="96">
        <v>44384</v>
      </c>
      <c r="E130" s="95" t="s">
        <v>5320</v>
      </c>
      <c r="I130" s="93">
        <v>1.74</v>
      </c>
      <c r="K130" s="93">
        <v>30618.07</v>
      </c>
    </row>
    <row r="131" spans="3:11" x14ac:dyDescent="0.2">
      <c r="C131" s="97" t="s">
        <v>5319</v>
      </c>
      <c r="D131" s="96">
        <v>44384</v>
      </c>
      <c r="E131" s="95" t="s">
        <v>5318</v>
      </c>
      <c r="I131" s="93">
        <v>1.55</v>
      </c>
      <c r="K131" s="93">
        <v>30619.62</v>
      </c>
    </row>
    <row r="132" spans="3:11" x14ac:dyDescent="0.2">
      <c r="C132" s="97" t="s">
        <v>5317</v>
      </c>
      <c r="D132" s="96">
        <v>44384</v>
      </c>
      <c r="E132" s="95" t="s">
        <v>5316</v>
      </c>
      <c r="I132" s="93">
        <v>4.93</v>
      </c>
      <c r="K132" s="93">
        <v>30624.55</v>
      </c>
    </row>
    <row r="133" spans="3:11" x14ac:dyDescent="0.2">
      <c r="C133" s="97" t="s">
        <v>5315</v>
      </c>
      <c r="D133" s="96">
        <v>44384</v>
      </c>
      <c r="E133" s="95" t="s">
        <v>5314</v>
      </c>
      <c r="I133" s="93">
        <v>2.0299999999999998</v>
      </c>
      <c r="K133" s="93">
        <v>30626.58</v>
      </c>
    </row>
    <row r="134" spans="3:11" x14ac:dyDescent="0.2">
      <c r="C134" s="97" t="s">
        <v>5313</v>
      </c>
      <c r="D134" s="96">
        <v>44384</v>
      </c>
      <c r="E134" s="95" t="s">
        <v>5312</v>
      </c>
      <c r="I134" s="93">
        <v>10.33</v>
      </c>
      <c r="K134" s="93">
        <v>30636.91</v>
      </c>
    </row>
    <row r="135" spans="3:11" x14ac:dyDescent="0.2">
      <c r="C135" s="97" t="s">
        <v>5311</v>
      </c>
      <c r="D135" s="96">
        <v>44384</v>
      </c>
      <c r="E135" s="95" t="s">
        <v>5310</v>
      </c>
      <c r="I135" s="93">
        <v>3.76</v>
      </c>
      <c r="K135" s="93">
        <v>30640.67</v>
      </c>
    </row>
    <row r="136" spans="3:11" x14ac:dyDescent="0.2">
      <c r="C136" s="97" t="s">
        <v>5309</v>
      </c>
      <c r="D136" s="96">
        <v>44384</v>
      </c>
      <c r="E136" s="95" t="s">
        <v>5308</v>
      </c>
      <c r="I136" s="93">
        <v>2.08</v>
      </c>
      <c r="K136" s="93">
        <v>30642.75</v>
      </c>
    </row>
    <row r="137" spans="3:11" x14ac:dyDescent="0.2">
      <c r="C137" s="97" t="s">
        <v>5307</v>
      </c>
      <c r="D137" s="96">
        <v>44384</v>
      </c>
      <c r="E137" s="95" t="s">
        <v>5306</v>
      </c>
      <c r="I137" s="93">
        <v>2.54</v>
      </c>
      <c r="K137" s="93">
        <v>30645.29</v>
      </c>
    </row>
    <row r="138" spans="3:11" x14ac:dyDescent="0.2">
      <c r="C138" s="97" t="s">
        <v>5305</v>
      </c>
      <c r="D138" s="96">
        <v>44384</v>
      </c>
      <c r="E138" s="95" t="s">
        <v>5304</v>
      </c>
      <c r="I138" s="93">
        <v>88.49</v>
      </c>
      <c r="K138" s="93">
        <v>30733.78</v>
      </c>
    </row>
    <row r="139" spans="3:11" x14ac:dyDescent="0.2">
      <c r="C139" s="97" t="s">
        <v>5303</v>
      </c>
      <c r="D139" s="96">
        <v>44384</v>
      </c>
      <c r="E139" s="95" t="s">
        <v>5302</v>
      </c>
      <c r="I139" s="93">
        <v>4.91</v>
      </c>
      <c r="K139" s="93">
        <v>30738.69</v>
      </c>
    </row>
    <row r="140" spans="3:11" x14ac:dyDescent="0.2">
      <c r="C140" s="97" t="s">
        <v>5301</v>
      </c>
      <c r="D140" s="96">
        <v>44384</v>
      </c>
      <c r="E140" s="95" t="s">
        <v>5300</v>
      </c>
      <c r="I140" s="93">
        <v>2.35</v>
      </c>
      <c r="K140" s="93">
        <v>30741.040000000001</v>
      </c>
    </row>
    <row r="141" spans="3:11" x14ac:dyDescent="0.2">
      <c r="C141" s="97" t="s">
        <v>5299</v>
      </c>
      <c r="D141" s="96">
        <v>44385</v>
      </c>
      <c r="E141" s="95" t="s">
        <v>5298</v>
      </c>
      <c r="I141" s="93">
        <v>1.68</v>
      </c>
      <c r="K141" s="93">
        <v>30742.720000000001</v>
      </c>
    </row>
    <row r="142" spans="3:11" x14ac:dyDescent="0.2">
      <c r="C142" s="97" t="s">
        <v>5297</v>
      </c>
      <c r="D142" s="96">
        <v>44385</v>
      </c>
      <c r="E142" s="95" t="s">
        <v>5296</v>
      </c>
      <c r="I142" s="93">
        <v>5.68</v>
      </c>
      <c r="K142" s="93">
        <v>30748.400000000001</v>
      </c>
    </row>
    <row r="143" spans="3:11" x14ac:dyDescent="0.2">
      <c r="C143" s="97" t="s">
        <v>5295</v>
      </c>
      <c r="D143" s="96">
        <v>44386</v>
      </c>
      <c r="E143" s="95" t="s">
        <v>5294</v>
      </c>
      <c r="I143" s="93">
        <v>2.2000000000000002</v>
      </c>
      <c r="K143" s="93">
        <v>30750.6</v>
      </c>
    </row>
    <row r="144" spans="3:11" x14ac:dyDescent="0.2">
      <c r="C144" s="97" t="s">
        <v>5293</v>
      </c>
      <c r="D144" s="96">
        <v>44386</v>
      </c>
      <c r="E144" s="95" t="s">
        <v>5292</v>
      </c>
      <c r="I144" s="93">
        <v>1.79</v>
      </c>
      <c r="K144" s="93">
        <v>30752.39</v>
      </c>
    </row>
    <row r="145" spans="3:11" x14ac:dyDescent="0.2">
      <c r="C145" s="97" t="s">
        <v>5291</v>
      </c>
      <c r="D145" s="96">
        <v>44386</v>
      </c>
      <c r="E145" s="95" t="s">
        <v>5290</v>
      </c>
      <c r="I145" s="93">
        <v>13.51</v>
      </c>
      <c r="K145" s="93">
        <v>30765.9</v>
      </c>
    </row>
    <row r="146" spans="3:11" x14ac:dyDescent="0.2">
      <c r="C146" s="97" t="s">
        <v>5289</v>
      </c>
      <c r="D146" s="96">
        <v>44386</v>
      </c>
      <c r="E146" s="95" t="s">
        <v>5288</v>
      </c>
      <c r="I146" s="93">
        <v>8.3800000000000008</v>
      </c>
      <c r="K146" s="93">
        <v>30774.28</v>
      </c>
    </row>
    <row r="147" spans="3:11" x14ac:dyDescent="0.2">
      <c r="C147" s="97" t="s">
        <v>5287</v>
      </c>
      <c r="D147" s="96">
        <v>44386</v>
      </c>
      <c r="E147" s="95" t="s">
        <v>5286</v>
      </c>
      <c r="I147" s="93">
        <v>5.26</v>
      </c>
      <c r="K147" s="93">
        <v>30779.54</v>
      </c>
    </row>
    <row r="148" spans="3:11" x14ac:dyDescent="0.2">
      <c r="C148" s="97" t="s">
        <v>5285</v>
      </c>
      <c r="D148" s="96">
        <v>44386</v>
      </c>
      <c r="E148" s="95" t="s">
        <v>5284</v>
      </c>
      <c r="I148" s="93">
        <v>10.44</v>
      </c>
      <c r="K148" s="93">
        <v>30789.98</v>
      </c>
    </row>
    <row r="149" spans="3:11" x14ac:dyDescent="0.2">
      <c r="C149" s="97" t="s">
        <v>5283</v>
      </c>
      <c r="D149" s="96">
        <v>44386</v>
      </c>
      <c r="E149" s="95" t="s">
        <v>5282</v>
      </c>
      <c r="I149" s="93">
        <v>7</v>
      </c>
      <c r="K149" s="93">
        <v>30796.98</v>
      </c>
    </row>
    <row r="150" spans="3:11" x14ac:dyDescent="0.2">
      <c r="C150" s="97" t="s">
        <v>5281</v>
      </c>
      <c r="D150" s="96">
        <v>44387</v>
      </c>
      <c r="E150" s="95" t="s">
        <v>5280</v>
      </c>
      <c r="I150" s="93">
        <v>1.7</v>
      </c>
      <c r="K150" s="93">
        <v>30798.68</v>
      </c>
    </row>
    <row r="151" spans="3:11" x14ac:dyDescent="0.2">
      <c r="C151" s="97" t="s">
        <v>5279</v>
      </c>
      <c r="D151" s="96">
        <v>44387</v>
      </c>
      <c r="E151" s="95" t="s">
        <v>5278</v>
      </c>
      <c r="I151" s="93">
        <v>3.19</v>
      </c>
      <c r="K151" s="93">
        <v>30801.87</v>
      </c>
    </row>
    <row r="152" spans="3:11" x14ac:dyDescent="0.2">
      <c r="C152" s="97" t="s">
        <v>5277</v>
      </c>
      <c r="D152" s="96">
        <v>44387</v>
      </c>
      <c r="E152" s="95" t="s">
        <v>5276</v>
      </c>
      <c r="I152" s="93">
        <v>7.82</v>
      </c>
      <c r="K152" s="93">
        <v>30809.69</v>
      </c>
    </row>
    <row r="153" spans="3:11" x14ac:dyDescent="0.2">
      <c r="C153" s="97" t="s">
        <v>5275</v>
      </c>
      <c r="D153" s="96">
        <v>44388</v>
      </c>
      <c r="E153" s="95" t="s">
        <v>5274</v>
      </c>
      <c r="I153" s="93">
        <v>11.75</v>
      </c>
      <c r="K153" s="93">
        <v>30821.439999999999</v>
      </c>
    </row>
    <row r="154" spans="3:11" x14ac:dyDescent="0.2">
      <c r="C154" s="97" t="s">
        <v>5273</v>
      </c>
      <c r="D154" s="96">
        <v>44389</v>
      </c>
      <c r="E154" s="95" t="s">
        <v>5272</v>
      </c>
      <c r="I154" s="93">
        <v>61.02</v>
      </c>
      <c r="K154" s="93">
        <v>30882.46</v>
      </c>
    </row>
    <row r="155" spans="3:11" x14ac:dyDescent="0.2">
      <c r="C155" s="97" t="s">
        <v>5271</v>
      </c>
      <c r="D155" s="96">
        <v>44389</v>
      </c>
      <c r="E155" s="95" t="s">
        <v>5270</v>
      </c>
      <c r="I155" s="93">
        <v>24.85</v>
      </c>
      <c r="K155" s="93">
        <v>30907.31</v>
      </c>
    </row>
    <row r="156" spans="3:11" x14ac:dyDescent="0.2">
      <c r="C156" s="97" t="s">
        <v>5269</v>
      </c>
      <c r="D156" s="96">
        <v>44389</v>
      </c>
      <c r="E156" s="95" t="s">
        <v>5268</v>
      </c>
      <c r="I156" s="93">
        <v>70.98</v>
      </c>
      <c r="K156" s="93">
        <v>30978.29</v>
      </c>
    </row>
    <row r="157" spans="3:11" x14ac:dyDescent="0.2">
      <c r="C157" s="97" t="s">
        <v>5267</v>
      </c>
      <c r="D157" s="96">
        <v>44389</v>
      </c>
      <c r="E157" s="95" t="s">
        <v>5266</v>
      </c>
      <c r="I157" s="93">
        <v>5</v>
      </c>
      <c r="K157" s="93">
        <v>30983.29</v>
      </c>
    </row>
    <row r="158" spans="3:11" x14ac:dyDescent="0.2">
      <c r="C158" s="97" t="s">
        <v>5265</v>
      </c>
      <c r="D158" s="96">
        <v>44389</v>
      </c>
      <c r="E158" s="95" t="s">
        <v>5264</v>
      </c>
      <c r="I158" s="93">
        <v>10</v>
      </c>
      <c r="K158" s="93">
        <v>30993.29</v>
      </c>
    </row>
    <row r="159" spans="3:11" x14ac:dyDescent="0.2">
      <c r="C159" s="97" t="s">
        <v>5263</v>
      </c>
      <c r="D159" s="96">
        <v>44389</v>
      </c>
      <c r="E159" s="95" t="s">
        <v>5262</v>
      </c>
      <c r="I159" s="93">
        <v>2.0499999999999998</v>
      </c>
      <c r="K159" s="93">
        <v>30995.34</v>
      </c>
    </row>
    <row r="160" spans="3:11" x14ac:dyDescent="0.2">
      <c r="C160" s="97" t="s">
        <v>5261</v>
      </c>
      <c r="D160" s="96">
        <v>44389</v>
      </c>
      <c r="E160" s="95" t="s">
        <v>5260</v>
      </c>
      <c r="I160" s="93">
        <v>41.33</v>
      </c>
      <c r="K160" s="93">
        <v>31036.67</v>
      </c>
    </row>
    <row r="161" spans="3:11" x14ac:dyDescent="0.2">
      <c r="C161" s="97" t="s">
        <v>5259</v>
      </c>
      <c r="D161" s="96">
        <v>44389</v>
      </c>
      <c r="E161" s="95" t="s">
        <v>5258</v>
      </c>
      <c r="I161" s="93">
        <v>4.67</v>
      </c>
      <c r="K161" s="93">
        <v>31041.34</v>
      </c>
    </row>
    <row r="162" spans="3:11" x14ac:dyDescent="0.2">
      <c r="C162" s="97" t="s">
        <v>5257</v>
      </c>
      <c r="D162" s="96">
        <v>44389</v>
      </c>
      <c r="E162" s="95" t="s">
        <v>5256</v>
      </c>
      <c r="I162" s="93">
        <v>1.69</v>
      </c>
      <c r="K162" s="93">
        <v>31043.03</v>
      </c>
    </row>
    <row r="163" spans="3:11" x14ac:dyDescent="0.2">
      <c r="C163" s="97" t="s">
        <v>5255</v>
      </c>
      <c r="D163" s="96">
        <v>44389</v>
      </c>
      <c r="E163" s="95" t="s">
        <v>5254</v>
      </c>
      <c r="I163" s="93">
        <v>1.68</v>
      </c>
      <c r="K163" s="93">
        <v>31044.71</v>
      </c>
    </row>
    <row r="164" spans="3:11" x14ac:dyDescent="0.2">
      <c r="C164" s="97" t="s">
        <v>5253</v>
      </c>
      <c r="D164" s="96">
        <v>44389</v>
      </c>
      <c r="E164" s="95" t="s">
        <v>5252</v>
      </c>
      <c r="I164" s="93">
        <v>5.4</v>
      </c>
      <c r="K164" s="93">
        <v>31050.11</v>
      </c>
    </row>
    <row r="165" spans="3:11" x14ac:dyDescent="0.2">
      <c r="C165" s="97" t="s">
        <v>5251</v>
      </c>
      <c r="D165" s="96">
        <v>44390</v>
      </c>
      <c r="E165" s="95" t="s">
        <v>5250</v>
      </c>
      <c r="I165" s="93">
        <v>5.19</v>
      </c>
      <c r="K165" s="93">
        <v>31055.3</v>
      </c>
    </row>
    <row r="166" spans="3:11" x14ac:dyDescent="0.2">
      <c r="C166" s="97" t="s">
        <v>5249</v>
      </c>
      <c r="D166" s="96">
        <v>44390</v>
      </c>
      <c r="E166" s="95" t="s">
        <v>5248</v>
      </c>
      <c r="I166" s="93">
        <v>1.4</v>
      </c>
      <c r="K166" s="93">
        <v>31056.7</v>
      </c>
    </row>
    <row r="167" spans="3:11" x14ac:dyDescent="0.2">
      <c r="C167" s="97" t="s">
        <v>5247</v>
      </c>
      <c r="D167" s="96">
        <v>44391</v>
      </c>
      <c r="E167" s="95" t="s">
        <v>5246</v>
      </c>
      <c r="I167" s="93">
        <v>16.760000000000002</v>
      </c>
      <c r="K167" s="93">
        <v>31073.46</v>
      </c>
    </row>
    <row r="168" spans="3:11" x14ac:dyDescent="0.2">
      <c r="C168" s="97" t="s">
        <v>5245</v>
      </c>
      <c r="D168" s="96">
        <v>44391</v>
      </c>
      <c r="E168" s="95" t="s">
        <v>5244</v>
      </c>
      <c r="I168" s="93">
        <v>3.56</v>
      </c>
      <c r="K168" s="93">
        <v>31077.02</v>
      </c>
    </row>
    <row r="169" spans="3:11" x14ac:dyDescent="0.2">
      <c r="C169" s="97" t="s">
        <v>5243</v>
      </c>
      <c r="D169" s="96">
        <v>44391</v>
      </c>
      <c r="E169" s="95" t="s">
        <v>5242</v>
      </c>
      <c r="I169" s="93">
        <v>2.92</v>
      </c>
      <c r="K169" s="93">
        <v>31079.94</v>
      </c>
    </row>
    <row r="170" spans="3:11" x14ac:dyDescent="0.2">
      <c r="C170" s="97" t="s">
        <v>5241</v>
      </c>
      <c r="D170" s="96">
        <v>44391</v>
      </c>
      <c r="E170" s="95" t="s">
        <v>5240</v>
      </c>
      <c r="I170" s="93">
        <v>3.2</v>
      </c>
      <c r="K170" s="93">
        <v>31083.14</v>
      </c>
    </row>
    <row r="171" spans="3:11" x14ac:dyDescent="0.2">
      <c r="C171" s="97" t="s">
        <v>5239</v>
      </c>
      <c r="D171" s="96">
        <v>44392</v>
      </c>
      <c r="E171" s="95" t="s">
        <v>5238</v>
      </c>
      <c r="I171" s="93">
        <v>1.68</v>
      </c>
      <c r="K171" s="93">
        <v>31084.82</v>
      </c>
    </row>
    <row r="172" spans="3:11" x14ac:dyDescent="0.2">
      <c r="C172" s="97" t="s">
        <v>5237</v>
      </c>
      <c r="D172" s="96">
        <v>44392</v>
      </c>
      <c r="E172" s="95" t="s">
        <v>5236</v>
      </c>
      <c r="I172" s="93">
        <v>7.15</v>
      </c>
      <c r="K172" s="93">
        <v>31091.97</v>
      </c>
    </row>
    <row r="173" spans="3:11" x14ac:dyDescent="0.2">
      <c r="C173" s="97" t="s">
        <v>5235</v>
      </c>
      <c r="D173" s="96">
        <v>44392</v>
      </c>
      <c r="E173" s="95" t="s">
        <v>5234</v>
      </c>
      <c r="I173" s="93">
        <v>4.0199999999999996</v>
      </c>
      <c r="K173" s="93">
        <v>31095.99</v>
      </c>
    </row>
    <row r="174" spans="3:11" x14ac:dyDescent="0.2">
      <c r="C174" s="97" t="s">
        <v>5233</v>
      </c>
      <c r="D174" s="96">
        <v>44392</v>
      </c>
      <c r="E174" s="95" t="s">
        <v>5232</v>
      </c>
      <c r="I174" s="93">
        <v>11.2</v>
      </c>
      <c r="K174" s="93">
        <v>31107.19</v>
      </c>
    </row>
    <row r="175" spans="3:11" x14ac:dyDescent="0.2">
      <c r="C175" s="97" t="s">
        <v>5231</v>
      </c>
      <c r="D175" s="96">
        <v>44392</v>
      </c>
      <c r="E175" s="95" t="s">
        <v>5230</v>
      </c>
      <c r="I175" s="93">
        <v>1.68</v>
      </c>
      <c r="K175" s="93">
        <v>31108.87</v>
      </c>
    </row>
    <row r="176" spans="3:11" x14ac:dyDescent="0.2">
      <c r="C176" s="97" t="s">
        <v>5229</v>
      </c>
      <c r="D176" s="96">
        <v>44392</v>
      </c>
      <c r="E176" s="95" t="s">
        <v>5228</v>
      </c>
      <c r="I176" s="93">
        <v>7.2</v>
      </c>
      <c r="K176" s="93">
        <v>31116.07</v>
      </c>
    </row>
    <row r="177" spans="3:11" x14ac:dyDescent="0.2">
      <c r="C177" s="97" t="s">
        <v>5227</v>
      </c>
      <c r="D177" s="96">
        <v>44392</v>
      </c>
      <c r="E177" s="95" t="s">
        <v>5226</v>
      </c>
      <c r="I177" s="93">
        <v>0.5</v>
      </c>
      <c r="K177" s="93">
        <v>31116.57</v>
      </c>
    </row>
    <row r="178" spans="3:11" x14ac:dyDescent="0.2">
      <c r="C178" s="97" t="s">
        <v>5225</v>
      </c>
      <c r="D178" s="96">
        <v>44392</v>
      </c>
      <c r="E178" s="95" t="s">
        <v>5224</v>
      </c>
      <c r="I178" s="93">
        <v>7.08</v>
      </c>
      <c r="K178" s="93">
        <v>31123.65</v>
      </c>
    </row>
    <row r="179" spans="3:11" x14ac:dyDescent="0.2">
      <c r="C179" s="97" t="s">
        <v>5223</v>
      </c>
      <c r="D179" s="96">
        <v>44392</v>
      </c>
      <c r="E179" s="95" t="s">
        <v>5222</v>
      </c>
      <c r="I179" s="93">
        <v>0.8</v>
      </c>
      <c r="K179" s="93">
        <v>31124.45</v>
      </c>
    </row>
    <row r="180" spans="3:11" x14ac:dyDescent="0.2">
      <c r="C180" s="97" t="s">
        <v>5221</v>
      </c>
      <c r="D180" s="96">
        <v>44392</v>
      </c>
      <c r="E180" s="95" t="s">
        <v>5220</v>
      </c>
      <c r="I180" s="93">
        <v>3.38</v>
      </c>
      <c r="K180" s="93">
        <v>31127.83</v>
      </c>
    </row>
    <row r="181" spans="3:11" x14ac:dyDescent="0.2">
      <c r="C181" s="97" t="s">
        <v>5219</v>
      </c>
      <c r="D181" s="96">
        <v>44392</v>
      </c>
      <c r="E181" s="95" t="s">
        <v>5218</v>
      </c>
      <c r="I181" s="93">
        <v>3</v>
      </c>
      <c r="K181" s="93">
        <v>31130.83</v>
      </c>
    </row>
    <row r="182" spans="3:11" x14ac:dyDescent="0.2">
      <c r="C182" s="97" t="s">
        <v>5217</v>
      </c>
      <c r="D182" s="96">
        <v>44393</v>
      </c>
      <c r="E182" s="95" t="s">
        <v>5216</v>
      </c>
      <c r="I182" s="93">
        <v>1</v>
      </c>
      <c r="K182" s="93">
        <v>31131.83</v>
      </c>
    </row>
    <row r="183" spans="3:11" x14ac:dyDescent="0.2">
      <c r="C183" s="97" t="s">
        <v>5215</v>
      </c>
      <c r="D183" s="96">
        <v>44393</v>
      </c>
      <c r="E183" s="95" t="s">
        <v>5214</v>
      </c>
      <c r="I183" s="93">
        <v>55.31</v>
      </c>
      <c r="K183" s="93">
        <v>31187.14</v>
      </c>
    </row>
    <row r="184" spans="3:11" x14ac:dyDescent="0.2">
      <c r="C184" s="97" t="s">
        <v>5213</v>
      </c>
      <c r="D184" s="96">
        <v>44393</v>
      </c>
      <c r="E184" s="95" t="s">
        <v>5212</v>
      </c>
      <c r="I184" s="93">
        <v>1.83</v>
      </c>
      <c r="K184" s="93">
        <v>31188.97</v>
      </c>
    </row>
    <row r="185" spans="3:11" x14ac:dyDescent="0.2">
      <c r="C185" s="97" t="s">
        <v>5211</v>
      </c>
      <c r="D185" s="96">
        <v>44393</v>
      </c>
      <c r="E185" s="95" t="s">
        <v>5210</v>
      </c>
      <c r="I185" s="93">
        <v>22.39</v>
      </c>
      <c r="K185" s="93">
        <v>31211.360000000001</v>
      </c>
    </row>
    <row r="186" spans="3:11" x14ac:dyDescent="0.2">
      <c r="C186" s="97" t="s">
        <v>5209</v>
      </c>
      <c r="D186" s="96">
        <v>44393</v>
      </c>
      <c r="E186" s="95" t="s">
        <v>5208</v>
      </c>
      <c r="I186" s="93">
        <v>3.36</v>
      </c>
      <c r="K186" s="93">
        <v>31214.720000000001</v>
      </c>
    </row>
    <row r="187" spans="3:11" x14ac:dyDescent="0.2">
      <c r="C187" s="97" t="s">
        <v>5207</v>
      </c>
      <c r="D187" s="96">
        <v>44393</v>
      </c>
      <c r="E187" s="95" t="s">
        <v>5206</v>
      </c>
      <c r="I187" s="93">
        <v>8.3800000000000008</v>
      </c>
      <c r="K187" s="93">
        <v>31223.1</v>
      </c>
    </row>
    <row r="188" spans="3:11" x14ac:dyDescent="0.2">
      <c r="C188" s="97" t="s">
        <v>5205</v>
      </c>
      <c r="D188" s="96">
        <v>44393</v>
      </c>
      <c r="E188" s="95" t="s">
        <v>5204</v>
      </c>
      <c r="I188" s="93">
        <v>1.89</v>
      </c>
      <c r="K188" s="93">
        <v>31224.99</v>
      </c>
    </row>
    <row r="189" spans="3:11" x14ac:dyDescent="0.2">
      <c r="C189" s="97" t="s">
        <v>5203</v>
      </c>
      <c r="D189" s="96">
        <v>44393</v>
      </c>
      <c r="E189" s="95" t="s">
        <v>5202</v>
      </c>
      <c r="I189" s="93">
        <v>1.68</v>
      </c>
      <c r="K189" s="93">
        <v>31226.67</v>
      </c>
    </row>
    <row r="190" spans="3:11" x14ac:dyDescent="0.2">
      <c r="C190" s="97" t="s">
        <v>5201</v>
      </c>
      <c r="D190" s="96">
        <v>44393</v>
      </c>
      <c r="E190" s="95" t="s">
        <v>5200</v>
      </c>
      <c r="I190" s="93">
        <v>1.68</v>
      </c>
      <c r="K190" s="93">
        <v>31228.35</v>
      </c>
    </row>
    <row r="191" spans="3:11" x14ac:dyDescent="0.2">
      <c r="C191" s="97" t="s">
        <v>5199</v>
      </c>
      <c r="D191" s="96">
        <v>44393</v>
      </c>
      <c r="E191" s="95" t="s">
        <v>5198</v>
      </c>
      <c r="I191" s="93">
        <v>63.28</v>
      </c>
      <c r="K191" s="93">
        <v>31291.63</v>
      </c>
    </row>
    <row r="192" spans="3:11" x14ac:dyDescent="0.2">
      <c r="C192" s="97" t="s">
        <v>5197</v>
      </c>
      <c r="D192" s="96">
        <v>44394</v>
      </c>
      <c r="E192" s="95" t="s">
        <v>5196</v>
      </c>
      <c r="I192" s="93">
        <v>3.05</v>
      </c>
      <c r="K192" s="93">
        <v>31294.68</v>
      </c>
    </row>
    <row r="193" spans="3:11" x14ac:dyDescent="0.2">
      <c r="C193" s="97" t="s">
        <v>5195</v>
      </c>
      <c r="D193" s="96">
        <v>44394</v>
      </c>
      <c r="E193" s="95" t="s">
        <v>5194</v>
      </c>
      <c r="I193" s="93">
        <v>3.57</v>
      </c>
      <c r="K193" s="93">
        <v>31298.25</v>
      </c>
    </row>
    <row r="194" spans="3:11" x14ac:dyDescent="0.2">
      <c r="C194" s="97" t="s">
        <v>5193</v>
      </c>
      <c r="D194" s="96">
        <v>44396</v>
      </c>
      <c r="E194" s="95" t="s">
        <v>5192</v>
      </c>
      <c r="I194" s="93">
        <v>2.4500000000000002</v>
      </c>
      <c r="K194" s="93">
        <v>31300.7</v>
      </c>
    </row>
    <row r="195" spans="3:11" x14ac:dyDescent="0.2">
      <c r="C195" s="97" t="s">
        <v>5191</v>
      </c>
      <c r="D195" s="96">
        <v>44396</v>
      </c>
      <c r="E195" s="95" t="s">
        <v>5190</v>
      </c>
      <c r="I195" s="93">
        <v>15.3</v>
      </c>
      <c r="K195" s="93">
        <v>31316</v>
      </c>
    </row>
    <row r="196" spans="3:11" x14ac:dyDescent="0.2">
      <c r="C196" s="97" t="s">
        <v>5189</v>
      </c>
      <c r="D196" s="96">
        <v>44396</v>
      </c>
      <c r="E196" s="95" t="s">
        <v>5188</v>
      </c>
      <c r="I196" s="93">
        <v>15.3</v>
      </c>
      <c r="K196" s="93">
        <v>31331.3</v>
      </c>
    </row>
    <row r="197" spans="3:11" x14ac:dyDescent="0.2">
      <c r="C197" s="97" t="s">
        <v>5187</v>
      </c>
      <c r="D197" s="96">
        <v>44396</v>
      </c>
      <c r="E197" s="95" t="s">
        <v>5186</v>
      </c>
      <c r="I197" s="93">
        <v>17.96</v>
      </c>
      <c r="K197" s="93">
        <v>31349.26</v>
      </c>
    </row>
    <row r="198" spans="3:11" x14ac:dyDescent="0.2">
      <c r="C198" s="97" t="s">
        <v>5185</v>
      </c>
      <c r="D198" s="96">
        <v>44396</v>
      </c>
      <c r="E198" s="95" t="s">
        <v>5184</v>
      </c>
      <c r="I198" s="93">
        <v>2.77</v>
      </c>
      <c r="K198" s="93">
        <v>31352.03</v>
      </c>
    </row>
    <row r="199" spans="3:11" x14ac:dyDescent="0.2">
      <c r="C199" s="97" t="s">
        <v>5183</v>
      </c>
      <c r="D199" s="96">
        <v>44396</v>
      </c>
      <c r="E199" s="95" t="s">
        <v>5182</v>
      </c>
      <c r="I199" s="93">
        <v>1.68</v>
      </c>
      <c r="K199" s="93">
        <v>31353.71</v>
      </c>
    </row>
    <row r="200" spans="3:11" x14ac:dyDescent="0.2">
      <c r="C200" s="97" t="s">
        <v>5181</v>
      </c>
      <c r="D200" s="96">
        <v>44396</v>
      </c>
      <c r="E200" s="95" t="s">
        <v>5180</v>
      </c>
      <c r="I200" s="93">
        <v>1.76</v>
      </c>
      <c r="K200" s="93">
        <v>31355.47</v>
      </c>
    </row>
    <row r="201" spans="3:11" x14ac:dyDescent="0.2">
      <c r="C201" s="97" t="s">
        <v>5179</v>
      </c>
      <c r="D201" s="96">
        <v>44396</v>
      </c>
      <c r="E201" s="95" t="s">
        <v>5178</v>
      </c>
      <c r="I201" s="93">
        <v>8.77</v>
      </c>
      <c r="K201" s="93">
        <v>31364.240000000002</v>
      </c>
    </row>
    <row r="202" spans="3:11" x14ac:dyDescent="0.2">
      <c r="C202" s="97" t="s">
        <v>5177</v>
      </c>
      <c r="D202" s="96">
        <v>44396</v>
      </c>
      <c r="E202" s="95" t="s">
        <v>5176</v>
      </c>
      <c r="I202" s="93">
        <v>1.7</v>
      </c>
      <c r="K202" s="93">
        <v>31365.94</v>
      </c>
    </row>
    <row r="203" spans="3:11" x14ac:dyDescent="0.2">
      <c r="C203" s="97" t="s">
        <v>5175</v>
      </c>
      <c r="D203" s="96">
        <v>44396</v>
      </c>
      <c r="E203" s="95" t="s">
        <v>5174</v>
      </c>
      <c r="I203" s="93">
        <v>5.07</v>
      </c>
      <c r="K203" s="93">
        <v>31371.01</v>
      </c>
    </row>
    <row r="204" spans="3:11" x14ac:dyDescent="0.2">
      <c r="C204" s="97" t="s">
        <v>5173</v>
      </c>
      <c r="D204" s="96">
        <v>44396</v>
      </c>
      <c r="E204" s="95" t="s">
        <v>5172</v>
      </c>
      <c r="I204" s="93">
        <v>8.3800000000000008</v>
      </c>
      <c r="K204" s="93">
        <v>31379.39</v>
      </c>
    </row>
    <row r="205" spans="3:11" x14ac:dyDescent="0.2">
      <c r="C205" s="97" t="s">
        <v>5171</v>
      </c>
      <c r="D205" s="96">
        <v>44396</v>
      </c>
      <c r="E205" s="95" t="s">
        <v>5170</v>
      </c>
      <c r="I205" s="93">
        <v>2.62</v>
      </c>
      <c r="K205" s="93">
        <v>31382.01</v>
      </c>
    </row>
    <row r="206" spans="3:11" x14ac:dyDescent="0.2">
      <c r="C206" s="97" t="s">
        <v>5169</v>
      </c>
      <c r="D206" s="96">
        <v>44396</v>
      </c>
      <c r="E206" s="95" t="s">
        <v>5168</v>
      </c>
      <c r="I206" s="93">
        <v>0.1</v>
      </c>
      <c r="K206" s="93">
        <v>31382.11</v>
      </c>
    </row>
    <row r="207" spans="3:11" x14ac:dyDescent="0.2">
      <c r="C207" s="97" t="s">
        <v>5167</v>
      </c>
      <c r="D207" s="96">
        <v>44397</v>
      </c>
      <c r="E207" s="95" t="s">
        <v>5166</v>
      </c>
      <c r="I207" s="93">
        <v>8.3800000000000008</v>
      </c>
      <c r="K207" s="93">
        <v>31390.49</v>
      </c>
    </row>
    <row r="208" spans="3:11" x14ac:dyDescent="0.2">
      <c r="C208" s="97" t="s">
        <v>5165</v>
      </c>
      <c r="D208" s="96">
        <v>44397</v>
      </c>
      <c r="E208" s="95" t="s">
        <v>5164</v>
      </c>
      <c r="I208" s="93">
        <v>7.61</v>
      </c>
      <c r="K208" s="93">
        <v>31398.1</v>
      </c>
    </row>
    <row r="209" spans="3:11" x14ac:dyDescent="0.2">
      <c r="C209" s="97" t="s">
        <v>5163</v>
      </c>
      <c r="D209" s="96">
        <v>44397</v>
      </c>
      <c r="E209" s="95" t="s">
        <v>5162</v>
      </c>
      <c r="I209" s="93">
        <v>8.3800000000000008</v>
      </c>
      <c r="K209" s="93">
        <v>31406.48</v>
      </c>
    </row>
    <row r="210" spans="3:11" x14ac:dyDescent="0.2">
      <c r="C210" s="97" t="s">
        <v>5161</v>
      </c>
      <c r="D210" s="96">
        <v>44397</v>
      </c>
      <c r="E210" s="95" t="s">
        <v>5160</v>
      </c>
      <c r="I210" s="93">
        <v>12.9</v>
      </c>
      <c r="K210" s="93">
        <v>31419.38</v>
      </c>
    </row>
    <row r="211" spans="3:11" x14ac:dyDescent="0.2">
      <c r="C211" s="97" t="s">
        <v>5159</v>
      </c>
      <c r="D211" s="96">
        <v>44397</v>
      </c>
      <c r="E211" s="95" t="s">
        <v>5158</v>
      </c>
      <c r="I211" s="93">
        <v>0.84</v>
      </c>
      <c r="K211" s="93">
        <v>31420.22</v>
      </c>
    </row>
    <row r="212" spans="3:11" x14ac:dyDescent="0.2">
      <c r="C212" s="97" t="s">
        <v>5157</v>
      </c>
      <c r="D212" s="96">
        <v>44397</v>
      </c>
      <c r="E212" s="95" t="s">
        <v>5156</v>
      </c>
      <c r="I212" s="93">
        <v>1.68</v>
      </c>
      <c r="K212" s="93">
        <v>31421.9</v>
      </c>
    </row>
    <row r="213" spans="3:11" x14ac:dyDescent="0.2">
      <c r="C213" s="97" t="s">
        <v>5155</v>
      </c>
      <c r="D213" s="96">
        <v>44397</v>
      </c>
      <c r="E213" s="95" t="s">
        <v>5154</v>
      </c>
      <c r="I213" s="93">
        <v>3.04</v>
      </c>
      <c r="K213" s="93">
        <v>31424.94</v>
      </c>
    </row>
    <row r="214" spans="3:11" x14ac:dyDescent="0.2">
      <c r="C214" s="97" t="s">
        <v>5153</v>
      </c>
      <c r="D214" s="96">
        <v>44397</v>
      </c>
      <c r="E214" s="95" t="s">
        <v>5152</v>
      </c>
      <c r="I214" s="93">
        <v>5</v>
      </c>
      <c r="K214" s="93">
        <v>31429.94</v>
      </c>
    </row>
    <row r="215" spans="3:11" x14ac:dyDescent="0.2">
      <c r="C215" s="97" t="s">
        <v>5151</v>
      </c>
      <c r="D215" s="96">
        <v>44398</v>
      </c>
      <c r="E215" s="95" t="s">
        <v>5150</v>
      </c>
      <c r="I215" s="93">
        <v>4.0999999999999996</v>
      </c>
      <c r="K215" s="93">
        <v>31434.04</v>
      </c>
    </row>
    <row r="216" spans="3:11" x14ac:dyDescent="0.2">
      <c r="C216" s="97" t="s">
        <v>5149</v>
      </c>
      <c r="D216" s="96">
        <v>44398</v>
      </c>
      <c r="E216" s="95" t="s">
        <v>5148</v>
      </c>
      <c r="I216" s="93">
        <v>18.829999999999998</v>
      </c>
      <c r="K216" s="93">
        <v>31452.87</v>
      </c>
    </row>
    <row r="217" spans="3:11" x14ac:dyDescent="0.2">
      <c r="C217" s="97" t="s">
        <v>5147</v>
      </c>
      <c r="D217" s="96">
        <v>44398</v>
      </c>
      <c r="E217" s="95" t="s">
        <v>5146</v>
      </c>
      <c r="I217" s="93">
        <v>5</v>
      </c>
      <c r="K217" s="93">
        <v>31457.87</v>
      </c>
    </row>
    <row r="218" spans="3:11" x14ac:dyDescent="0.2">
      <c r="C218" s="97" t="s">
        <v>5145</v>
      </c>
      <c r="D218" s="96">
        <v>44398</v>
      </c>
      <c r="E218" s="95" t="s">
        <v>5144</v>
      </c>
      <c r="I218" s="93">
        <v>5</v>
      </c>
      <c r="K218" s="93">
        <v>31462.87</v>
      </c>
    </row>
    <row r="219" spans="3:11" x14ac:dyDescent="0.2">
      <c r="C219" s="97" t="s">
        <v>5143</v>
      </c>
      <c r="D219" s="96">
        <v>44398</v>
      </c>
      <c r="E219" s="95" t="s">
        <v>5142</v>
      </c>
      <c r="I219" s="93">
        <v>26.91</v>
      </c>
      <c r="K219" s="93">
        <v>31489.78</v>
      </c>
    </row>
    <row r="220" spans="3:11" x14ac:dyDescent="0.2">
      <c r="C220" s="97" t="s">
        <v>5141</v>
      </c>
      <c r="D220" s="96">
        <v>44399</v>
      </c>
      <c r="E220" s="95" t="s">
        <v>5140</v>
      </c>
      <c r="I220" s="93">
        <v>3.78</v>
      </c>
      <c r="K220" s="93">
        <v>31493.56</v>
      </c>
    </row>
    <row r="221" spans="3:11" x14ac:dyDescent="0.2">
      <c r="C221" s="97" t="s">
        <v>5139</v>
      </c>
      <c r="D221" s="96">
        <v>44399</v>
      </c>
      <c r="E221" s="95" t="s">
        <v>5138</v>
      </c>
      <c r="I221" s="93">
        <v>1.68</v>
      </c>
      <c r="K221" s="93">
        <v>31495.24</v>
      </c>
    </row>
    <row r="222" spans="3:11" x14ac:dyDescent="0.2">
      <c r="C222" s="97" t="s">
        <v>5137</v>
      </c>
      <c r="D222" s="96">
        <v>44399</v>
      </c>
      <c r="E222" s="95" t="s">
        <v>5136</v>
      </c>
      <c r="I222" s="93">
        <v>5</v>
      </c>
      <c r="K222" s="93">
        <v>31500.240000000002</v>
      </c>
    </row>
    <row r="223" spans="3:11" x14ac:dyDescent="0.2">
      <c r="C223" s="97" t="s">
        <v>5135</v>
      </c>
      <c r="D223" s="96">
        <v>44399</v>
      </c>
      <c r="E223" s="95" t="s">
        <v>5134</v>
      </c>
      <c r="I223" s="93">
        <v>1.77</v>
      </c>
      <c r="K223" s="93">
        <v>31502.01</v>
      </c>
    </row>
    <row r="224" spans="3:11" x14ac:dyDescent="0.2">
      <c r="C224" s="97" t="s">
        <v>5133</v>
      </c>
      <c r="D224" s="96">
        <v>44400</v>
      </c>
      <c r="E224" s="95" t="s">
        <v>5132</v>
      </c>
      <c r="I224" s="93">
        <v>4.1900000000000004</v>
      </c>
      <c r="K224" s="93">
        <v>31506.2</v>
      </c>
    </row>
    <row r="225" spans="3:11" x14ac:dyDescent="0.2">
      <c r="C225" s="97" t="s">
        <v>5131</v>
      </c>
      <c r="D225" s="96">
        <v>44400</v>
      </c>
      <c r="E225" s="95" t="s">
        <v>5130</v>
      </c>
      <c r="I225" s="93">
        <v>1.68</v>
      </c>
      <c r="K225" s="93">
        <v>31507.88</v>
      </c>
    </row>
    <row r="226" spans="3:11" x14ac:dyDescent="0.2">
      <c r="C226" s="97" t="s">
        <v>5129</v>
      </c>
      <c r="D226" s="96">
        <v>44400</v>
      </c>
      <c r="E226" s="95" t="s">
        <v>5128</v>
      </c>
      <c r="I226" s="93">
        <v>2.99</v>
      </c>
      <c r="K226" s="93">
        <v>31510.87</v>
      </c>
    </row>
    <row r="227" spans="3:11" x14ac:dyDescent="0.2">
      <c r="C227" s="97" t="s">
        <v>5127</v>
      </c>
      <c r="D227" s="96">
        <v>44400</v>
      </c>
      <c r="E227" s="95" t="s">
        <v>5126</v>
      </c>
      <c r="I227" s="93">
        <v>3.47</v>
      </c>
      <c r="K227" s="93">
        <v>31514.34</v>
      </c>
    </row>
    <row r="228" spans="3:11" x14ac:dyDescent="0.2">
      <c r="C228" s="97" t="s">
        <v>5125</v>
      </c>
      <c r="D228" s="96">
        <v>44400</v>
      </c>
      <c r="E228" s="95" t="s">
        <v>5124</v>
      </c>
      <c r="I228" s="93">
        <v>16.760000000000002</v>
      </c>
      <c r="K228" s="93">
        <v>31531.1</v>
      </c>
    </row>
    <row r="229" spans="3:11" x14ac:dyDescent="0.2">
      <c r="C229" s="97" t="s">
        <v>5123</v>
      </c>
      <c r="D229" s="96">
        <v>44400</v>
      </c>
      <c r="E229" s="95" t="s">
        <v>5122</v>
      </c>
      <c r="I229" s="93">
        <v>298.23</v>
      </c>
      <c r="K229" s="93">
        <v>31829.33</v>
      </c>
    </row>
    <row r="230" spans="3:11" x14ac:dyDescent="0.2">
      <c r="C230" s="97" t="s">
        <v>5121</v>
      </c>
      <c r="D230" s="96">
        <v>44400</v>
      </c>
      <c r="E230" s="95" t="s">
        <v>5120</v>
      </c>
      <c r="I230" s="93">
        <v>5.04</v>
      </c>
      <c r="K230" s="93">
        <v>31834.37</v>
      </c>
    </row>
    <row r="231" spans="3:11" x14ac:dyDescent="0.2">
      <c r="C231" s="97" t="s">
        <v>5119</v>
      </c>
      <c r="D231" s="96">
        <v>44401</v>
      </c>
      <c r="E231" s="95" t="s">
        <v>5118</v>
      </c>
      <c r="I231" s="93">
        <v>2.95</v>
      </c>
      <c r="K231" s="93">
        <v>31837.32</v>
      </c>
    </row>
    <row r="232" spans="3:11" x14ac:dyDescent="0.2">
      <c r="C232" s="97" t="s">
        <v>5117</v>
      </c>
      <c r="D232" s="96">
        <v>44401</v>
      </c>
      <c r="E232" s="95" t="s">
        <v>5116</v>
      </c>
      <c r="I232" s="93">
        <v>12.83</v>
      </c>
      <c r="K232" s="93">
        <v>31850.15</v>
      </c>
    </row>
    <row r="233" spans="3:11" x14ac:dyDescent="0.2">
      <c r="C233" s="97" t="s">
        <v>5115</v>
      </c>
      <c r="D233" s="96">
        <v>44401</v>
      </c>
      <c r="E233" s="95" t="s">
        <v>5114</v>
      </c>
      <c r="I233" s="93">
        <v>10.45</v>
      </c>
      <c r="K233" s="93">
        <v>31860.6</v>
      </c>
    </row>
    <row r="234" spans="3:11" x14ac:dyDescent="0.2">
      <c r="C234" s="97" t="s">
        <v>5113</v>
      </c>
      <c r="D234" s="96">
        <v>44401</v>
      </c>
      <c r="E234" s="95" t="s">
        <v>5112</v>
      </c>
      <c r="I234" s="93">
        <v>0.34</v>
      </c>
      <c r="K234" s="93">
        <v>31860.94</v>
      </c>
    </row>
    <row r="235" spans="3:11" x14ac:dyDescent="0.2">
      <c r="C235" s="97" t="s">
        <v>5111</v>
      </c>
      <c r="D235" s="96">
        <v>44401</v>
      </c>
      <c r="E235" s="95" t="s">
        <v>5110</v>
      </c>
      <c r="I235" s="93">
        <v>1.68</v>
      </c>
      <c r="K235" s="93">
        <v>31862.62</v>
      </c>
    </row>
    <row r="236" spans="3:11" x14ac:dyDescent="0.2">
      <c r="C236" s="97" t="s">
        <v>5109</v>
      </c>
      <c r="D236" s="96">
        <v>44401</v>
      </c>
      <c r="E236" s="95" t="s">
        <v>5108</v>
      </c>
      <c r="I236" s="93">
        <v>4.1399999999999997</v>
      </c>
      <c r="K236" s="93">
        <v>31866.76</v>
      </c>
    </row>
    <row r="237" spans="3:11" x14ac:dyDescent="0.2">
      <c r="C237" s="97" t="s">
        <v>5107</v>
      </c>
      <c r="D237" s="96">
        <v>44401</v>
      </c>
      <c r="E237" s="95" t="s">
        <v>5106</v>
      </c>
      <c r="I237" s="93">
        <v>1.75</v>
      </c>
      <c r="K237" s="93">
        <v>31868.51</v>
      </c>
    </row>
    <row r="238" spans="3:11" x14ac:dyDescent="0.2">
      <c r="C238" s="97" t="s">
        <v>5105</v>
      </c>
      <c r="D238" s="96">
        <v>44401</v>
      </c>
      <c r="E238" s="95" t="s">
        <v>5104</v>
      </c>
      <c r="I238" s="93">
        <v>5.04</v>
      </c>
      <c r="K238" s="93">
        <v>31873.55</v>
      </c>
    </row>
    <row r="239" spans="3:11" x14ac:dyDescent="0.2">
      <c r="C239" s="97" t="s">
        <v>5103</v>
      </c>
      <c r="D239" s="96">
        <v>44402</v>
      </c>
      <c r="E239" s="95" t="s">
        <v>5102</v>
      </c>
      <c r="I239" s="93">
        <v>8.4700000000000006</v>
      </c>
      <c r="K239" s="93">
        <v>31882.02</v>
      </c>
    </row>
    <row r="240" spans="3:11" x14ac:dyDescent="0.2">
      <c r="C240" s="97" t="s">
        <v>5101</v>
      </c>
      <c r="D240" s="96">
        <v>44402</v>
      </c>
      <c r="E240" s="95" t="s">
        <v>5100</v>
      </c>
      <c r="I240" s="93">
        <v>3.91</v>
      </c>
      <c r="K240" s="93">
        <v>31885.93</v>
      </c>
    </row>
    <row r="241" spans="3:11" x14ac:dyDescent="0.2">
      <c r="C241" s="97" t="s">
        <v>5099</v>
      </c>
      <c r="D241" s="96">
        <v>44402</v>
      </c>
      <c r="E241" s="95" t="s">
        <v>5098</v>
      </c>
      <c r="I241" s="93">
        <v>3.52</v>
      </c>
      <c r="K241" s="93">
        <v>31889.45</v>
      </c>
    </row>
    <row r="242" spans="3:11" x14ac:dyDescent="0.2">
      <c r="C242" s="97" t="s">
        <v>5097</v>
      </c>
      <c r="D242" s="96">
        <v>44402</v>
      </c>
      <c r="E242" s="95" t="s">
        <v>5096</v>
      </c>
      <c r="I242" s="93">
        <v>3.36</v>
      </c>
      <c r="K242" s="93">
        <v>31892.81</v>
      </c>
    </row>
    <row r="243" spans="3:11" x14ac:dyDescent="0.2">
      <c r="C243" s="97" t="s">
        <v>5095</v>
      </c>
      <c r="D243" s="96">
        <v>44402</v>
      </c>
      <c r="E243" s="95" t="s">
        <v>5094</v>
      </c>
      <c r="I243" s="93">
        <v>4.9400000000000004</v>
      </c>
      <c r="K243" s="93">
        <v>31897.75</v>
      </c>
    </row>
    <row r="244" spans="3:11" x14ac:dyDescent="0.2">
      <c r="C244" s="97" t="s">
        <v>5093</v>
      </c>
      <c r="D244" s="96">
        <v>44402</v>
      </c>
      <c r="E244" s="95" t="s">
        <v>5092</v>
      </c>
      <c r="I244" s="93">
        <v>3.45</v>
      </c>
      <c r="K244" s="93">
        <v>31901.200000000001</v>
      </c>
    </row>
    <row r="245" spans="3:11" x14ac:dyDescent="0.2">
      <c r="C245" s="97" t="s">
        <v>5091</v>
      </c>
      <c r="D245" s="96">
        <v>44402</v>
      </c>
      <c r="E245" s="95" t="s">
        <v>5090</v>
      </c>
      <c r="I245" s="93">
        <v>4.2</v>
      </c>
      <c r="K245" s="93">
        <v>31905.4</v>
      </c>
    </row>
    <row r="246" spans="3:11" x14ac:dyDescent="0.2">
      <c r="C246" s="97" t="s">
        <v>5089</v>
      </c>
      <c r="D246" s="96">
        <v>44403</v>
      </c>
      <c r="E246" s="95" t="s">
        <v>5088</v>
      </c>
      <c r="I246" s="93">
        <v>11.55</v>
      </c>
      <c r="K246" s="93">
        <v>31916.95</v>
      </c>
    </row>
    <row r="247" spans="3:11" x14ac:dyDescent="0.2">
      <c r="C247" s="97" t="s">
        <v>5087</v>
      </c>
      <c r="D247" s="96">
        <v>44403</v>
      </c>
      <c r="E247" s="95" t="s">
        <v>5086</v>
      </c>
      <c r="I247" s="93">
        <v>1.68</v>
      </c>
      <c r="K247" s="93">
        <v>31918.63</v>
      </c>
    </row>
    <row r="248" spans="3:11" x14ac:dyDescent="0.2">
      <c r="C248" s="97" t="s">
        <v>5085</v>
      </c>
      <c r="D248" s="96">
        <v>44403</v>
      </c>
      <c r="E248" s="95" t="s">
        <v>5084</v>
      </c>
      <c r="I248" s="93">
        <v>7.53</v>
      </c>
      <c r="K248" s="93">
        <v>31926.16</v>
      </c>
    </row>
    <row r="249" spans="3:11" x14ac:dyDescent="0.2">
      <c r="C249" s="97" t="s">
        <v>5083</v>
      </c>
      <c r="D249" s="96">
        <v>44403</v>
      </c>
      <c r="E249" s="95" t="s">
        <v>5082</v>
      </c>
      <c r="I249" s="93">
        <v>1.81</v>
      </c>
      <c r="K249" s="93">
        <v>31927.97</v>
      </c>
    </row>
    <row r="250" spans="3:11" x14ac:dyDescent="0.2">
      <c r="C250" s="97" t="s">
        <v>5081</v>
      </c>
      <c r="D250" s="96">
        <v>44403</v>
      </c>
      <c r="E250" s="95" t="s">
        <v>5080</v>
      </c>
      <c r="I250" s="93">
        <v>2.42</v>
      </c>
      <c r="K250" s="93">
        <v>31930.39</v>
      </c>
    </row>
    <row r="251" spans="3:11" x14ac:dyDescent="0.2">
      <c r="C251" s="97" t="s">
        <v>5079</v>
      </c>
      <c r="D251" s="96">
        <v>44403</v>
      </c>
      <c r="E251" s="95" t="s">
        <v>5078</v>
      </c>
      <c r="I251" s="93">
        <v>1.7</v>
      </c>
      <c r="K251" s="93">
        <v>31932.09</v>
      </c>
    </row>
    <row r="252" spans="3:11" x14ac:dyDescent="0.2">
      <c r="C252" s="97" t="s">
        <v>5077</v>
      </c>
      <c r="D252" s="96">
        <v>44403</v>
      </c>
      <c r="E252" s="95" t="s">
        <v>5076</v>
      </c>
      <c r="I252" s="93">
        <v>1.68</v>
      </c>
      <c r="K252" s="93">
        <v>31933.77</v>
      </c>
    </row>
    <row r="253" spans="3:11" x14ac:dyDescent="0.2">
      <c r="C253" s="97" t="s">
        <v>5075</v>
      </c>
      <c r="D253" s="96">
        <v>44404</v>
      </c>
      <c r="E253" s="95" t="s">
        <v>5074</v>
      </c>
      <c r="I253" s="93">
        <v>3.85</v>
      </c>
      <c r="K253" s="93">
        <v>31937.62</v>
      </c>
    </row>
    <row r="254" spans="3:11" x14ac:dyDescent="0.2">
      <c r="C254" s="97" t="s">
        <v>5073</v>
      </c>
      <c r="D254" s="96">
        <v>44404</v>
      </c>
      <c r="E254" s="95" t="s">
        <v>5072</v>
      </c>
      <c r="I254" s="93">
        <v>13.89</v>
      </c>
      <c r="K254" s="93">
        <v>31951.51</v>
      </c>
    </row>
    <row r="255" spans="3:11" x14ac:dyDescent="0.2">
      <c r="C255" s="97" t="s">
        <v>5071</v>
      </c>
      <c r="D255" s="96">
        <v>44404</v>
      </c>
      <c r="E255" s="95" t="s">
        <v>5070</v>
      </c>
      <c r="I255" s="93">
        <v>2.0699999999999998</v>
      </c>
      <c r="K255" s="93">
        <v>31953.58</v>
      </c>
    </row>
    <row r="256" spans="3:11" x14ac:dyDescent="0.2">
      <c r="C256" s="97" t="s">
        <v>5069</v>
      </c>
      <c r="D256" s="96">
        <v>44404</v>
      </c>
      <c r="E256" s="95" t="s">
        <v>5068</v>
      </c>
      <c r="I256" s="93">
        <v>1.68</v>
      </c>
      <c r="K256" s="93">
        <v>31955.26</v>
      </c>
    </row>
    <row r="257" spans="3:11" x14ac:dyDescent="0.2">
      <c r="C257" s="97" t="s">
        <v>5067</v>
      </c>
      <c r="D257" s="96">
        <v>44404</v>
      </c>
      <c r="E257" s="95" t="s">
        <v>5066</v>
      </c>
      <c r="I257" s="93">
        <v>3.37</v>
      </c>
      <c r="K257" s="93">
        <v>31958.63</v>
      </c>
    </row>
    <row r="258" spans="3:11" x14ac:dyDescent="0.2">
      <c r="C258" s="97" t="s">
        <v>5065</v>
      </c>
      <c r="D258" s="96">
        <v>44404</v>
      </c>
      <c r="E258" s="95" t="s">
        <v>5064</v>
      </c>
      <c r="I258" s="93">
        <v>1.99</v>
      </c>
      <c r="K258" s="93">
        <v>31960.62</v>
      </c>
    </row>
    <row r="259" spans="3:11" x14ac:dyDescent="0.2">
      <c r="C259" s="97" t="s">
        <v>5063</v>
      </c>
      <c r="D259" s="96">
        <v>44404</v>
      </c>
      <c r="E259" s="95" t="s">
        <v>5062</v>
      </c>
      <c r="I259" s="93">
        <v>1.98</v>
      </c>
      <c r="K259" s="93">
        <v>31962.6</v>
      </c>
    </row>
    <row r="260" spans="3:11" x14ac:dyDescent="0.2">
      <c r="C260" s="97" t="s">
        <v>5061</v>
      </c>
      <c r="D260" s="96">
        <v>44404</v>
      </c>
      <c r="E260" s="95" t="s">
        <v>5060</v>
      </c>
      <c r="I260" s="93">
        <v>6.28</v>
      </c>
      <c r="K260" s="93">
        <v>31968.880000000001</v>
      </c>
    </row>
    <row r="261" spans="3:11" x14ac:dyDescent="0.2">
      <c r="C261" s="97" t="s">
        <v>5059</v>
      </c>
      <c r="D261" s="96">
        <v>44404</v>
      </c>
      <c r="E261" s="95" t="s">
        <v>5058</v>
      </c>
      <c r="I261" s="93">
        <v>4.71</v>
      </c>
      <c r="K261" s="93">
        <v>31973.59</v>
      </c>
    </row>
    <row r="262" spans="3:11" x14ac:dyDescent="0.2">
      <c r="C262" s="97" t="s">
        <v>5057</v>
      </c>
      <c r="D262" s="96">
        <v>44404</v>
      </c>
      <c r="E262" s="95" t="s">
        <v>5056</v>
      </c>
      <c r="I262" s="93">
        <v>6.9</v>
      </c>
      <c r="K262" s="93">
        <v>31980.49</v>
      </c>
    </row>
    <row r="263" spans="3:11" x14ac:dyDescent="0.2">
      <c r="C263" s="97" t="s">
        <v>5055</v>
      </c>
      <c r="D263" s="96">
        <v>44404</v>
      </c>
      <c r="E263" s="95" t="s">
        <v>5054</v>
      </c>
      <c r="I263" s="93">
        <v>5.04</v>
      </c>
      <c r="K263" s="93">
        <v>31985.53</v>
      </c>
    </row>
    <row r="264" spans="3:11" x14ac:dyDescent="0.2">
      <c r="C264" s="97" t="s">
        <v>5053</v>
      </c>
      <c r="D264" s="96">
        <v>44404</v>
      </c>
      <c r="E264" s="95" t="s">
        <v>5052</v>
      </c>
      <c r="I264" s="93">
        <v>8.5</v>
      </c>
      <c r="K264" s="93">
        <v>31994.03</v>
      </c>
    </row>
    <row r="265" spans="3:11" x14ac:dyDescent="0.2">
      <c r="C265" s="97" t="s">
        <v>5051</v>
      </c>
      <c r="D265" s="96">
        <v>44404</v>
      </c>
      <c r="E265" s="95" t="s">
        <v>5050</v>
      </c>
      <c r="I265" s="93">
        <v>1.84</v>
      </c>
      <c r="K265" s="93">
        <v>31995.87</v>
      </c>
    </row>
    <row r="266" spans="3:11" x14ac:dyDescent="0.2">
      <c r="C266" s="97" t="s">
        <v>5049</v>
      </c>
      <c r="D266" s="96">
        <v>44404</v>
      </c>
      <c r="E266" s="95" t="s">
        <v>5048</v>
      </c>
      <c r="I266" s="93">
        <v>1.7</v>
      </c>
      <c r="K266" s="93">
        <v>31997.57</v>
      </c>
    </row>
    <row r="267" spans="3:11" x14ac:dyDescent="0.2">
      <c r="C267" s="97" t="s">
        <v>5047</v>
      </c>
      <c r="D267" s="96">
        <v>44404</v>
      </c>
      <c r="E267" s="95" t="s">
        <v>5046</v>
      </c>
      <c r="I267" s="93">
        <v>81.89</v>
      </c>
      <c r="K267" s="93">
        <v>32079.46</v>
      </c>
    </row>
    <row r="268" spans="3:11" x14ac:dyDescent="0.2">
      <c r="C268" s="97" t="s">
        <v>5045</v>
      </c>
      <c r="D268" s="96">
        <v>44404</v>
      </c>
      <c r="E268" s="95" t="s">
        <v>5044</v>
      </c>
      <c r="I268" s="93">
        <v>27.89</v>
      </c>
      <c r="K268" s="93">
        <v>32107.35</v>
      </c>
    </row>
    <row r="269" spans="3:11" x14ac:dyDescent="0.2">
      <c r="C269" s="97" t="s">
        <v>5043</v>
      </c>
      <c r="D269" s="96">
        <v>44404</v>
      </c>
      <c r="E269" s="95" t="s">
        <v>5042</v>
      </c>
      <c r="I269" s="93">
        <v>5.94</v>
      </c>
      <c r="K269" s="93">
        <v>32113.29</v>
      </c>
    </row>
    <row r="270" spans="3:11" x14ac:dyDescent="0.2">
      <c r="C270" s="97" t="s">
        <v>5041</v>
      </c>
      <c r="D270" s="96">
        <v>44404</v>
      </c>
      <c r="E270" s="95" t="s">
        <v>5040</v>
      </c>
      <c r="I270" s="93">
        <v>3.86</v>
      </c>
      <c r="K270" s="93">
        <v>32117.15</v>
      </c>
    </row>
    <row r="271" spans="3:11" x14ac:dyDescent="0.2">
      <c r="C271" s="97" t="s">
        <v>5039</v>
      </c>
      <c r="D271" s="96">
        <v>44404</v>
      </c>
      <c r="E271" s="95" t="s">
        <v>5038</v>
      </c>
      <c r="I271" s="93">
        <v>3.36</v>
      </c>
      <c r="K271" s="93">
        <v>32120.51</v>
      </c>
    </row>
    <row r="272" spans="3:11" x14ac:dyDescent="0.2">
      <c r="C272" s="97" t="s">
        <v>5037</v>
      </c>
      <c r="D272" s="96">
        <v>44404</v>
      </c>
      <c r="E272" s="95" t="s">
        <v>5036</v>
      </c>
      <c r="I272" s="93">
        <v>15.07</v>
      </c>
      <c r="K272" s="93">
        <v>32135.58</v>
      </c>
    </row>
    <row r="273" spans="3:11" x14ac:dyDescent="0.2">
      <c r="C273" s="97" t="s">
        <v>5035</v>
      </c>
      <c r="D273" s="96">
        <v>44404</v>
      </c>
      <c r="E273" s="95" t="s">
        <v>5034</v>
      </c>
      <c r="I273" s="93">
        <v>3.5</v>
      </c>
      <c r="K273" s="93">
        <v>32139.08</v>
      </c>
    </row>
    <row r="274" spans="3:11" x14ac:dyDescent="0.2">
      <c r="C274" s="97" t="s">
        <v>5033</v>
      </c>
      <c r="D274" s="96">
        <v>44404</v>
      </c>
      <c r="E274" s="95" t="s">
        <v>5032</v>
      </c>
      <c r="I274" s="93">
        <v>3.36</v>
      </c>
      <c r="K274" s="93">
        <v>32142.44</v>
      </c>
    </row>
    <row r="275" spans="3:11" x14ac:dyDescent="0.2">
      <c r="C275" s="97" t="s">
        <v>5031</v>
      </c>
      <c r="D275" s="96">
        <v>44404</v>
      </c>
      <c r="E275" s="95" t="s">
        <v>5030</v>
      </c>
      <c r="I275" s="93">
        <v>5.25</v>
      </c>
      <c r="K275" s="93">
        <v>32147.69</v>
      </c>
    </row>
    <row r="276" spans="3:11" x14ac:dyDescent="0.2">
      <c r="C276" s="97" t="s">
        <v>5029</v>
      </c>
      <c r="D276" s="96">
        <v>44404</v>
      </c>
      <c r="E276" s="95" t="s">
        <v>5028</v>
      </c>
      <c r="I276" s="93">
        <v>1.68</v>
      </c>
      <c r="K276" s="93">
        <v>32149.37</v>
      </c>
    </row>
    <row r="277" spans="3:11" x14ac:dyDescent="0.2">
      <c r="C277" s="97" t="s">
        <v>5027</v>
      </c>
      <c r="D277" s="96">
        <v>44404</v>
      </c>
      <c r="E277" s="95" t="s">
        <v>5026</v>
      </c>
      <c r="I277" s="93">
        <v>4.03</v>
      </c>
      <c r="K277" s="93">
        <v>32153.4</v>
      </c>
    </row>
    <row r="278" spans="3:11" x14ac:dyDescent="0.2">
      <c r="C278" s="97" t="s">
        <v>5025</v>
      </c>
      <c r="D278" s="96">
        <v>44404</v>
      </c>
      <c r="E278" s="95" t="s">
        <v>5024</v>
      </c>
      <c r="I278" s="93">
        <v>5.25</v>
      </c>
      <c r="K278" s="93">
        <v>32158.65</v>
      </c>
    </row>
    <row r="279" spans="3:11" x14ac:dyDescent="0.2">
      <c r="C279" s="97" t="s">
        <v>5023</v>
      </c>
      <c r="D279" s="96">
        <v>44405</v>
      </c>
      <c r="E279" s="95" t="s">
        <v>5022</v>
      </c>
      <c r="I279" s="93">
        <v>1.68</v>
      </c>
      <c r="K279" s="93">
        <v>32160.33</v>
      </c>
    </row>
    <row r="280" spans="3:11" x14ac:dyDescent="0.2">
      <c r="C280" s="97" t="s">
        <v>5021</v>
      </c>
      <c r="D280" s="96">
        <v>44405</v>
      </c>
      <c r="E280" s="95" t="s">
        <v>5020</v>
      </c>
      <c r="I280" s="93">
        <v>3.62</v>
      </c>
      <c r="K280" s="93">
        <v>32163.95</v>
      </c>
    </row>
    <row r="281" spans="3:11" x14ac:dyDescent="0.2">
      <c r="C281" s="97" t="s">
        <v>5019</v>
      </c>
      <c r="D281" s="96">
        <v>44405</v>
      </c>
      <c r="E281" s="95" t="s">
        <v>5018</v>
      </c>
      <c r="I281" s="93">
        <v>6.15</v>
      </c>
      <c r="K281" s="93">
        <v>32170.1</v>
      </c>
    </row>
    <row r="282" spans="3:11" x14ac:dyDescent="0.2">
      <c r="C282" s="97" t="s">
        <v>5017</v>
      </c>
      <c r="D282" s="96">
        <v>44405</v>
      </c>
      <c r="E282" s="95" t="s">
        <v>5016</v>
      </c>
      <c r="I282" s="93">
        <v>25.14</v>
      </c>
      <c r="K282" s="93">
        <v>32195.24</v>
      </c>
    </row>
    <row r="283" spans="3:11" x14ac:dyDescent="0.2">
      <c r="C283" s="97" t="s">
        <v>5015</v>
      </c>
      <c r="D283" s="96">
        <v>44405</v>
      </c>
      <c r="E283" s="95" t="s">
        <v>5014</v>
      </c>
      <c r="I283" s="93">
        <v>3.94</v>
      </c>
      <c r="K283" s="93">
        <v>32199.18</v>
      </c>
    </row>
    <row r="284" spans="3:11" x14ac:dyDescent="0.2">
      <c r="C284" s="97" t="s">
        <v>5013</v>
      </c>
      <c r="D284" s="96">
        <v>44405</v>
      </c>
      <c r="E284" s="95" t="s">
        <v>5012</v>
      </c>
      <c r="I284" s="93">
        <v>4.96</v>
      </c>
      <c r="K284" s="93">
        <v>32204.14</v>
      </c>
    </row>
    <row r="285" spans="3:11" x14ac:dyDescent="0.2">
      <c r="C285" s="97" t="s">
        <v>5011</v>
      </c>
      <c r="D285" s="96">
        <v>44405</v>
      </c>
      <c r="E285" s="95" t="s">
        <v>5010</v>
      </c>
      <c r="I285" s="93">
        <v>8.3800000000000008</v>
      </c>
      <c r="K285" s="93">
        <v>32212.52</v>
      </c>
    </row>
    <row r="286" spans="3:11" x14ac:dyDescent="0.2">
      <c r="C286" s="97" t="s">
        <v>5009</v>
      </c>
      <c r="D286" s="96">
        <v>44405</v>
      </c>
      <c r="E286" s="95" t="s">
        <v>5008</v>
      </c>
      <c r="I286" s="93">
        <v>4.96</v>
      </c>
      <c r="K286" s="93">
        <v>32217.48</v>
      </c>
    </row>
    <row r="287" spans="3:11" x14ac:dyDescent="0.2">
      <c r="C287" s="97" t="s">
        <v>5007</v>
      </c>
      <c r="D287" s="96">
        <v>44405</v>
      </c>
      <c r="E287" s="95" t="s">
        <v>5006</v>
      </c>
      <c r="I287" s="93">
        <v>5.04</v>
      </c>
      <c r="K287" s="93">
        <v>32222.52</v>
      </c>
    </row>
    <row r="288" spans="3:11" x14ac:dyDescent="0.2">
      <c r="C288" s="97" t="s">
        <v>5005</v>
      </c>
      <c r="D288" s="96">
        <v>44405</v>
      </c>
      <c r="E288" s="95" t="s">
        <v>5004</v>
      </c>
      <c r="I288" s="93">
        <v>12.87</v>
      </c>
      <c r="K288" s="93">
        <v>32235.39</v>
      </c>
    </row>
    <row r="289" spans="3:11" x14ac:dyDescent="0.2">
      <c r="C289" s="97" t="s">
        <v>5003</v>
      </c>
      <c r="D289" s="96">
        <v>44405</v>
      </c>
      <c r="E289" s="95" t="s">
        <v>5002</v>
      </c>
      <c r="I289" s="93">
        <v>1.32</v>
      </c>
      <c r="K289" s="93">
        <v>32236.71</v>
      </c>
    </row>
    <row r="290" spans="3:11" x14ac:dyDescent="0.2">
      <c r="C290" s="97" t="s">
        <v>5001</v>
      </c>
      <c r="D290" s="96">
        <v>44405</v>
      </c>
      <c r="E290" s="95" t="s">
        <v>5000</v>
      </c>
      <c r="I290" s="93">
        <v>5.04</v>
      </c>
      <c r="K290" s="93">
        <v>32241.75</v>
      </c>
    </row>
    <row r="291" spans="3:11" x14ac:dyDescent="0.2">
      <c r="C291" s="97" t="s">
        <v>4999</v>
      </c>
      <c r="D291" s="96">
        <v>44405</v>
      </c>
      <c r="E291" s="95" t="s">
        <v>4998</v>
      </c>
      <c r="I291" s="93">
        <v>15.9</v>
      </c>
      <c r="K291" s="93">
        <v>32257.65</v>
      </c>
    </row>
    <row r="292" spans="3:11" x14ac:dyDescent="0.2">
      <c r="C292" s="97" t="s">
        <v>4997</v>
      </c>
      <c r="D292" s="96">
        <v>44406</v>
      </c>
      <c r="E292" s="95" t="s">
        <v>4996</v>
      </c>
      <c r="I292" s="93">
        <v>2.08</v>
      </c>
      <c r="K292" s="93">
        <v>32259.73</v>
      </c>
    </row>
    <row r="293" spans="3:11" x14ac:dyDescent="0.2">
      <c r="C293" s="97" t="s">
        <v>4995</v>
      </c>
      <c r="D293" s="96">
        <v>44406</v>
      </c>
      <c r="E293" s="95" t="s">
        <v>4994</v>
      </c>
      <c r="I293" s="93">
        <v>3.72</v>
      </c>
      <c r="K293" s="93">
        <v>32263.45</v>
      </c>
    </row>
    <row r="294" spans="3:11" x14ac:dyDescent="0.2">
      <c r="C294" s="97" t="s">
        <v>4993</v>
      </c>
      <c r="D294" s="96">
        <v>44406</v>
      </c>
      <c r="E294" s="95" t="s">
        <v>4992</v>
      </c>
      <c r="I294" s="93">
        <v>8.3800000000000008</v>
      </c>
      <c r="K294" s="93">
        <v>32271.83</v>
      </c>
    </row>
    <row r="295" spans="3:11" x14ac:dyDescent="0.2">
      <c r="C295" s="97" t="s">
        <v>4991</v>
      </c>
      <c r="D295" s="96">
        <v>44406</v>
      </c>
      <c r="E295" s="95" t="s">
        <v>4990</v>
      </c>
      <c r="I295" s="93">
        <v>4.7</v>
      </c>
      <c r="K295" s="93">
        <v>32276.53</v>
      </c>
    </row>
    <row r="296" spans="3:11" x14ac:dyDescent="0.2">
      <c r="C296" s="97" t="s">
        <v>4989</v>
      </c>
      <c r="D296" s="96">
        <v>44406</v>
      </c>
      <c r="E296" s="95" t="s">
        <v>4988</v>
      </c>
      <c r="I296" s="93">
        <v>2.3199999999999998</v>
      </c>
      <c r="K296" s="93">
        <v>32278.85</v>
      </c>
    </row>
    <row r="297" spans="3:11" x14ac:dyDescent="0.2">
      <c r="C297" s="97" t="s">
        <v>4987</v>
      </c>
      <c r="D297" s="96">
        <v>44406</v>
      </c>
      <c r="E297" s="95" t="s">
        <v>4986</v>
      </c>
      <c r="I297" s="93">
        <v>8.3800000000000008</v>
      </c>
      <c r="K297" s="93">
        <v>32287.23</v>
      </c>
    </row>
    <row r="298" spans="3:11" x14ac:dyDescent="0.2">
      <c r="C298" s="97" t="s">
        <v>4985</v>
      </c>
      <c r="D298" s="96">
        <v>44406</v>
      </c>
      <c r="E298" s="95" t="s">
        <v>4984</v>
      </c>
      <c r="I298" s="93">
        <v>8.98</v>
      </c>
      <c r="K298" s="93">
        <v>32296.21</v>
      </c>
    </row>
    <row r="299" spans="3:11" x14ac:dyDescent="0.2">
      <c r="C299" s="97" t="s">
        <v>4983</v>
      </c>
      <c r="D299" s="96">
        <v>44406</v>
      </c>
      <c r="E299" s="95" t="s">
        <v>4982</v>
      </c>
      <c r="I299" s="93">
        <v>8.3800000000000008</v>
      </c>
      <c r="K299" s="93">
        <v>32304.59</v>
      </c>
    </row>
    <row r="300" spans="3:11" x14ac:dyDescent="0.2">
      <c r="C300" s="97" t="s">
        <v>4981</v>
      </c>
      <c r="D300" s="96">
        <v>44406</v>
      </c>
      <c r="E300" s="95" t="s">
        <v>4980</v>
      </c>
      <c r="I300" s="93">
        <v>1.68</v>
      </c>
      <c r="K300" s="93">
        <v>32306.27</v>
      </c>
    </row>
    <row r="301" spans="3:11" x14ac:dyDescent="0.2">
      <c r="C301" s="97" t="s">
        <v>4979</v>
      </c>
      <c r="D301" s="96">
        <v>44406</v>
      </c>
      <c r="E301" s="95" t="s">
        <v>4978</v>
      </c>
      <c r="I301" s="93">
        <v>1.1399999999999999</v>
      </c>
      <c r="K301" s="93">
        <v>32307.41</v>
      </c>
    </row>
    <row r="302" spans="3:11" x14ac:dyDescent="0.2">
      <c r="C302" s="97" t="s">
        <v>4977</v>
      </c>
      <c r="D302" s="96">
        <v>44406</v>
      </c>
      <c r="E302" s="95" t="s">
        <v>4976</v>
      </c>
      <c r="I302" s="93">
        <v>1.68</v>
      </c>
      <c r="K302" s="93">
        <v>32309.09</v>
      </c>
    </row>
    <row r="303" spans="3:11" x14ac:dyDescent="0.2">
      <c r="C303" s="97" t="s">
        <v>4975</v>
      </c>
      <c r="D303" s="96">
        <v>44406</v>
      </c>
      <c r="E303" s="95" t="s">
        <v>4974</v>
      </c>
      <c r="I303" s="93">
        <v>1.71</v>
      </c>
      <c r="K303" s="93">
        <v>32310.799999999999</v>
      </c>
    </row>
    <row r="304" spans="3:11" x14ac:dyDescent="0.2">
      <c r="C304" s="97" t="s">
        <v>4973</v>
      </c>
      <c r="D304" s="96">
        <v>44406</v>
      </c>
      <c r="E304" s="95" t="s">
        <v>4972</v>
      </c>
      <c r="I304" s="93">
        <v>0.89</v>
      </c>
      <c r="K304" s="93">
        <v>32311.69</v>
      </c>
    </row>
    <row r="305" spans="3:11" x14ac:dyDescent="0.2">
      <c r="C305" s="97" t="s">
        <v>4971</v>
      </c>
      <c r="D305" s="96">
        <v>44406</v>
      </c>
      <c r="E305" s="95" t="s">
        <v>4970</v>
      </c>
      <c r="I305" s="93">
        <v>5.96</v>
      </c>
      <c r="K305" s="93">
        <v>32317.65</v>
      </c>
    </row>
    <row r="306" spans="3:11" x14ac:dyDescent="0.2">
      <c r="C306" s="97" t="s">
        <v>4969</v>
      </c>
      <c r="D306" s="96">
        <v>44406</v>
      </c>
      <c r="E306" s="95" t="s">
        <v>4968</v>
      </c>
      <c r="I306" s="93">
        <v>6.94</v>
      </c>
      <c r="K306" s="93">
        <v>32324.59</v>
      </c>
    </row>
    <row r="307" spans="3:11" x14ac:dyDescent="0.2">
      <c r="C307" s="97" t="s">
        <v>4967</v>
      </c>
      <c r="D307" s="96">
        <v>44406</v>
      </c>
      <c r="E307" s="95" t="s">
        <v>4966</v>
      </c>
      <c r="I307" s="93">
        <v>0.84</v>
      </c>
      <c r="K307" s="93">
        <v>32325.43</v>
      </c>
    </row>
    <row r="308" spans="3:11" x14ac:dyDescent="0.2">
      <c r="C308" s="97" t="s">
        <v>4965</v>
      </c>
      <c r="D308" s="96">
        <v>44406</v>
      </c>
      <c r="E308" s="95" t="s">
        <v>4964</v>
      </c>
      <c r="I308" s="93">
        <v>4.54</v>
      </c>
      <c r="K308" s="93">
        <v>32329.97</v>
      </c>
    </row>
    <row r="309" spans="3:11" x14ac:dyDescent="0.2">
      <c r="C309" s="97" t="s">
        <v>4963</v>
      </c>
      <c r="D309" s="96">
        <v>44406</v>
      </c>
      <c r="E309" s="95" t="s">
        <v>4962</v>
      </c>
      <c r="I309" s="93">
        <v>1.72</v>
      </c>
      <c r="K309" s="93">
        <v>32331.69</v>
      </c>
    </row>
    <row r="310" spans="3:11" x14ac:dyDescent="0.2">
      <c r="C310" s="97" t="s">
        <v>4961</v>
      </c>
      <c r="D310" s="96">
        <v>44407</v>
      </c>
      <c r="E310" s="95" t="s">
        <v>4960</v>
      </c>
      <c r="I310" s="93">
        <v>20.23</v>
      </c>
      <c r="K310" s="93">
        <v>32351.919999999998</v>
      </c>
    </row>
    <row r="311" spans="3:11" x14ac:dyDescent="0.2">
      <c r="C311" s="97" t="s">
        <v>4959</v>
      </c>
      <c r="D311" s="96">
        <v>44407</v>
      </c>
      <c r="E311" s="95" t="s">
        <v>4958</v>
      </c>
      <c r="I311" s="93">
        <v>6.73</v>
      </c>
      <c r="K311" s="93">
        <v>32358.65</v>
      </c>
    </row>
    <row r="312" spans="3:11" x14ac:dyDescent="0.2">
      <c r="C312" s="97" t="s">
        <v>4957</v>
      </c>
      <c r="D312" s="96">
        <v>44407</v>
      </c>
      <c r="E312" s="95" t="s">
        <v>4956</v>
      </c>
      <c r="I312" s="93">
        <v>8.3800000000000008</v>
      </c>
      <c r="K312" s="93">
        <v>32367.03</v>
      </c>
    </row>
    <row r="313" spans="3:11" x14ac:dyDescent="0.2">
      <c r="C313" s="97" t="s">
        <v>4955</v>
      </c>
      <c r="D313" s="96">
        <v>44407</v>
      </c>
      <c r="E313" s="95" t="s">
        <v>4954</v>
      </c>
      <c r="I313" s="93">
        <v>8.3800000000000008</v>
      </c>
      <c r="K313" s="93">
        <v>32375.41</v>
      </c>
    </row>
    <row r="314" spans="3:11" x14ac:dyDescent="0.2">
      <c r="C314" s="97" t="s">
        <v>4953</v>
      </c>
      <c r="D314" s="96">
        <v>44407</v>
      </c>
      <c r="E314" s="95" t="s">
        <v>4952</v>
      </c>
      <c r="I314" s="93">
        <v>2.78</v>
      </c>
      <c r="K314" s="93">
        <v>32378.19</v>
      </c>
    </row>
    <row r="315" spans="3:11" x14ac:dyDescent="0.2">
      <c r="C315" s="97" t="s">
        <v>4951</v>
      </c>
      <c r="D315" s="96">
        <v>44407</v>
      </c>
      <c r="E315" s="95" t="s">
        <v>4950</v>
      </c>
      <c r="I315" s="93">
        <v>2.79</v>
      </c>
      <c r="K315" s="93">
        <v>32380.98</v>
      </c>
    </row>
    <row r="316" spans="3:11" x14ac:dyDescent="0.2">
      <c r="C316" s="97" t="s">
        <v>4949</v>
      </c>
      <c r="D316" s="96">
        <v>44407</v>
      </c>
      <c r="E316" s="95" t="s">
        <v>4948</v>
      </c>
      <c r="I316" s="93">
        <v>1.68</v>
      </c>
      <c r="K316" s="93">
        <v>32382.66</v>
      </c>
    </row>
    <row r="317" spans="3:11" x14ac:dyDescent="0.2">
      <c r="C317" s="97" t="s">
        <v>4947</v>
      </c>
      <c r="D317" s="96">
        <v>44407</v>
      </c>
      <c r="E317" s="95" t="s">
        <v>4946</v>
      </c>
      <c r="I317" s="93">
        <v>1.8</v>
      </c>
      <c r="K317" s="93">
        <v>32384.46</v>
      </c>
    </row>
    <row r="318" spans="3:11" x14ac:dyDescent="0.2">
      <c r="C318" s="97" t="s">
        <v>4945</v>
      </c>
      <c r="D318" s="96">
        <v>44407</v>
      </c>
      <c r="E318" s="95" t="s">
        <v>4944</v>
      </c>
      <c r="I318" s="93">
        <v>3.04</v>
      </c>
      <c r="K318" s="93">
        <v>32387.5</v>
      </c>
    </row>
    <row r="319" spans="3:11" x14ac:dyDescent="0.2">
      <c r="C319" s="97" t="s">
        <v>4943</v>
      </c>
      <c r="D319" s="96">
        <v>44407</v>
      </c>
      <c r="E319" s="95" t="s">
        <v>4942</v>
      </c>
      <c r="I319" s="93">
        <v>2.06</v>
      </c>
      <c r="K319" s="93">
        <v>32389.56</v>
      </c>
    </row>
    <row r="320" spans="3:11" x14ac:dyDescent="0.2">
      <c r="C320" s="97" t="s">
        <v>4941</v>
      </c>
      <c r="D320" s="96">
        <v>44407</v>
      </c>
      <c r="E320" s="95" t="s">
        <v>4940</v>
      </c>
      <c r="I320" s="93">
        <v>20.05</v>
      </c>
      <c r="K320" s="93">
        <v>32409.61</v>
      </c>
    </row>
    <row r="321" spans="3:11" x14ac:dyDescent="0.2">
      <c r="C321" s="97" t="s">
        <v>4939</v>
      </c>
      <c r="D321" s="96">
        <v>44407</v>
      </c>
      <c r="E321" s="95" t="s">
        <v>4938</v>
      </c>
      <c r="I321" s="93">
        <v>11.5</v>
      </c>
      <c r="K321" s="93">
        <v>32421.11</v>
      </c>
    </row>
    <row r="322" spans="3:11" x14ac:dyDescent="0.2">
      <c r="C322" s="97" t="s">
        <v>4937</v>
      </c>
      <c r="D322" s="96">
        <v>44407</v>
      </c>
      <c r="E322" s="95" t="s">
        <v>4936</v>
      </c>
      <c r="I322" s="93">
        <v>20</v>
      </c>
      <c r="K322" s="93">
        <v>32441.11</v>
      </c>
    </row>
    <row r="323" spans="3:11" x14ac:dyDescent="0.2">
      <c r="C323" s="97" t="s">
        <v>4935</v>
      </c>
      <c r="D323" s="96">
        <v>44407</v>
      </c>
      <c r="E323" s="95" t="s">
        <v>4934</v>
      </c>
      <c r="I323" s="93">
        <v>0.53</v>
      </c>
      <c r="K323" s="93">
        <v>32441.64</v>
      </c>
    </row>
    <row r="324" spans="3:11" x14ac:dyDescent="0.2">
      <c r="C324" s="97" t="s">
        <v>132</v>
      </c>
      <c r="D324" s="96">
        <v>44407</v>
      </c>
      <c r="E324" s="95" t="s">
        <v>131</v>
      </c>
      <c r="I324" s="93">
        <v>9.3000000000000007</v>
      </c>
      <c r="K324" s="93">
        <v>32450.94</v>
      </c>
    </row>
    <row r="325" spans="3:11" x14ac:dyDescent="0.2">
      <c r="C325" s="97" t="s">
        <v>134</v>
      </c>
      <c r="D325" s="96">
        <v>44407</v>
      </c>
      <c r="E325" s="95" t="s">
        <v>133</v>
      </c>
      <c r="I325" s="93">
        <v>14.81</v>
      </c>
      <c r="K325" s="93">
        <v>32465.75</v>
      </c>
    </row>
    <row r="326" spans="3:11" x14ac:dyDescent="0.2">
      <c r="C326" s="97" t="s">
        <v>136</v>
      </c>
      <c r="D326" s="96">
        <v>44407</v>
      </c>
      <c r="E326" s="95" t="s">
        <v>135</v>
      </c>
      <c r="I326" s="93">
        <v>1.68</v>
      </c>
      <c r="K326" s="93">
        <v>32467.43</v>
      </c>
    </row>
    <row r="327" spans="3:11" x14ac:dyDescent="0.2">
      <c r="C327" s="97" t="s">
        <v>138</v>
      </c>
      <c r="D327" s="96">
        <v>44407</v>
      </c>
      <c r="E327" s="95" t="s">
        <v>137</v>
      </c>
      <c r="I327" s="93">
        <v>1.71</v>
      </c>
      <c r="K327" s="93">
        <v>32469.14</v>
      </c>
    </row>
    <row r="328" spans="3:11" x14ac:dyDescent="0.2">
      <c r="C328" s="97" t="s">
        <v>140</v>
      </c>
      <c r="D328" s="96">
        <v>44407</v>
      </c>
      <c r="E328" s="95" t="s">
        <v>139</v>
      </c>
      <c r="I328" s="93">
        <v>11.74</v>
      </c>
      <c r="K328" s="93">
        <v>32480.880000000001</v>
      </c>
    </row>
    <row r="329" spans="3:11" x14ac:dyDescent="0.2">
      <c r="C329" s="97" t="s">
        <v>142</v>
      </c>
      <c r="D329" s="96">
        <v>44407</v>
      </c>
      <c r="E329" s="95" t="s">
        <v>141</v>
      </c>
      <c r="I329" s="93">
        <v>2.0499999999999998</v>
      </c>
      <c r="K329" s="93">
        <v>32482.93</v>
      </c>
    </row>
    <row r="330" spans="3:11" x14ac:dyDescent="0.2">
      <c r="C330" s="97" t="s">
        <v>144</v>
      </c>
      <c r="D330" s="96">
        <v>44408</v>
      </c>
      <c r="E330" s="95" t="s">
        <v>143</v>
      </c>
      <c r="I330" s="93">
        <v>2.41</v>
      </c>
      <c r="K330" s="93">
        <v>32485.34</v>
      </c>
    </row>
    <row r="331" spans="3:11" x14ac:dyDescent="0.2">
      <c r="C331" s="97" t="s">
        <v>146</v>
      </c>
      <c r="D331" s="96">
        <v>44408</v>
      </c>
      <c r="E331" s="95" t="s">
        <v>145</v>
      </c>
      <c r="I331" s="93">
        <v>3.56</v>
      </c>
      <c r="K331" s="93">
        <v>32488.9</v>
      </c>
    </row>
    <row r="332" spans="3:11" x14ac:dyDescent="0.2">
      <c r="C332" s="97" t="s">
        <v>148</v>
      </c>
      <c r="D332" s="96">
        <v>44408</v>
      </c>
      <c r="E332" s="95" t="s">
        <v>147</v>
      </c>
      <c r="I332" s="93">
        <v>17.239999999999998</v>
      </c>
      <c r="K332" s="93">
        <v>32506.14</v>
      </c>
    </row>
    <row r="333" spans="3:11" x14ac:dyDescent="0.2">
      <c r="C333" s="97" t="s">
        <v>150</v>
      </c>
      <c r="D333" s="96">
        <v>44408</v>
      </c>
      <c r="E333" s="95" t="s">
        <v>149</v>
      </c>
      <c r="I333" s="93">
        <v>17.260000000000002</v>
      </c>
      <c r="K333" s="93">
        <v>32523.4</v>
      </c>
    </row>
    <row r="334" spans="3:11" x14ac:dyDescent="0.2">
      <c r="C334" s="97" t="s">
        <v>4933</v>
      </c>
      <c r="D334" s="96">
        <v>44408</v>
      </c>
      <c r="E334" s="95" t="s">
        <v>4932</v>
      </c>
      <c r="J334" s="94">
        <v>132.80000000000001</v>
      </c>
      <c r="K334" s="93">
        <v>32390.6</v>
      </c>
    </row>
    <row r="335" spans="3:11" x14ac:dyDescent="0.2">
      <c r="C335" s="120" t="s">
        <v>222</v>
      </c>
      <c r="D335" s="91">
        <v>29897.64</v>
      </c>
      <c r="E335" s="120" t="s">
        <v>221</v>
      </c>
      <c r="F335" s="91">
        <v>2625.76</v>
      </c>
      <c r="G335" s="120" t="s">
        <v>220</v>
      </c>
      <c r="H335" s="91">
        <v>132.80000000000001</v>
      </c>
      <c r="J335" s="120" t="s">
        <v>219</v>
      </c>
      <c r="K335" s="91">
        <v>32390.6</v>
      </c>
    </row>
    <row r="338" spans="5:11" x14ac:dyDescent="0.2">
      <c r="E338" s="90" t="s">
        <v>218</v>
      </c>
      <c r="K338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9DD-1C48-443B-8018-3F16E15CE66E}">
  <sheetPr>
    <pageSetUpPr fitToPage="1"/>
  </sheetPr>
  <dimension ref="A2:L262"/>
  <sheetViews>
    <sheetView workbookViewId="0">
      <selection activeCell="K245" sqref="K245"/>
    </sheetView>
  </sheetViews>
  <sheetFormatPr baseColWidth="10" defaultRowHeight="15" x14ac:dyDescent="0.25"/>
  <cols>
    <col min="1" max="1" width="11.42578125" style="123"/>
    <col min="2" max="2" width="40.2851562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2" spans="1:12" x14ac:dyDescent="0.25">
      <c r="A2" s="147" t="s">
        <v>5738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</row>
    <row r="3" spans="1:12" x14ac:dyDescent="0.25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12" x14ac:dyDescent="0.25">
      <c r="A4" s="111" t="s">
        <v>5737</v>
      </c>
      <c r="B4" s="111" t="str">
        <f t="shared" ref="B4:B15" si="0">MID(A4,20,39)</f>
        <v xml:space="preserve">PABLO JAVIER BAQUE LOZANO              </v>
      </c>
      <c r="C4" s="111" t="str">
        <f t="shared" ref="C4:C16" si="1">MID(A4,12,8)</f>
        <v>43902215</v>
      </c>
      <c r="D4" s="111" t="str">
        <f t="shared" ref="D4:D16" si="2">MID(A4,125,4)</f>
        <v>0002</v>
      </c>
      <c r="E4" s="111" t="str">
        <f t="shared" ref="E4:E16" si="3">MID(A4,129,2)</f>
        <v>67</v>
      </c>
      <c r="F4" s="141">
        <v>2.67</v>
      </c>
      <c r="G4" s="111" t="str">
        <f t="shared" ref="G4:G16" si="4">MID(A4,131,4)</f>
        <v>2021</v>
      </c>
      <c r="H4" s="111" t="str">
        <f t="shared" ref="H4:H16" si="5">MID(A4,135,2)</f>
        <v>07</v>
      </c>
      <c r="I4" s="111" t="str">
        <f t="shared" ref="I4:I16" si="6">MID(A4,137,2)</f>
        <v>01</v>
      </c>
      <c r="J4" s="111" t="str">
        <f t="shared" ref="J4:J16" si="7">CONCATENATE(G4,"-",H4,"-",I4)</f>
        <v>2021-07-01</v>
      </c>
      <c r="K4" s="111" t="str">
        <f t="shared" ref="K4:K16" si="8">MID(A4,163,3)</f>
        <v>BMP</v>
      </c>
      <c r="L4" s="111">
        <v>9243</v>
      </c>
    </row>
    <row r="5" spans="1:12" x14ac:dyDescent="0.25">
      <c r="A5" s="111" t="s">
        <v>5736</v>
      </c>
      <c r="B5" s="111" t="str">
        <f t="shared" si="0"/>
        <v xml:space="preserve">GUZMAN TORRES MAURICIO ALEJAND         </v>
      </c>
      <c r="C5" s="111" t="str">
        <f t="shared" si="1"/>
        <v>43909192</v>
      </c>
      <c r="D5" s="111" t="str">
        <f t="shared" si="2"/>
        <v>0001</v>
      </c>
      <c r="E5" s="111" t="str">
        <f t="shared" si="3"/>
        <v>68</v>
      </c>
      <c r="F5" s="141">
        <v>1.68</v>
      </c>
      <c r="G5" s="111" t="str">
        <f t="shared" si="4"/>
        <v>2021</v>
      </c>
      <c r="H5" s="111" t="str">
        <f t="shared" si="5"/>
        <v>06</v>
      </c>
      <c r="I5" s="111" t="str">
        <f t="shared" si="6"/>
        <v>30</v>
      </c>
      <c r="J5" s="111" t="str">
        <f t="shared" si="7"/>
        <v>2021-06-30</v>
      </c>
      <c r="K5" s="111" t="str">
        <f t="shared" si="8"/>
        <v>BVP</v>
      </c>
      <c r="L5" s="111">
        <v>9244</v>
      </c>
    </row>
    <row r="6" spans="1:12" x14ac:dyDescent="0.25">
      <c r="A6" s="111" t="s">
        <v>5735</v>
      </c>
      <c r="B6" s="111" t="str">
        <f t="shared" si="0"/>
        <v xml:space="preserve">FIERRO SALAZAR MANUEL KENNEDI          </v>
      </c>
      <c r="C6" s="111" t="str">
        <f t="shared" si="1"/>
        <v>43909569</v>
      </c>
      <c r="D6" s="111" t="str">
        <f t="shared" si="2"/>
        <v>0000</v>
      </c>
      <c r="E6" s="111" t="str">
        <f t="shared" si="3"/>
        <v>60</v>
      </c>
      <c r="F6" s="141">
        <v>0.6</v>
      </c>
      <c r="G6" s="111" t="str">
        <f t="shared" si="4"/>
        <v>2021</v>
      </c>
      <c r="H6" s="111" t="str">
        <f t="shared" si="5"/>
        <v>06</v>
      </c>
      <c r="I6" s="111" t="str">
        <f t="shared" si="6"/>
        <v>30</v>
      </c>
      <c r="J6" s="111" t="str">
        <f t="shared" si="7"/>
        <v>2021-06-30</v>
      </c>
      <c r="K6" s="111" t="str">
        <f t="shared" si="8"/>
        <v>BVP</v>
      </c>
      <c r="L6" s="111">
        <v>9245</v>
      </c>
    </row>
    <row r="7" spans="1:12" x14ac:dyDescent="0.25">
      <c r="A7" s="111" t="s">
        <v>5734</v>
      </c>
      <c r="B7" s="111" t="str">
        <f t="shared" si="0"/>
        <v xml:space="preserve">INDUSTRIA COLOMBO ECUATORIANA          </v>
      </c>
      <c r="C7" s="111" t="str">
        <f t="shared" si="1"/>
        <v>43900747</v>
      </c>
      <c r="D7" s="111" t="str">
        <f t="shared" si="2"/>
        <v>0013</v>
      </c>
      <c r="E7" s="111" t="str">
        <f t="shared" si="3"/>
        <v>94</v>
      </c>
      <c r="F7" s="141">
        <v>13.94</v>
      </c>
      <c r="G7" s="111" t="str">
        <f t="shared" si="4"/>
        <v>2021</v>
      </c>
      <c r="H7" s="111" t="str">
        <f t="shared" si="5"/>
        <v>07</v>
      </c>
      <c r="I7" s="111" t="str">
        <f t="shared" si="6"/>
        <v>01</v>
      </c>
      <c r="J7" s="111" t="str">
        <f t="shared" si="7"/>
        <v>2021-07-01</v>
      </c>
      <c r="K7" s="111" t="str">
        <f t="shared" si="8"/>
        <v>BVI</v>
      </c>
      <c r="L7" s="111">
        <v>9246</v>
      </c>
    </row>
    <row r="8" spans="1:12" x14ac:dyDescent="0.25">
      <c r="A8" s="111" t="s">
        <v>5733</v>
      </c>
      <c r="B8" s="111" t="str">
        <f t="shared" si="0"/>
        <v xml:space="preserve">VELEZ VITERI LENIN ENRIQUE             </v>
      </c>
      <c r="C8" s="111" t="str">
        <f t="shared" si="1"/>
        <v>43906902</v>
      </c>
      <c r="D8" s="111" t="str">
        <f t="shared" si="2"/>
        <v>0003</v>
      </c>
      <c r="E8" s="111" t="str">
        <f t="shared" si="3"/>
        <v>96</v>
      </c>
      <c r="F8" s="141">
        <v>3.96</v>
      </c>
      <c r="G8" s="111" t="str">
        <f t="shared" si="4"/>
        <v>2021</v>
      </c>
      <c r="H8" s="111" t="str">
        <f t="shared" si="5"/>
        <v>07</v>
      </c>
      <c r="I8" s="111" t="str">
        <f t="shared" si="6"/>
        <v>01</v>
      </c>
      <c r="J8" s="111" t="str">
        <f t="shared" si="7"/>
        <v>2021-07-01</v>
      </c>
      <c r="K8" s="111" t="str">
        <f t="shared" si="8"/>
        <v>BVP</v>
      </c>
      <c r="L8" s="111">
        <v>9247</v>
      </c>
    </row>
    <row r="9" spans="1:12" x14ac:dyDescent="0.25">
      <c r="A9" s="111" t="s">
        <v>5732</v>
      </c>
      <c r="B9" s="111" t="str">
        <f t="shared" si="0"/>
        <v xml:space="preserve">DAVID GONZALO BENAVIDES LOPEZ          </v>
      </c>
      <c r="C9" s="111" t="str">
        <f t="shared" si="1"/>
        <v>43908812</v>
      </c>
      <c r="D9" s="111" t="str">
        <f t="shared" si="2"/>
        <v>0002</v>
      </c>
      <c r="E9" s="111" t="str">
        <f t="shared" si="3"/>
        <v>12</v>
      </c>
      <c r="F9" s="141">
        <v>2.12</v>
      </c>
      <c r="G9" s="111" t="str">
        <f t="shared" si="4"/>
        <v>2021</v>
      </c>
      <c r="H9" s="111" t="str">
        <f t="shared" si="5"/>
        <v>07</v>
      </c>
      <c r="I9" s="111" t="str">
        <f t="shared" si="6"/>
        <v>01</v>
      </c>
      <c r="J9" s="111" t="str">
        <f t="shared" si="7"/>
        <v>2021-07-01</v>
      </c>
      <c r="K9" s="111" t="str">
        <f t="shared" si="8"/>
        <v>BMP</v>
      </c>
      <c r="L9" s="111">
        <v>9248</v>
      </c>
    </row>
    <row r="10" spans="1:12" x14ac:dyDescent="0.25">
      <c r="A10" s="111" t="s">
        <v>5731</v>
      </c>
      <c r="B10" s="111" t="str">
        <f t="shared" si="0"/>
        <v xml:space="preserve">MIGUEL BLAS  CADENA BOLANOS            </v>
      </c>
      <c r="C10" s="111" t="str">
        <f t="shared" si="1"/>
        <v>43920506</v>
      </c>
      <c r="D10" s="111" t="str">
        <f t="shared" si="2"/>
        <v>0001</v>
      </c>
      <c r="E10" s="111" t="str">
        <f t="shared" si="3"/>
        <v>94</v>
      </c>
      <c r="F10" s="141">
        <v>1.94</v>
      </c>
      <c r="G10" s="111" t="str">
        <f t="shared" si="4"/>
        <v>2021</v>
      </c>
      <c r="H10" s="111" t="str">
        <f t="shared" si="5"/>
        <v>07</v>
      </c>
      <c r="I10" s="111" t="str">
        <f t="shared" si="6"/>
        <v>01</v>
      </c>
      <c r="J10" s="111" t="str">
        <f t="shared" si="7"/>
        <v>2021-07-01</v>
      </c>
      <c r="K10" s="111" t="str">
        <f t="shared" si="8"/>
        <v>BVP</v>
      </c>
      <c r="L10" s="111">
        <v>9249</v>
      </c>
    </row>
    <row r="11" spans="1:12" x14ac:dyDescent="0.25">
      <c r="A11" s="111" t="s">
        <v>5730</v>
      </c>
      <c r="B11" s="111" t="str">
        <f t="shared" si="0"/>
        <v xml:space="preserve">ALCIVAR PIN NORMA PEPITA               </v>
      </c>
      <c r="C11" s="111" t="str">
        <f t="shared" si="1"/>
        <v>43903260</v>
      </c>
      <c r="D11" s="111" t="str">
        <f t="shared" si="2"/>
        <v>0001</v>
      </c>
      <c r="E11" s="111" t="str">
        <f t="shared" si="3"/>
        <v>89</v>
      </c>
      <c r="F11" s="141">
        <v>1.89</v>
      </c>
      <c r="G11" s="111" t="str">
        <f t="shared" si="4"/>
        <v>2021</v>
      </c>
      <c r="H11" s="111" t="str">
        <f t="shared" si="5"/>
        <v>07</v>
      </c>
      <c r="I11" s="111" t="str">
        <f t="shared" si="6"/>
        <v>01</v>
      </c>
      <c r="J11" s="111" t="str">
        <f t="shared" si="7"/>
        <v>2021-07-01</v>
      </c>
      <c r="K11" s="111" t="str">
        <f t="shared" si="8"/>
        <v>BVP</v>
      </c>
      <c r="L11" s="111">
        <v>9250</v>
      </c>
    </row>
    <row r="12" spans="1:12" x14ac:dyDescent="0.25">
      <c r="A12" s="111" t="s">
        <v>5729</v>
      </c>
      <c r="B12" s="111" t="str">
        <f t="shared" si="0"/>
        <v xml:space="preserve">MACIAS ALCIVAR DAVID ESAU              </v>
      </c>
      <c r="C12" s="111" t="str">
        <f t="shared" si="1"/>
        <v>43901532</v>
      </c>
      <c r="D12" s="111" t="str">
        <f t="shared" si="2"/>
        <v>0002</v>
      </c>
      <c r="E12" s="111" t="str">
        <f t="shared" si="3"/>
        <v>28</v>
      </c>
      <c r="F12" s="141">
        <v>2.2799999999999998</v>
      </c>
      <c r="G12" s="111" t="str">
        <f t="shared" si="4"/>
        <v>2021</v>
      </c>
      <c r="H12" s="111" t="str">
        <f t="shared" si="5"/>
        <v>07</v>
      </c>
      <c r="I12" s="111" t="str">
        <f t="shared" si="6"/>
        <v>01</v>
      </c>
      <c r="J12" s="111" t="str">
        <f t="shared" si="7"/>
        <v>2021-07-01</v>
      </c>
      <c r="K12" s="111" t="str">
        <f t="shared" si="8"/>
        <v>BVP</v>
      </c>
      <c r="L12" s="111">
        <v>9251</v>
      </c>
    </row>
    <row r="13" spans="1:12" x14ac:dyDescent="0.25">
      <c r="A13" s="111" t="s">
        <v>5728</v>
      </c>
      <c r="B13" s="111" t="str">
        <f t="shared" si="0"/>
        <v xml:space="preserve">PETITA CECIBEL GUEVARA                 </v>
      </c>
      <c r="C13" s="111" t="str">
        <f t="shared" si="1"/>
        <v>43960290</v>
      </c>
      <c r="D13" s="111" t="str">
        <f t="shared" si="2"/>
        <v>0015</v>
      </c>
      <c r="E13" s="111" t="str">
        <f t="shared" si="3"/>
        <v>64</v>
      </c>
      <c r="F13" s="141">
        <v>15.64</v>
      </c>
      <c r="G13" s="111" t="str">
        <f t="shared" si="4"/>
        <v>2021</v>
      </c>
      <c r="H13" s="111" t="str">
        <f t="shared" si="5"/>
        <v>07</v>
      </c>
      <c r="I13" s="111" t="str">
        <f t="shared" si="6"/>
        <v>01</v>
      </c>
      <c r="J13" s="111" t="str">
        <f t="shared" si="7"/>
        <v>2021-07-01</v>
      </c>
      <c r="K13" s="111" t="str">
        <f t="shared" si="8"/>
        <v>VEN</v>
      </c>
      <c r="L13" s="111">
        <v>9252</v>
      </c>
    </row>
    <row r="14" spans="1:12" x14ac:dyDescent="0.25">
      <c r="A14" s="111" t="s">
        <v>5727</v>
      </c>
      <c r="B14" s="111" t="str">
        <f t="shared" si="0"/>
        <v xml:space="preserve">CARLOS ENRIQUE PEREZ REYES             </v>
      </c>
      <c r="C14" s="111" t="str">
        <f t="shared" si="1"/>
        <v>43909926</v>
      </c>
      <c r="D14" s="111" t="str">
        <f t="shared" si="2"/>
        <v>0001</v>
      </c>
      <c r="E14" s="111" t="str">
        <f t="shared" si="3"/>
        <v>90</v>
      </c>
      <c r="F14" s="141">
        <v>1.9</v>
      </c>
      <c r="G14" s="111" t="str">
        <f t="shared" si="4"/>
        <v>2021</v>
      </c>
      <c r="H14" s="111" t="str">
        <f t="shared" si="5"/>
        <v>07</v>
      </c>
      <c r="I14" s="111" t="str">
        <f t="shared" si="6"/>
        <v>01</v>
      </c>
      <c r="J14" s="111" t="str">
        <f t="shared" si="7"/>
        <v>2021-07-01</v>
      </c>
      <c r="K14" s="111" t="str">
        <f t="shared" si="8"/>
        <v>BMP</v>
      </c>
      <c r="L14" s="111">
        <v>9253</v>
      </c>
    </row>
    <row r="15" spans="1:12" x14ac:dyDescent="0.25">
      <c r="A15" s="111" t="s">
        <v>5726</v>
      </c>
      <c r="B15" s="111" t="str">
        <f t="shared" si="0"/>
        <v xml:space="preserve">MEDINA ALVARADO CARLOS VICENTE         </v>
      </c>
      <c r="C15" s="111" t="str">
        <f t="shared" si="1"/>
        <v>43907349</v>
      </c>
      <c r="D15" s="111" t="str">
        <f t="shared" si="2"/>
        <v>0002</v>
      </c>
      <c r="E15" s="111" t="str">
        <f t="shared" si="3"/>
        <v>07</v>
      </c>
      <c r="F15" s="141">
        <v>2.0699999999999998</v>
      </c>
      <c r="G15" s="111" t="str">
        <f t="shared" si="4"/>
        <v>2021</v>
      </c>
      <c r="H15" s="111" t="str">
        <f t="shared" si="5"/>
        <v>07</v>
      </c>
      <c r="I15" s="111" t="str">
        <f t="shared" si="6"/>
        <v>01</v>
      </c>
      <c r="J15" s="111" t="str">
        <f t="shared" si="7"/>
        <v>2021-07-01</v>
      </c>
      <c r="K15" s="111" t="str">
        <f t="shared" si="8"/>
        <v>BVP</v>
      </c>
      <c r="L15" s="111">
        <v>9254</v>
      </c>
    </row>
    <row r="16" spans="1:12" x14ac:dyDescent="0.25">
      <c r="A16" s="111"/>
      <c r="B16" s="113">
        <v>1</v>
      </c>
      <c r="C16" s="140" t="str">
        <f t="shared" si="1"/>
        <v/>
      </c>
      <c r="D16" s="140" t="str">
        <f t="shared" si="2"/>
        <v/>
      </c>
      <c r="E16" s="140" t="str">
        <f t="shared" si="3"/>
        <v/>
      </c>
      <c r="F16" s="139">
        <f>SUM(F4:F15)</f>
        <v>50.690000000000005</v>
      </c>
      <c r="G16" s="111" t="str">
        <f t="shared" si="4"/>
        <v/>
      </c>
      <c r="H16" s="111" t="str">
        <f t="shared" si="5"/>
        <v/>
      </c>
      <c r="I16" s="111" t="str">
        <f t="shared" si="6"/>
        <v/>
      </c>
      <c r="J16" s="111" t="str">
        <f t="shared" si="7"/>
        <v>--</v>
      </c>
      <c r="K16" s="111" t="str">
        <f t="shared" si="8"/>
        <v/>
      </c>
      <c r="L16" s="111"/>
    </row>
    <row r="17" spans="1:12" x14ac:dyDescent="0.25">
      <c r="A17" s="108"/>
      <c r="B17" s="110"/>
      <c r="C17" s="118"/>
      <c r="D17" s="118"/>
      <c r="E17" s="118"/>
      <c r="F17" s="138"/>
      <c r="G17" s="108"/>
      <c r="H17" s="108"/>
      <c r="I17" s="108"/>
      <c r="J17" s="108"/>
      <c r="K17" s="108"/>
      <c r="L17" s="108"/>
    </row>
    <row r="18" spans="1:12" x14ac:dyDescent="0.25">
      <c r="A18" s="111" t="s">
        <v>5725</v>
      </c>
      <c r="B18" s="111" t="str">
        <f t="shared" ref="B18:B28" si="9">MID(A18,20,39)</f>
        <v xml:space="preserve">JESSICA KATHERINE GALLARDO ART         </v>
      </c>
      <c r="C18" s="111" t="str">
        <f t="shared" ref="C18:C29" si="10">MID(A18,12,8)</f>
        <v>43908632</v>
      </c>
      <c r="D18" s="111" t="str">
        <f t="shared" ref="D18:D29" si="11">MID(A18,125,4)</f>
        <v>0001</v>
      </c>
      <c r="E18" s="111" t="str">
        <f t="shared" ref="E18:E29" si="12">MID(A18,129,2)</f>
        <v>68</v>
      </c>
      <c r="F18" s="141">
        <v>1.68</v>
      </c>
      <c r="G18" s="111" t="str">
        <f t="shared" ref="G18:G29" si="13">MID(A18,131,4)</f>
        <v>2021</v>
      </c>
      <c r="H18" s="111" t="str">
        <f t="shared" ref="H18:H29" si="14">MID(A18,135,2)</f>
        <v>07</v>
      </c>
      <c r="I18" s="111" t="str">
        <f t="shared" ref="I18:I29" si="15">MID(A18,137,2)</f>
        <v>02</v>
      </c>
      <c r="J18" s="111" t="str">
        <f t="shared" ref="J18:J29" si="16">CONCATENATE(G18,"-",H18,"-",I18)</f>
        <v>2021-07-02</v>
      </c>
      <c r="K18" s="111" t="str">
        <f t="shared" ref="K18:K29" si="17">MID(A18,163,3)</f>
        <v>BMP</v>
      </c>
      <c r="L18" s="111">
        <v>9464</v>
      </c>
    </row>
    <row r="19" spans="1:12" x14ac:dyDescent="0.25">
      <c r="A19" s="111" t="s">
        <v>5724</v>
      </c>
      <c r="B19" s="111" t="str">
        <f t="shared" si="9"/>
        <v xml:space="preserve">MOROCHO AGURTO VIVIANA MANUELA         </v>
      </c>
      <c r="C19" s="111" t="str">
        <f t="shared" si="10"/>
        <v>43907455</v>
      </c>
      <c r="D19" s="111" t="str">
        <f t="shared" si="11"/>
        <v>0003</v>
      </c>
      <c r="E19" s="111" t="str">
        <f t="shared" si="12"/>
        <v>82</v>
      </c>
      <c r="F19" s="141">
        <v>3.82</v>
      </c>
      <c r="G19" s="111" t="str">
        <f t="shared" si="13"/>
        <v>2021</v>
      </c>
      <c r="H19" s="111" t="str">
        <f t="shared" si="14"/>
        <v>07</v>
      </c>
      <c r="I19" s="111" t="str">
        <f t="shared" si="15"/>
        <v>01</v>
      </c>
      <c r="J19" s="111" t="str">
        <f t="shared" si="16"/>
        <v>2021-07-01</v>
      </c>
      <c r="K19" s="111" t="str">
        <f t="shared" si="17"/>
        <v>BMP</v>
      </c>
      <c r="L19" s="111">
        <v>9465</v>
      </c>
    </row>
    <row r="20" spans="1:12" x14ac:dyDescent="0.25">
      <c r="A20" s="111" t="s">
        <v>5723</v>
      </c>
      <c r="B20" s="111" t="str">
        <f t="shared" si="9"/>
        <v xml:space="preserve">SOLANO JIMENEZ PABLO EMILIO            </v>
      </c>
      <c r="C20" s="111" t="str">
        <f t="shared" si="10"/>
        <v>43908279</v>
      </c>
      <c r="D20" s="111" t="str">
        <f t="shared" si="11"/>
        <v>0003</v>
      </c>
      <c r="E20" s="111" t="str">
        <f t="shared" si="12"/>
        <v>36</v>
      </c>
      <c r="F20" s="141">
        <v>3.36</v>
      </c>
      <c r="G20" s="111" t="str">
        <f t="shared" si="13"/>
        <v>2021</v>
      </c>
      <c r="H20" s="111" t="str">
        <f t="shared" si="14"/>
        <v>07</v>
      </c>
      <c r="I20" s="111" t="str">
        <f t="shared" si="15"/>
        <v>01</v>
      </c>
      <c r="J20" s="111" t="str">
        <f t="shared" si="16"/>
        <v>2021-07-01</v>
      </c>
      <c r="K20" s="111" t="str">
        <f t="shared" si="17"/>
        <v>BMP</v>
      </c>
      <c r="L20" s="111">
        <v>9466</v>
      </c>
    </row>
    <row r="21" spans="1:12" x14ac:dyDescent="0.25">
      <c r="A21" s="111" t="s">
        <v>5722</v>
      </c>
      <c r="B21" s="111" t="str">
        <f t="shared" si="9"/>
        <v xml:space="preserve">JURADO LEYTON YUL FRANK                </v>
      </c>
      <c r="C21" s="111" t="str">
        <f t="shared" si="10"/>
        <v>43908322</v>
      </c>
      <c r="D21" s="111" t="str">
        <f t="shared" si="11"/>
        <v>0002</v>
      </c>
      <c r="E21" s="111" t="str">
        <f t="shared" si="12"/>
        <v>98</v>
      </c>
      <c r="F21" s="141">
        <v>2.98</v>
      </c>
      <c r="G21" s="111" t="str">
        <f t="shared" si="13"/>
        <v>2021</v>
      </c>
      <c r="H21" s="111" t="str">
        <f t="shared" si="14"/>
        <v>07</v>
      </c>
      <c r="I21" s="111" t="str">
        <f t="shared" si="15"/>
        <v>01</v>
      </c>
      <c r="J21" s="111" t="str">
        <f t="shared" si="16"/>
        <v>2021-07-01</v>
      </c>
      <c r="K21" s="111" t="str">
        <f t="shared" si="17"/>
        <v>BMP</v>
      </c>
      <c r="L21" s="111">
        <v>9467</v>
      </c>
    </row>
    <row r="22" spans="1:12" x14ac:dyDescent="0.25">
      <c r="A22" s="111" t="s">
        <v>5721</v>
      </c>
      <c r="B22" s="111" t="str">
        <f t="shared" si="9"/>
        <v xml:space="preserve">ESPINEL MOLINA CARLINA TATIANA         </v>
      </c>
      <c r="C22" s="111" t="str">
        <f t="shared" si="10"/>
        <v>43907438</v>
      </c>
      <c r="D22" s="111" t="str">
        <f t="shared" si="11"/>
        <v>0002</v>
      </c>
      <c r="E22" s="111" t="str">
        <f t="shared" si="12"/>
        <v>48</v>
      </c>
      <c r="F22" s="141">
        <v>2.48</v>
      </c>
      <c r="G22" s="111" t="str">
        <f t="shared" si="13"/>
        <v>2021</v>
      </c>
      <c r="H22" s="111" t="str">
        <f t="shared" si="14"/>
        <v>07</v>
      </c>
      <c r="I22" s="111" t="str">
        <f t="shared" si="15"/>
        <v>02</v>
      </c>
      <c r="J22" s="111" t="str">
        <f t="shared" si="16"/>
        <v>2021-07-02</v>
      </c>
      <c r="K22" s="111" t="str">
        <f t="shared" si="17"/>
        <v>BMP</v>
      </c>
      <c r="L22" s="111">
        <v>9468</v>
      </c>
    </row>
    <row r="23" spans="1:12" x14ac:dyDescent="0.25">
      <c r="A23" s="111" t="s">
        <v>5720</v>
      </c>
      <c r="B23" s="111" t="str">
        <f t="shared" si="9"/>
        <v xml:space="preserve">MONICA TORO                            </v>
      </c>
      <c r="C23" s="111" t="str">
        <f t="shared" si="10"/>
        <v>43902609</v>
      </c>
      <c r="D23" s="111" t="str">
        <f t="shared" si="11"/>
        <v>0001</v>
      </c>
      <c r="E23" s="111" t="str">
        <f t="shared" si="12"/>
        <v>68</v>
      </c>
      <c r="F23" s="141">
        <v>1.68</v>
      </c>
      <c r="G23" s="111" t="str">
        <f t="shared" si="13"/>
        <v>2021</v>
      </c>
      <c r="H23" s="111" t="str">
        <f t="shared" si="14"/>
        <v>07</v>
      </c>
      <c r="I23" s="111" t="str">
        <f t="shared" si="15"/>
        <v>02</v>
      </c>
      <c r="J23" s="111" t="str">
        <f t="shared" si="16"/>
        <v>2021-07-02</v>
      </c>
      <c r="K23" s="111" t="str">
        <f t="shared" si="17"/>
        <v>DPR</v>
      </c>
      <c r="L23" s="111">
        <v>9469</v>
      </c>
    </row>
    <row r="24" spans="1:12" x14ac:dyDescent="0.25">
      <c r="A24" s="111" t="s">
        <v>5719</v>
      </c>
      <c r="B24" s="111" t="str">
        <f t="shared" si="9"/>
        <v xml:space="preserve">LUIS ALFONSO OLANO MACHANO             </v>
      </c>
      <c r="C24" s="111" t="str">
        <f t="shared" si="10"/>
        <v>43908696</v>
      </c>
      <c r="D24" s="111" t="str">
        <f t="shared" si="11"/>
        <v>0001</v>
      </c>
      <c r="E24" s="111" t="str">
        <f t="shared" si="12"/>
        <v>68</v>
      </c>
      <c r="F24" s="141">
        <v>1.68</v>
      </c>
      <c r="G24" s="111" t="str">
        <f t="shared" si="13"/>
        <v>2021</v>
      </c>
      <c r="H24" s="111" t="str">
        <f t="shared" si="14"/>
        <v>07</v>
      </c>
      <c r="I24" s="111" t="str">
        <f t="shared" si="15"/>
        <v>02</v>
      </c>
      <c r="J24" s="111" t="str">
        <f t="shared" si="16"/>
        <v>2021-07-02</v>
      </c>
      <c r="K24" s="111" t="str">
        <f t="shared" si="17"/>
        <v>DPR</v>
      </c>
      <c r="L24" s="111">
        <v>9470</v>
      </c>
    </row>
    <row r="25" spans="1:12" x14ac:dyDescent="0.25">
      <c r="A25" s="111" t="s">
        <v>5718</v>
      </c>
      <c r="B25" s="111" t="str">
        <f t="shared" si="9"/>
        <v xml:space="preserve">MARIA KARINA FIGUEROA CANARTE          </v>
      </c>
      <c r="C25" s="111" t="str">
        <f t="shared" si="10"/>
        <v>43907828</v>
      </c>
      <c r="D25" s="111" t="str">
        <f t="shared" si="11"/>
        <v>0001</v>
      </c>
      <c r="E25" s="111" t="str">
        <f t="shared" si="12"/>
        <v>68</v>
      </c>
      <c r="F25" s="141">
        <v>1.68</v>
      </c>
      <c r="G25" s="111" t="str">
        <f t="shared" si="13"/>
        <v>2021</v>
      </c>
      <c r="H25" s="111" t="str">
        <f t="shared" si="14"/>
        <v>07</v>
      </c>
      <c r="I25" s="111" t="str">
        <f t="shared" si="15"/>
        <v>02</v>
      </c>
      <c r="J25" s="111" t="str">
        <f t="shared" si="16"/>
        <v>2021-07-02</v>
      </c>
      <c r="K25" s="111" t="str">
        <f t="shared" si="17"/>
        <v>BVI</v>
      </c>
      <c r="L25" s="111">
        <v>9471</v>
      </c>
    </row>
    <row r="26" spans="1:12" x14ac:dyDescent="0.25">
      <c r="A26" s="111" t="s">
        <v>5717</v>
      </c>
      <c r="B26" s="111" t="str">
        <f t="shared" si="9"/>
        <v xml:space="preserve">ONETO LERTORA CARMEN MARIA             </v>
      </c>
      <c r="C26" s="111" t="str">
        <f t="shared" si="10"/>
        <v>43907372</v>
      </c>
      <c r="D26" s="111" t="str">
        <f t="shared" si="11"/>
        <v>0003</v>
      </c>
      <c r="E26" s="111" t="str">
        <f t="shared" si="12"/>
        <v>61</v>
      </c>
      <c r="F26" s="141">
        <v>3.61</v>
      </c>
      <c r="G26" s="111" t="str">
        <f t="shared" si="13"/>
        <v>2021</v>
      </c>
      <c r="H26" s="111" t="str">
        <f t="shared" si="14"/>
        <v>07</v>
      </c>
      <c r="I26" s="111" t="str">
        <f t="shared" si="15"/>
        <v>02</v>
      </c>
      <c r="J26" s="111" t="str">
        <f t="shared" si="16"/>
        <v>2021-07-02</v>
      </c>
      <c r="K26" s="111" t="str">
        <f t="shared" si="17"/>
        <v>BVP</v>
      </c>
      <c r="L26" s="111">
        <v>9472</v>
      </c>
    </row>
    <row r="27" spans="1:12" x14ac:dyDescent="0.25">
      <c r="A27" s="111" t="s">
        <v>5716</v>
      </c>
      <c r="B27" s="111" t="str">
        <f t="shared" si="9"/>
        <v xml:space="preserve">ORLANDO BOLIVAR RAMOS CRUZ             </v>
      </c>
      <c r="C27" s="111" t="str">
        <f t="shared" si="10"/>
        <v>43960253</v>
      </c>
      <c r="D27" s="111" t="str">
        <f t="shared" si="11"/>
        <v>0007</v>
      </c>
      <c r="E27" s="111" t="str">
        <f t="shared" si="12"/>
        <v>82</v>
      </c>
      <c r="F27" s="141">
        <v>7.82</v>
      </c>
      <c r="G27" s="111" t="str">
        <f t="shared" si="13"/>
        <v>2021</v>
      </c>
      <c r="H27" s="111" t="str">
        <f t="shared" si="14"/>
        <v>07</v>
      </c>
      <c r="I27" s="111" t="str">
        <f t="shared" si="15"/>
        <v>02</v>
      </c>
      <c r="J27" s="111" t="str">
        <f t="shared" si="16"/>
        <v>2021-07-02</v>
      </c>
      <c r="K27" s="111" t="str">
        <f t="shared" si="17"/>
        <v>BMP</v>
      </c>
      <c r="L27" s="111">
        <v>9473</v>
      </c>
    </row>
    <row r="28" spans="1:12" x14ac:dyDescent="0.25">
      <c r="A28" s="111" t="s">
        <v>5715</v>
      </c>
      <c r="B28" s="111" t="str">
        <f t="shared" si="9"/>
        <v xml:space="preserve">GEOVANNY JAVIER LEON CHONILLO          </v>
      </c>
      <c r="C28" s="111" t="str">
        <f t="shared" si="10"/>
        <v>43908897</v>
      </c>
      <c r="D28" s="111" t="str">
        <f t="shared" si="11"/>
        <v>0002</v>
      </c>
      <c r="E28" s="111" t="str">
        <f t="shared" si="12"/>
        <v>25</v>
      </c>
      <c r="F28" s="141">
        <v>2.25</v>
      </c>
      <c r="G28" s="111" t="str">
        <f t="shared" si="13"/>
        <v>2021</v>
      </c>
      <c r="H28" s="111" t="str">
        <f t="shared" si="14"/>
        <v>07</v>
      </c>
      <c r="I28" s="111" t="str">
        <f t="shared" si="15"/>
        <v>02</v>
      </c>
      <c r="J28" s="111" t="str">
        <f t="shared" si="16"/>
        <v>2021-07-02</v>
      </c>
      <c r="K28" s="111" t="str">
        <f t="shared" si="17"/>
        <v>BVP</v>
      </c>
      <c r="L28" s="111">
        <v>9474</v>
      </c>
    </row>
    <row r="29" spans="1:12" x14ac:dyDescent="0.25">
      <c r="A29" s="111"/>
      <c r="B29" s="113">
        <v>2</v>
      </c>
      <c r="C29" s="140" t="str">
        <f t="shared" si="10"/>
        <v/>
      </c>
      <c r="D29" s="140" t="str">
        <f t="shared" si="11"/>
        <v/>
      </c>
      <c r="E29" s="140" t="str">
        <f t="shared" si="12"/>
        <v/>
      </c>
      <c r="F29" s="139">
        <f>SUM(F18:F28)</f>
        <v>33.04</v>
      </c>
      <c r="G29" s="111" t="str">
        <f t="shared" si="13"/>
        <v/>
      </c>
      <c r="H29" s="111" t="str">
        <f t="shared" si="14"/>
        <v/>
      </c>
      <c r="I29" s="111" t="str">
        <f t="shared" si="15"/>
        <v/>
      </c>
      <c r="J29" s="111" t="str">
        <f t="shared" si="16"/>
        <v>--</v>
      </c>
      <c r="K29" s="111" t="str">
        <f t="shared" si="17"/>
        <v/>
      </c>
      <c r="L29" s="111"/>
    </row>
    <row r="30" spans="1:12" x14ac:dyDescent="0.25">
      <c r="A30" s="108"/>
      <c r="B30" s="110"/>
      <c r="C30" s="118"/>
      <c r="D30" s="118"/>
      <c r="E30" s="118"/>
      <c r="F30" s="138"/>
      <c r="G30" s="108"/>
      <c r="H30" s="108"/>
      <c r="I30" s="108"/>
      <c r="J30" s="108"/>
      <c r="K30" s="108"/>
      <c r="L30" s="108"/>
    </row>
    <row r="31" spans="1:12" x14ac:dyDescent="0.25">
      <c r="A31" s="111" t="s">
        <v>5714</v>
      </c>
      <c r="B31" s="111" t="str">
        <f t="shared" ref="B31:B45" si="18">MID(A31,20,39)</f>
        <v xml:space="preserve">NAVARRETE TORRES WALTER FORTUN         </v>
      </c>
      <c r="C31" s="111" t="str">
        <f t="shared" ref="C31:C46" si="19">MID(A31,12,8)</f>
        <v>43901569</v>
      </c>
      <c r="D31" s="111" t="str">
        <f t="shared" ref="D31:D46" si="20">MID(A31,125,4)</f>
        <v>0002</v>
      </c>
      <c r="E31" s="111" t="str">
        <f t="shared" ref="E31:E46" si="21">MID(A31,129,2)</f>
        <v>35</v>
      </c>
      <c r="F31" s="141">
        <v>2.35</v>
      </c>
      <c r="G31" s="111" t="str">
        <f t="shared" ref="G31:G46" si="22">MID(A31,131,4)</f>
        <v>2021</v>
      </c>
      <c r="H31" s="111" t="str">
        <f t="shared" ref="H31:H46" si="23">MID(A31,135,2)</f>
        <v>07</v>
      </c>
      <c r="I31" s="111" t="str">
        <f t="shared" ref="I31:I46" si="24">MID(A31,137,2)</f>
        <v>02</v>
      </c>
      <c r="J31" s="111" t="str">
        <f t="shared" ref="J31:J46" si="25">CONCATENATE(G31,"-",H31,"-",I31)</f>
        <v>2021-07-02</v>
      </c>
      <c r="K31" s="111" t="str">
        <f t="shared" ref="K31:K46" si="26">MID(A31,163,3)</f>
        <v>BVP</v>
      </c>
      <c r="L31" s="111">
        <v>9475</v>
      </c>
    </row>
    <row r="32" spans="1:12" x14ac:dyDescent="0.25">
      <c r="A32" s="111" t="s">
        <v>5713</v>
      </c>
      <c r="B32" s="111" t="str">
        <f t="shared" si="18"/>
        <v xml:space="preserve">ROSA PILAR LOPEZ CORNEJO               </v>
      </c>
      <c r="C32" s="111" t="str">
        <f t="shared" si="19"/>
        <v>43960249</v>
      </c>
      <c r="D32" s="111" t="str">
        <f t="shared" si="20"/>
        <v>0008</v>
      </c>
      <c r="E32" s="111" t="str">
        <f t="shared" si="21"/>
        <v>38</v>
      </c>
      <c r="F32" s="141">
        <v>8.3800000000000008</v>
      </c>
      <c r="G32" s="111" t="str">
        <f t="shared" si="22"/>
        <v>2021</v>
      </c>
      <c r="H32" s="111" t="str">
        <f t="shared" si="23"/>
        <v>07</v>
      </c>
      <c r="I32" s="111" t="str">
        <f t="shared" si="24"/>
        <v>02</v>
      </c>
      <c r="J32" s="111" t="str">
        <f t="shared" si="25"/>
        <v>2021-07-02</v>
      </c>
      <c r="K32" s="111" t="str">
        <f t="shared" si="26"/>
        <v>BVP</v>
      </c>
      <c r="L32" s="111">
        <v>9476</v>
      </c>
    </row>
    <row r="33" spans="1:12" x14ac:dyDescent="0.25">
      <c r="A33" s="111" t="s">
        <v>5712</v>
      </c>
      <c r="B33" s="111" t="str">
        <f t="shared" si="18"/>
        <v xml:space="preserve">GARCIA ADUM SANDRA VERONICA            </v>
      </c>
      <c r="C33" s="111" t="str">
        <f t="shared" si="19"/>
        <v>43930263</v>
      </c>
      <c r="D33" s="111" t="str">
        <f t="shared" si="20"/>
        <v>0001</v>
      </c>
      <c r="E33" s="111" t="str">
        <f t="shared" si="21"/>
        <v>68</v>
      </c>
      <c r="F33" s="141">
        <v>1.68</v>
      </c>
      <c r="G33" s="111" t="str">
        <f t="shared" si="22"/>
        <v>2021</v>
      </c>
      <c r="H33" s="111" t="str">
        <f t="shared" si="23"/>
        <v>07</v>
      </c>
      <c r="I33" s="111" t="str">
        <f t="shared" si="24"/>
        <v>02</v>
      </c>
      <c r="J33" s="111" t="str">
        <f t="shared" si="25"/>
        <v>2021-07-02</v>
      </c>
      <c r="K33" s="111" t="str">
        <f t="shared" si="26"/>
        <v>BMP</v>
      </c>
      <c r="L33" s="111">
        <v>9477</v>
      </c>
    </row>
    <row r="34" spans="1:12" x14ac:dyDescent="0.25">
      <c r="A34" s="111" t="s">
        <v>5711</v>
      </c>
      <c r="B34" s="111" t="str">
        <f t="shared" si="18"/>
        <v xml:space="preserve">POLIT ALMEIDA CARLOS ALBERTO           </v>
      </c>
      <c r="C34" s="111" t="str">
        <f t="shared" si="19"/>
        <v>43900354</v>
      </c>
      <c r="D34" s="111" t="str">
        <f t="shared" si="20"/>
        <v>0010</v>
      </c>
      <c r="E34" s="111" t="str">
        <f t="shared" si="21"/>
        <v>83</v>
      </c>
      <c r="F34" s="141">
        <v>10.83</v>
      </c>
      <c r="G34" s="111" t="str">
        <f t="shared" si="22"/>
        <v>2021</v>
      </c>
      <c r="H34" s="111" t="str">
        <f t="shared" si="23"/>
        <v>07</v>
      </c>
      <c r="I34" s="111" t="str">
        <f t="shared" si="24"/>
        <v>02</v>
      </c>
      <c r="J34" s="111" t="str">
        <f t="shared" si="25"/>
        <v>2021-07-02</v>
      </c>
      <c r="K34" s="111" t="str">
        <f t="shared" si="26"/>
        <v>BMP</v>
      </c>
      <c r="L34" s="111">
        <v>9478</v>
      </c>
    </row>
    <row r="35" spans="1:12" x14ac:dyDescent="0.25">
      <c r="A35" s="111" t="s">
        <v>5710</v>
      </c>
      <c r="B35" s="111" t="str">
        <f t="shared" si="18"/>
        <v xml:space="preserve">WILSON ISMAEL MIRANDA POZO             </v>
      </c>
      <c r="C35" s="111" t="str">
        <f t="shared" si="19"/>
        <v>43903332</v>
      </c>
      <c r="D35" s="111" t="str">
        <f t="shared" si="20"/>
        <v>0008</v>
      </c>
      <c r="E35" s="111" t="str">
        <f t="shared" si="21"/>
        <v>51</v>
      </c>
      <c r="F35" s="141">
        <v>8.51</v>
      </c>
      <c r="G35" s="111" t="str">
        <f t="shared" si="22"/>
        <v>2021</v>
      </c>
      <c r="H35" s="111" t="str">
        <f t="shared" si="23"/>
        <v>07</v>
      </c>
      <c r="I35" s="111" t="str">
        <f t="shared" si="24"/>
        <v>02</v>
      </c>
      <c r="J35" s="111" t="str">
        <f t="shared" si="25"/>
        <v>2021-07-02</v>
      </c>
      <c r="K35" s="111" t="str">
        <f t="shared" si="26"/>
        <v>BMP</v>
      </c>
      <c r="L35" s="111">
        <v>9479</v>
      </c>
    </row>
    <row r="36" spans="1:12" x14ac:dyDescent="0.25">
      <c r="A36" s="111" t="s">
        <v>5709</v>
      </c>
      <c r="B36" s="111" t="str">
        <f t="shared" si="18"/>
        <v xml:space="preserve">TANDAZO ROLDAN RONALD MANUEL           </v>
      </c>
      <c r="C36" s="111" t="str">
        <f t="shared" si="19"/>
        <v>43903293</v>
      </c>
      <c r="D36" s="111" t="str">
        <f t="shared" si="20"/>
        <v>0005</v>
      </c>
      <c r="E36" s="111" t="str">
        <f t="shared" si="21"/>
        <v>54</v>
      </c>
      <c r="F36" s="141">
        <v>5.54</v>
      </c>
      <c r="G36" s="111" t="str">
        <f t="shared" si="22"/>
        <v>2021</v>
      </c>
      <c r="H36" s="111" t="str">
        <f t="shared" si="23"/>
        <v>07</v>
      </c>
      <c r="I36" s="111" t="str">
        <f t="shared" si="24"/>
        <v>05</v>
      </c>
      <c r="J36" s="111" t="str">
        <f t="shared" si="25"/>
        <v>2021-07-05</v>
      </c>
      <c r="K36" s="111" t="str">
        <f t="shared" si="26"/>
        <v>BMP</v>
      </c>
      <c r="L36" s="111">
        <v>9480</v>
      </c>
    </row>
    <row r="37" spans="1:12" x14ac:dyDescent="0.25">
      <c r="A37" s="111" t="s">
        <v>5708</v>
      </c>
      <c r="B37" s="111" t="str">
        <f t="shared" si="18"/>
        <v xml:space="preserve">FAYTONG MOREIRA SANDRA MARIA           </v>
      </c>
      <c r="C37" s="111" t="str">
        <f t="shared" si="19"/>
        <v>43945311</v>
      </c>
      <c r="D37" s="111" t="str">
        <f t="shared" si="20"/>
        <v>0008</v>
      </c>
      <c r="E37" s="111" t="str">
        <f t="shared" si="21"/>
        <v>38</v>
      </c>
      <c r="F37" s="141">
        <v>8.3800000000000008</v>
      </c>
      <c r="G37" s="111" t="str">
        <f t="shared" si="22"/>
        <v>2021</v>
      </c>
      <c r="H37" s="111" t="str">
        <f t="shared" si="23"/>
        <v>07</v>
      </c>
      <c r="I37" s="111" t="str">
        <f t="shared" si="24"/>
        <v>05</v>
      </c>
      <c r="J37" s="111" t="str">
        <f t="shared" si="25"/>
        <v>2021-07-05</v>
      </c>
      <c r="K37" s="111" t="str">
        <f t="shared" si="26"/>
        <v>BVP</v>
      </c>
      <c r="L37" s="111">
        <v>9481</v>
      </c>
    </row>
    <row r="38" spans="1:12" x14ac:dyDescent="0.25">
      <c r="A38" s="111" t="s">
        <v>5707</v>
      </c>
      <c r="B38" s="111" t="str">
        <f t="shared" si="18"/>
        <v xml:space="preserve">BARAHONA CEVALLOS MIGUEL ANGEL         </v>
      </c>
      <c r="C38" s="111" t="str">
        <f t="shared" si="19"/>
        <v>43902775</v>
      </c>
      <c r="D38" s="111" t="str">
        <f t="shared" si="20"/>
        <v>0004</v>
      </c>
      <c r="E38" s="111" t="str">
        <f t="shared" si="21"/>
        <v>89</v>
      </c>
      <c r="F38" s="141">
        <v>4.8899999999999997</v>
      </c>
      <c r="G38" s="111" t="str">
        <f t="shared" si="22"/>
        <v>2021</v>
      </c>
      <c r="H38" s="111" t="str">
        <f t="shared" si="23"/>
        <v>07</v>
      </c>
      <c r="I38" s="111" t="str">
        <f t="shared" si="24"/>
        <v>05</v>
      </c>
      <c r="J38" s="111" t="str">
        <f t="shared" si="25"/>
        <v>2021-07-05</v>
      </c>
      <c r="K38" s="111" t="str">
        <f t="shared" si="26"/>
        <v>BMP</v>
      </c>
      <c r="L38" s="111">
        <v>9482</v>
      </c>
    </row>
    <row r="39" spans="1:12" x14ac:dyDescent="0.25">
      <c r="A39" s="111" t="s">
        <v>5706</v>
      </c>
      <c r="B39" s="111" t="str">
        <f t="shared" si="18"/>
        <v xml:space="preserve">BARAHONA CEVALLOS MIGUEL ANGEL         </v>
      </c>
      <c r="C39" s="111" t="str">
        <f t="shared" si="19"/>
        <v>43909244</v>
      </c>
      <c r="D39" s="111" t="str">
        <f t="shared" si="20"/>
        <v>0003</v>
      </c>
      <c r="E39" s="111" t="str">
        <f t="shared" si="21"/>
        <v>36</v>
      </c>
      <c r="F39" s="141">
        <v>3.36</v>
      </c>
      <c r="G39" s="111" t="str">
        <f t="shared" si="22"/>
        <v>2021</v>
      </c>
      <c r="H39" s="111" t="str">
        <f t="shared" si="23"/>
        <v>07</v>
      </c>
      <c r="I39" s="111" t="str">
        <f t="shared" si="24"/>
        <v>05</v>
      </c>
      <c r="J39" s="111" t="str">
        <f t="shared" si="25"/>
        <v>2021-07-05</v>
      </c>
      <c r="K39" s="111" t="str">
        <f t="shared" si="26"/>
        <v>BMP</v>
      </c>
      <c r="L39" s="111">
        <v>9483</v>
      </c>
    </row>
    <row r="40" spans="1:12" x14ac:dyDescent="0.25">
      <c r="A40" s="111" t="s">
        <v>5705</v>
      </c>
      <c r="B40" s="111" t="str">
        <f t="shared" si="18"/>
        <v xml:space="preserve">HELENA ESTHER TAMAYO RIGAIL            </v>
      </c>
      <c r="C40" s="111" t="str">
        <f t="shared" si="19"/>
        <v>43920064</v>
      </c>
      <c r="D40" s="111" t="str">
        <f t="shared" si="20"/>
        <v>0018</v>
      </c>
      <c r="E40" s="111" t="str">
        <f t="shared" si="21"/>
        <v>45</v>
      </c>
      <c r="F40" s="141">
        <v>18.45</v>
      </c>
      <c r="G40" s="111" t="str">
        <f t="shared" si="22"/>
        <v>2021</v>
      </c>
      <c r="H40" s="111" t="str">
        <f t="shared" si="23"/>
        <v>07</v>
      </c>
      <c r="I40" s="111" t="str">
        <f t="shared" si="24"/>
        <v>05</v>
      </c>
      <c r="J40" s="111" t="str">
        <f t="shared" si="25"/>
        <v>2021-07-05</v>
      </c>
      <c r="K40" s="111" t="str">
        <f t="shared" si="26"/>
        <v>BVP</v>
      </c>
      <c r="L40" s="111">
        <v>9484</v>
      </c>
    </row>
    <row r="41" spans="1:12" x14ac:dyDescent="0.25">
      <c r="A41" s="111" t="s">
        <v>5704</v>
      </c>
      <c r="B41" s="111" t="str">
        <f t="shared" si="18"/>
        <v xml:space="preserve">IMPORT OSCAR SA                        </v>
      </c>
      <c r="C41" s="111" t="str">
        <f t="shared" si="19"/>
        <v>43908588</v>
      </c>
      <c r="D41" s="111" t="str">
        <f t="shared" si="20"/>
        <v>0001</v>
      </c>
      <c r="E41" s="111" t="str">
        <f t="shared" si="21"/>
        <v>94</v>
      </c>
      <c r="F41" s="141">
        <v>1.94</v>
      </c>
      <c r="G41" s="111" t="str">
        <f t="shared" si="22"/>
        <v>2021</v>
      </c>
      <c r="H41" s="111" t="str">
        <f t="shared" si="23"/>
        <v>07</v>
      </c>
      <c r="I41" s="111" t="str">
        <f t="shared" si="24"/>
        <v>05</v>
      </c>
      <c r="J41" s="111" t="str">
        <f t="shared" si="25"/>
        <v>2021-07-05</v>
      </c>
      <c r="K41" s="111" t="str">
        <f t="shared" si="26"/>
        <v>BVI</v>
      </c>
      <c r="L41" s="111">
        <v>9485</v>
      </c>
    </row>
    <row r="42" spans="1:12" x14ac:dyDescent="0.25">
      <c r="A42" s="111" t="s">
        <v>5703</v>
      </c>
      <c r="B42" s="111" t="str">
        <f t="shared" si="18"/>
        <v xml:space="preserve">IVONN ROSARIO CARVAJAL ALARCON         </v>
      </c>
      <c r="C42" s="111" t="str">
        <f t="shared" si="19"/>
        <v>43909850</v>
      </c>
      <c r="D42" s="111" t="str">
        <f t="shared" si="20"/>
        <v>0005</v>
      </c>
      <c r="E42" s="111" t="str">
        <f t="shared" si="21"/>
        <v>72</v>
      </c>
      <c r="F42" s="141">
        <v>5.72</v>
      </c>
      <c r="G42" s="111" t="str">
        <f t="shared" si="22"/>
        <v>2021</v>
      </c>
      <c r="H42" s="111" t="str">
        <f t="shared" si="23"/>
        <v>07</v>
      </c>
      <c r="I42" s="111" t="str">
        <f t="shared" si="24"/>
        <v>05</v>
      </c>
      <c r="J42" s="111" t="str">
        <f t="shared" si="25"/>
        <v>2021-07-05</v>
      </c>
      <c r="K42" s="111" t="str">
        <f t="shared" si="26"/>
        <v>BVI</v>
      </c>
      <c r="L42" s="111">
        <v>9486</v>
      </c>
    </row>
    <row r="43" spans="1:12" x14ac:dyDescent="0.25">
      <c r="A43" s="111" t="s">
        <v>5702</v>
      </c>
      <c r="B43" s="111" t="str">
        <f t="shared" si="18"/>
        <v xml:space="preserve">MATA SEGURA BERNARDO FRANCISCO         </v>
      </c>
      <c r="C43" s="111" t="str">
        <f t="shared" si="19"/>
        <v>43909616</v>
      </c>
      <c r="D43" s="111" t="str">
        <f t="shared" si="20"/>
        <v>0001</v>
      </c>
      <c r="E43" s="111" t="str">
        <f t="shared" si="21"/>
        <v>36</v>
      </c>
      <c r="F43" s="141">
        <v>1.36</v>
      </c>
      <c r="G43" s="111" t="str">
        <f t="shared" si="22"/>
        <v>2021</v>
      </c>
      <c r="H43" s="111" t="str">
        <f t="shared" si="23"/>
        <v>07</v>
      </c>
      <c r="I43" s="111" t="str">
        <f t="shared" si="24"/>
        <v>05</v>
      </c>
      <c r="J43" s="111" t="str">
        <f t="shared" si="25"/>
        <v>2021-07-05</v>
      </c>
      <c r="K43" s="111" t="str">
        <f t="shared" si="26"/>
        <v>BMP</v>
      </c>
      <c r="L43" s="111">
        <v>9487</v>
      </c>
    </row>
    <row r="44" spans="1:12" x14ac:dyDescent="0.25">
      <c r="A44" s="111" t="s">
        <v>5701</v>
      </c>
      <c r="B44" s="111" t="str">
        <f t="shared" si="18"/>
        <v xml:space="preserve">RODRIGO DE JESUS CASTANO SALAZ         </v>
      </c>
      <c r="C44" s="111" t="str">
        <f t="shared" si="19"/>
        <v>43907594</v>
      </c>
      <c r="D44" s="111" t="str">
        <f t="shared" si="20"/>
        <v>0004</v>
      </c>
      <c r="E44" s="111" t="str">
        <f t="shared" si="21"/>
        <v>42</v>
      </c>
      <c r="F44" s="141">
        <v>4.42</v>
      </c>
      <c r="G44" s="111" t="str">
        <f t="shared" si="22"/>
        <v>2021</v>
      </c>
      <c r="H44" s="111" t="str">
        <f t="shared" si="23"/>
        <v>07</v>
      </c>
      <c r="I44" s="111" t="str">
        <f t="shared" si="24"/>
        <v>05</v>
      </c>
      <c r="J44" s="111" t="str">
        <f t="shared" si="25"/>
        <v>2021-07-05</v>
      </c>
      <c r="K44" s="111" t="str">
        <f t="shared" si="26"/>
        <v>BMP</v>
      </c>
      <c r="L44" s="111">
        <v>9488</v>
      </c>
    </row>
    <row r="45" spans="1:12" x14ac:dyDescent="0.25">
      <c r="A45" s="111" t="s">
        <v>5700</v>
      </c>
      <c r="B45" s="111" t="str">
        <f t="shared" si="18"/>
        <v xml:space="preserve">VELEZ OSORIO JHON EDILKER              </v>
      </c>
      <c r="C45" s="111" t="str">
        <f t="shared" si="19"/>
        <v>43907212</v>
      </c>
      <c r="D45" s="111" t="str">
        <f t="shared" si="20"/>
        <v>0001</v>
      </c>
      <c r="E45" s="111" t="str">
        <f t="shared" si="21"/>
        <v>96</v>
      </c>
      <c r="F45" s="141">
        <v>1.96</v>
      </c>
      <c r="G45" s="111" t="str">
        <f t="shared" si="22"/>
        <v>2021</v>
      </c>
      <c r="H45" s="111" t="str">
        <f t="shared" si="23"/>
        <v>07</v>
      </c>
      <c r="I45" s="111" t="str">
        <f t="shared" si="24"/>
        <v>05</v>
      </c>
      <c r="J45" s="111" t="str">
        <f t="shared" si="25"/>
        <v>2021-07-05</v>
      </c>
      <c r="K45" s="111" t="str">
        <f t="shared" si="26"/>
        <v>BVP</v>
      </c>
      <c r="L45" s="111">
        <v>9489</v>
      </c>
    </row>
    <row r="46" spans="1:12" x14ac:dyDescent="0.25">
      <c r="A46" s="111"/>
      <c r="B46" s="113">
        <v>3</v>
      </c>
      <c r="C46" s="140" t="str">
        <f t="shared" si="19"/>
        <v/>
      </c>
      <c r="D46" s="140" t="str">
        <f t="shared" si="20"/>
        <v/>
      </c>
      <c r="E46" s="140" t="str">
        <f t="shared" si="21"/>
        <v/>
      </c>
      <c r="F46" s="139">
        <f>SUM(F31:F45)</f>
        <v>87.77</v>
      </c>
      <c r="G46" s="111" t="str">
        <f t="shared" si="22"/>
        <v/>
      </c>
      <c r="H46" s="111" t="str">
        <f t="shared" si="23"/>
        <v/>
      </c>
      <c r="I46" s="111" t="str">
        <f t="shared" si="24"/>
        <v/>
      </c>
      <c r="J46" s="111" t="str">
        <f t="shared" si="25"/>
        <v>--</v>
      </c>
      <c r="K46" s="111" t="str">
        <f t="shared" si="26"/>
        <v/>
      </c>
      <c r="L46" s="111"/>
    </row>
    <row r="47" spans="1:12" x14ac:dyDescent="0.25">
      <c r="A47" s="108"/>
      <c r="B47" s="110"/>
      <c r="C47" s="118"/>
      <c r="D47" s="118"/>
      <c r="E47" s="118"/>
      <c r="F47" s="138"/>
      <c r="G47" s="108"/>
      <c r="H47" s="108"/>
      <c r="I47" s="108"/>
      <c r="J47" s="108"/>
      <c r="K47" s="108"/>
      <c r="L47" s="108"/>
    </row>
    <row r="48" spans="1:12" x14ac:dyDescent="0.25">
      <c r="A48" s="111" t="s">
        <v>5699</v>
      </c>
      <c r="B48" s="111" t="str">
        <f>MID(A48,20,39)</f>
        <v xml:space="preserve">GAMARRA PERALTA BARBARA GISELL         </v>
      </c>
      <c r="C48" s="111" t="str">
        <f t="shared" ref="C48:C53" si="27">MID(A48,12,8)</f>
        <v>43909359</v>
      </c>
      <c r="D48" s="111" t="str">
        <f t="shared" ref="D48:D53" si="28">MID(A48,125,4)</f>
        <v>0002</v>
      </c>
      <c r="E48" s="111" t="str">
        <f t="shared" ref="E48:E53" si="29">MID(A48,129,2)</f>
        <v>39</v>
      </c>
      <c r="F48" s="141">
        <v>2.39</v>
      </c>
      <c r="G48" s="111" t="str">
        <f t="shared" ref="G48:G53" si="30">MID(A48,131,4)</f>
        <v>2021</v>
      </c>
      <c r="H48" s="111" t="str">
        <f t="shared" ref="H48:H53" si="31">MID(A48,135,2)</f>
        <v>07</v>
      </c>
      <c r="I48" s="111" t="str">
        <f t="shared" ref="I48:I53" si="32">MID(A48,137,2)</f>
        <v>05</v>
      </c>
      <c r="J48" s="111" t="str">
        <f t="shared" ref="J48:J53" si="33">CONCATENATE(G48,"-",H48,"-",I48)</f>
        <v>2021-07-05</v>
      </c>
      <c r="K48" s="111" t="str">
        <f t="shared" ref="K48:K53" si="34">MID(A48,163,3)</f>
        <v>BMP</v>
      </c>
      <c r="L48" s="111">
        <v>9752</v>
      </c>
    </row>
    <row r="49" spans="1:12" x14ac:dyDescent="0.25">
      <c r="A49" s="111" t="s">
        <v>5698</v>
      </c>
      <c r="B49" s="111" t="str">
        <f>MID(A49,20,39)</f>
        <v xml:space="preserve">JAUREGUI RICO FERNANDO                 </v>
      </c>
      <c r="C49" s="111" t="str">
        <f t="shared" si="27"/>
        <v>43908034</v>
      </c>
      <c r="D49" s="111" t="str">
        <f t="shared" si="28"/>
        <v>0005</v>
      </c>
      <c r="E49" s="111" t="str">
        <f t="shared" si="29"/>
        <v>67</v>
      </c>
      <c r="F49" s="141">
        <v>5.67</v>
      </c>
      <c r="G49" s="111" t="str">
        <f t="shared" si="30"/>
        <v>2021</v>
      </c>
      <c r="H49" s="111" t="str">
        <f t="shared" si="31"/>
        <v>07</v>
      </c>
      <c r="I49" s="111" t="str">
        <f t="shared" si="32"/>
        <v>05</v>
      </c>
      <c r="J49" s="111" t="str">
        <f t="shared" si="33"/>
        <v>2021-07-05</v>
      </c>
      <c r="K49" s="111" t="str">
        <f t="shared" si="34"/>
        <v>BVP</v>
      </c>
      <c r="L49" s="111">
        <v>9753</v>
      </c>
    </row>
    <row r="50" spans="1:12" x14ac:dyDescent="0.25">
      <c r="A50" s="111" t="s">
        <v>5697</v>
      </c>
      <c r="B50" s="111" t="str">
        <f>MID(A50,20,39)</f>
        <v xml:space="preserve">VARGAS HERRERA LUIS DANIEL             </v>
      </c>
      <c r="C50" s="111" t="str">
        <f t="shared" si="27"/>
        <v>43902956</v>
      </c>
      <c r="D50" s="111" t="str">
        <f t="shared" si="28"/>
        <v>0002</v>
      </c>
      <c r="E50" s="111" t="str">
        <f t="shared" si="29"/>
        <v>17</v>
      </c>
      <c r="F50" s="141">
        <v>2.17</v>
      </c>
      <c r="G50" s="111" t="str">
        <f t="shared" si="30"/>
        <v>2021</v>
      </c>
      <c r="H50" s="111" t="str">
        <f t="shared" si="31"/>
        <v>07</v>
      </c>
      <c r="I50" s="111" t="str">
        <f t="shared" si="32"/>
        <v>06</v>
      </c>
      <c r="J50" s="111" t="str">
        <f t="shared" si="33"/>
        <v>2021-07-06</v>
      </c>
      <c r="K50" s="111" t="str">
        <f t="shared" si="34"/>
        <v>DPR</v>
      </c>
      <c r="L50" s="111">
        <v>9754</v>
      </c>
    </row>
    <row r="51" spans="1:12" x14ac:dyDescent="0.25">
      <c r="A51" s="111" t="s">
        <v>5696</v>
      </c>
      <c r="B51" s="111" t="str">
        <f>MID(A51,20,39)</f>
        <v xml:space="preserve">GARCIA RUIZ ALEX ISRAEL                </v>
      </c>
      <c r="C51" s="111" t="str">
        <f t="shared" si="27"/>
        <v>43909275</v>
      </c>
      <c r="D51" s="111" t="str">
        <f t="shared" si="28"/>
        <v>0010</v>
      </c>
      <c r="E51" s="111" t="str">
        <f t="shared" si="29"/>
        <v>34</v>
      </c>
      <c r="F51" s="141">
        <v>10.34</v>
      </c>
      <c r="G51" s="111" t="str">
        <f t="shared" si="30"/>
        <v>2021</v>
      </c>
      <c r="H51" s="111" t="str">
        <f t="shared" si="31"/>
        <v>07</v>
      </c>
      <c r="I51" s="111" t="str">
        <f t="shared" si="32"/>
        <v>06</v>
      </c>
      <c r="J51" s="111" t="str">
        <f t="shared" si="33"/>
        <v>2021-07-06</v>
      </c>
      <c r="K51" s="111" t="str">
        <f t="shared" si="34"/>
        <v>VEN</v>
      </c>
      <c r="L51" s="111">
        <v>9755</v>
      </c>
    </row>
    <row r="52" spans="1:12" x14ac:dyDescent="0.25">
      <c r="A52" s="111" t="s">
        <v>5695</v>
      </c>
      <c r="B52" s="111" t="str">
        <f>MID(A52,20,39)</f>
        <v xml:space="preserve">RADA AGUIRRE CESAR AUGUSTO             </v>
      </c>
      <c r="C52" s="111" t="str">
        <f t="shared" si="27"/>
        <v>43908405</v>
      </c>
      <c r="D52" s="111" t="str">
        <f t="shared" si="28"/>
        <v>0002</v>
      </c>
      <c r="E52" s="111" t="str">
        <f t="shared" si="29"/>
        <v>44</v>
      </c>
      <c r="F52" s="141">
        <v>2.44</v>
      </c>
      <c r="G52" s="111" t="str">
        <f t="shared" si="30"/>
        <v>2021</v>
      </c>
      <c r="H52" s="111" t="str">
        <f t="shared" si="31"/>
        <v>07</v>
      </c>
      <c r="I52" s="111" t="str">
        <f t="shared" si="32"/>
        <v>06</v>
      </c>
      <c r="J52" s="111" t="str">
        <f t="shared" si="33"/>
        <v>2021-07-06</v>
      </c>
      <c r="K52" s="111" t="str">
        <f t="shared" si="34"/>
        <v>BMP</v>
      </c>
      <c r="L52" s="111">
        <v>9756</v>
      </c>
    </row>
    <row r="53" spans="1:12" x14ac:dyDescent="0.25">
      <c r="A53" s="111"/>
      <c r="B53" s="113">
        <v>4</v>
      </c>
      <c r="C53" s="140" t="str">
        <f t="shared" si="27"/>
        <v/>
      </c>
      <c r="D53" s="140" t="str">
        <f t="shared" si="28"/>
        <v/>
      </c>
      <c r="E53" s="140" t="str">
        <f t="shared" si="29"/>
        <v/>
      </c>
      <c r="F53" s="139">
        <f>SUM(F48:F52)</f>
        <v>23.01</v>
      </c>
      <c r="G53" s="111" t="str">
        <f t="shared" si="30"/>
        <v/>
      </c>
      <c r="H53" s="111" t="str">
        <f t="shared" si="31"/>
        <v/>
      </c>
      <c r="I53" s="111" t="str">
        <f t="shared" si="32"/>
        <v/>
      </c>
      <c r="J53" s="111" t="str">
        <f t="shared" si="33"/>
        <v>--</v>
      </c>
      <c r="K53" s="111" t="str">
        <f t="shared" si="34"/>
        <v/>
      </c>
      <c r="L53" s="111"/>
    </row>
    <row r="54" spans="1:12" x14ac:dyDescent="0.25">
      <c r="A54" s="108"/>
      <c r="B54" s="110"/>
      <c r="C54" s="118"/>
      <c r="D54" s="118"/>
      <c r="E54" s="118"/>
      <c r="F54" s="138"/>
      <c r="G54" s="108"/>
      <c r="H54" s="108"/>
      <c r="I54" s="108"/>
      <c r="J54" s="108"/>
      <c r="K54" s="108"/>
      <c r="L54" s="108"/>
    </row>
    <row r="55" spans="1:12" x14ac:dyDescent="0.25">
      <c r="A55" s="111" t="s">
        <v>5694</v>
      </c>
      <c r="B55" s="111" t="str">
        <f t="shared" ref="B55:B66" si="35">MID(A55,20,39)</f>
        <v xml:space="preserve">RUFINO NAPOLES FRANK                   </v>
      </c>
      <c r="C55" s="111" t="str">
        <f t="shared" ref="C55:C67" si="36">MID(A55,12,8)</f>
        <v>23924101</v>
      </c>
      <c r="D55" s="111" t="str">
        <f t="shared" ref="D55:D67" si="37">MID(A55,125,4)</f>
        <v>0014</v>
      </c>
      <c r="E55" s="111" t="str">
        <f t="shared" ref="E55:E67" si="38">MID(A55,129,2)</f>
        <v>40</v>
      </c>
      <c r="F55" s="141">
        <v>14.4</v>
      </c>
      <c r="G55" s="111" t="str">
        <f t="shared" ref="G55:G67" si="39">MID(A55,131,4)</f>
        <v>2021</v>
      </c>
      <c r="H55" s="111" t="str">
        <f t="shared" ref="H55:H67" si="40">MID(A55,135,2)</f>
        <v>07</v>
      </c>
      <c r="I55" s="111" t="str">
        <f t="shared" ref="I55:I67" si="41">MID(A55,137,2)</f>
        <v>06</v>
      </c>
      <c r="J55" s="111" t="str">
        <f t="shared" ref="J55:J67" si="42">CONCATENATE(G55,"-",H55,"-",I55)</f>
        <v>2021-07-06</v>
      </c>
      <c r="K55" s="111" t="str">
        <f t="shared" ref="K55:K67" si="43">MID(A55,163,3)</f>
        <v>BMP</v>
      </c>
      <c r="L55" s="111">
        <v>9838</v>
      </c>
    </row>
    <row r="56" spans="1:12" x14ac:dyDescent="0.25">
      <c r="A56" s="111" t="s">
        <v>5693</v>
      </c>
      <c r="B56" s="111" t="str">
        <f t="shared" si="35"/>
        <v xml:space="preserve">CALLE LOFFREDO LUIS DANIEL             </v>
      </c>
      <c r="C56" s="111" t="str">
        <f t="shared" si="36"/>
        <v>43903607</v>
      </c>
      <c r="D56" s="111" t="str">
        <f t="shared" si="37"/>
        <v>0001</v>
      </c>
      <c r="E56" s="111" t="str">
        <f t="shared" si="38"/>
        <v>69</v>
      </c>
      <c r="F56" s="141">
        <v>1.69</v>
      </c>
      <c r="G56" s="111" t="str">
        <f t="shared" si="39"/>
        <v>2021</v>
      </c>
      <c r="H56" s="111" t="str">
        <f t="shared" si="40"/>
        <v>07</v>
      </c>
      <c r="I56" s="111" t="str">
        <f t="shared" si="41"/>
        <v>06</v>
      </c>
      <c r="J56" s="111" t="str">
        <f t="shared" si="42"/>
        <v>2021-07-06</v>
      </c>
      <c r="K56" s="111" t="str">
        <f t="shared" si="43"/>
        <v>BVP</v>
      </c>
      <c r="L56" s="111">
        <v>9839</v>
      </c>
    </row>
    <row r="57" spans="1:12" x14ac:dyDescent="0.25">
      <c r="A57" s="111" t="s">
        <v>5692</v>
      </c>
      <c r="B57" s="111" t="str">
        <f t="shared" si="35"/>
        <v xml:space="preserve">RODRIGUEZ BODERO ANA SHIRLEY           </v>
      </c>
      <c r="C57" s="111" t="str">
        <f t="shared" si="36"/>
        <v>43901409</v>
      </c>
      <c r="D57" s="111" t="str">
        <f t="shared" si="37"/>
        <v>0002</v>
      </c>
      <c r="E57" s="111" t="str">
        <f t="shared" si="38"/>
        <v>44</v>
      </c>
      <c r="F57" s="141">
        <v>2.44</v>
      </c>
      <c r="G57" s="111" t="str">
        <f t="shared" si="39"/>
        <v>2021</v>
      </c>
      <c r="H57" s="111" t="str">
        <f t="shared" si="40"/>
        <v>07</v>
      </c>
      <c r="I57" s="111" t="str">
        <f t="shared" si="41"/>
        <v>06</v>
      </c>
      <c r="J57" s="111" t="str">
        <f t="shared" si="42"/>
        <v>2021-07-06</v>
      </c>
      <c r="K57" s="111" t="str">
        <f t="shared" si="43"/>
        <v>BVP</v>
      </c>
      <c r="L57" s="111">
        <v>9840</v>
      </c>
    </row>
    <row r="58" spans="1:12" x14ac:dyDescent="0.25">
      <c r="A58" s="111" t="s">
        <v>5691</v>
      </c>
      <c r="B58" s="111" t="str">
        <f t="shared" si="35"/>
        <v xml:space="preserve">TORRES HERNANDEZ HECTOR BOLIVA         </v>
      </c>
      <c r="C58" s="111" t="str">
        <f t="shared" si="36"/>
        <v>43900513</v>
      </c>
      <c r="D58" s="111" t="str">
        <f t="shared" si="37"/>
        <v>0002</v>
      </c>
      <c r="E58" s="111" t="str">
        <f t="shared" si="38"/>
        <v>27</v>
      </c>
      <c r="F58" s="141">
        <v>2.27</v>
      </c>
      <c r="G58" s="111" t="str">
        <f t="shared" si="39"/>
        <v>2021</v>
      </c>
      <c r="H58" s="111" t="str">
        <f t="shared" si="40"/>
        <v>07</v>
      </c>
      <c r="I58" s="111" t="str">
        <f t="shared" si="41"/>
        <v>07</v>
      </c>
      <c r="J58" s="111" t="str">
        <f t="shared" si="42"/>
        <v>2021-07-07</v>
      </c>
      <c r="K58" s="111" t="str">
        <f t="shared" si="43"/>
        <v>BMP</v>
      </c>
      <c r="L58" s="111">
        <v>9841</v>
      </c>
    </row>
    <row r="59" spans="1:12" x14ac:dyDescent="0.25">
      <c r="A59" s="111" t="s">
        <v>5690</v>
      </c>
      <c r="B59" s="111" t="str">
        <f t="shared" si="35"/>
        <v xml:space="preserve">NAVARRETE CAICEDO MARIA VERONI         </v>
      </c>
      <c r="C59" s="111" t="str">
        <f t="shared" si="36"/>
        <v>43908927</v>
      </c>
      <c r="D59" s="111" t="str">
        <f t="shared" si="37"/>
        <v>0007</v>
      </c>
      <c r="E59" s="111" t="str">
        <f t="shared" si="38"/>
        <v>63</v>
      </c>
      <c r="F59" s="141">
        <v>7.63</v>
      </c>
      <c r="G59" s="111" t="str">
        <f t="shared" si="39"/>
        <v>2021</v>
      </c>
      <c r="H59" s="111" t="str">
        <f t="shared" si="40"/>
        <v>07</v>
      </c>
      <c r="I59" s="111" t="str">
        <f t="shared" si="41"/>
        <v>07</v>
      </c>
      <c r="J59" s="111" t="str">
        <f t="shared" si="42"/>
        <v>2021-07-07</v>
      </c>
      <c r="K59" s="111" t="str">
        <f t="shared" si="43"/>
        <v>BMP</v>
      </c>
      <c r="L59" s="111">
        <v>9842</v>
      </c>
    </row>
    <row r="60" spans="1:12" x14ac:dyDescent="0.25">
      <c r="A60" s="111" t="s">
        <v>5689</v>
      </c>
      <c r="B60" s="111" t="str">
        <f t="shared" si="35"/>
        <v xml:space="preserve">ASENCIO PARRALES ANDREA CAROLI         </v>
      </c>
      <c r="C60" s="111" t="str">
        <f t="shared" si="36"/>
        <v>43900669</v>
      </c>
      <c r="D60" s="111" t="str">
        <f t="shared" si="37"/>
        <v>0001</v>
      </c>
      <c r="E60" s="111" t="str">
        <f t="shared" si="38"/>
        <v>74</v>
      </c>
      <c r="F60" s="141">
        <v>1.74</v>
      </c>
      <c r="G60" s="111" t="str">
        <f t="shared" si="39"/>
        <v>2021</v>
      </c>
      <c r="H60" s="111" t="str">
        <f t="shared" si="40"/>
        <v>07</v>
      </c>
      <c r="I60" s="111" t="str">
        <f t="shared" si="41"/>
        <v>07</v>
      </c>
      <c r="J60" s="111" t="str">
        <f t="shared" si="42"/>
        <v>2021-07-07</v>
      </c>
      <c r="K60" s="111" t="str">
        <f t="shared" si="43"/>
        <v>BMP</v>
      </c>
      <c r="L60" s="111">
        <v>9843</v>
      </c>
    </row>
    <row r="61" spans="1:12" x14ac:dyDescent="0.25">
      <c r="A61" s="111" t="s">
        <v>5688</v>
      </c>
      <c r="B61" s="111" t="str">
        <f t="shared" si="35"/>
        <v xml:space="preserve">MITE ROSALES CRISTINA FATIMA           </v>
      </c>
      <c r="C61" s="111" t="str">
        <f t="shared" si="36"/>
        <v>43909554</v>
      </c>
      <c r="D61" s="111" t="str">
        <f t="shared" si="37"/>
        <v>0001</v>
      </c>
      <c r="E61" s="111" t="str">
        <f t="shared" si="38"/>
        <v>55</v>
      </c>
      <c r="F61" s="141">
        <v>1.55</v>
      </c>
      <c r="G61" s="111" t="str">
        <f t="shared" si="39"/>
        <v>2021</v>
      </c>
      <c r="H61" s="111" t="str">
        <f t="shared" si="40"/>
        <v>07</v>
      </c>
      <c r="I61" s="111" t="str">
        <f t="shared" si="41"/>
        <v>07</v>
      </c>
      <c r="J61" s="111" t="str">
        <f t="shared" si="42"/>
        <v>2021-07-07</v>
      </c>
      <c r="K61" s="111" t="str">
        <f t="shared" si="43"/>
        <v>VEN</v>
      </c>
      <c r="L61" s="111">
        <v>9844</v>
      </c>
    </row>
    <row r="62" spans="1:12" x14ac:dyDescent="0.25">
      <c r="A62" s="111" t="s">
        <v>5687</v>
      </c>
      <c r="B62" s="111" t="str">
        <f t="shared" si="35"/>
        <v xml:space="preserve">ESPINOSA VELARDE ALMA MARIA            </v>
      </c>
      <c r="C62" s="111" t="str">
        <f t="shared" si="36"/>
        <v>43907962</v>
      </c>
      <c r="D62" s="111" t="str">
        <f t="shared" si="37"/>
        <v>0004</v>
      </c>
      <c r="E62" s="111" t="str">
        <f t="shared" si="38"/>
        <v>93</v>
      </c>
      <c r="F62" s="141">
        <v>4.93</v>
      </c>
      <c r="G62" s="111" t="str">
        <f t="shared" si="39"/>
        <v>2021</v>
      </c>
      <c r="H62" s="111" t="str">
        <f t="shared" si="40"/>
        <v>07</v>
      </c>
      <c r="I62" s="111" t="str">
        <f t="shared" si="41"/>
        <v>07</v>
      </c>
      <c r="J62" s="111" t="str">
        <f t="shared" si="42"/>
        <v>2021-07-07</v>
      </c>
      <c r="K62" s="111" t="str">
        <f t="shared" si="43"/>
        <v>BVP</v>
      </c>
      <c r="L62" s="111">
        <v>9845</v>
      </c>
    </row>
    <row r="63" spans="1:12" x14ac:dyDescent="0.25">
      <c r="A63" s="111" t="s">
        <v>5686</v>
      </c>
      <c r="B63" s="111" t="str">
        <f t="shared" si="35"/>
        <v xml:space="preserve">VILLALTA TENECELA MARCIA MARIA         </v>
      </c>
      <c r="C63" s="111" t="str">
        <f t="shared" si="36"/>
        <v>43903575</v>
      </c>
      <c r="D63" s="111" t="str">
        <f t="shared" si="37"/>
        <v>0002</v>
      </c>
      <c r="E63" s="111" t="str">
        <f t="shared" si="38"/>
        <v>03</v>
      </c>
      <c r="F63" s="141">
        <v>2.0299999999999998</v>
      </c>
      <c r="G63" s="111" t="str">
        <f t="shared" si="39"/>
        <v>2021</v>
      </c>
      <c r="H63" s="111" t="str">
        <f t="shared" si="40"/>
        <v>07</v>
      </c>
      <c r="I63" s="111" t="str">
        <f t="shared" si="41"/>
        <v>07</v>
      </c>
      <c r="J63" s="111" t="str">
        <f t="shared" si="42"/>
        <v>2021-07-07</v>
      </c>
      <c r="K63" s="111" t="str">
        <f t="shared" si="43"/>
        <v>BVP</v>
      </c>
      <c r="L63" s="111">
        <v>9846</v>
      </c>
    </row>
    <row r="64" spans="1:12" x14ac:dyDescent="0.25">
      <c r="A64" s="111" t="s">
        <v>5685</v>
      </c>
      <c r="B64" s="111" t="str">
        <f t="shared" si="35"/>
        <v xml:space="preserve">GRANDSOUTH SA                          </v>
      </c>
      <c r="C64" s="111" t="str">
        <f t="shared" si="36"/>
        <v>43901484</v>
      </c>
      <c r="D64" s="111" t="str">
        <f t="shared" si="37"/>
        <v>0010</v>
      </c>
      <c r="E64" s="111" t="str">
        <f t="shared" si="38"/>
        <v>33</v>
      </c>
      <c r="F64" s="141">
        <v>10.33</v>
      </c>
      <c r="G64" s="111" t="str">
        <f t="shared" si="39"/>
        <v>2021</v>
      </c>
      <c r="H64" s="111" t="str">
        <f t="shared" si="40"/>
        <v>07</v>
      </c>
      <c r="I64" s="111" t="str">
        <f t="shared" si="41"/>
        <v>07</v>
      </c>
      <c r="J64" s="111" t="str">
        <f t="shared" si="42"/>
        <v>2021-07-07</v>
      </c>
      <c r="K64" s="111" t="str">
        <f t="shared" si="43"/>
        <v>BVI</v>
      </c>
      <c r="L64" s="111">
        <v>9847</v>
      </c>
    </row>
    <row r="65" spans="1:12" x14ac:dyDescent="0.25">
      <c r="A65" s="111" t="s">
        <v>5684</v>
      </c>
      <c r="B65" s="111" t="str">
        <f t="shared" si="35"/>
        <v xml:space="preserve">RAMIRO RAMON TOALA GARCIA              </v>
      </c>
      <c r="C65" s="111" t="str">
        <f t="shared" si="36"/>
        <v>43907669</v>
      </c>
      <c r="D65" s="111" t="str">
        <f t="shared" si="37"/>
        <v>0003</v>
      </c>
      <c r="E65" s="111" t="str">
        <f t="shared" si="38"/>
        <v>76</v>
      </c>
      <c r="F65" s="141">
        <v>3.76</v>
      </c>
      <c r="G65" s="111" t="str">
        <f t="shared" si="39"/>
        <v>2021</v>
      </c>
      <c r="H65" s="111" t="str">
        <f t="shared" si="40"/>
        <v>07</v>
      </c>
      <c r="I65" s="111" t="str">
        <f t="shared" si="41"/>
        <v>07</v>
      </c>
      <c r="J65" s="111" t="str">
        <f t="shared" si="42"/>
        <v>2021-07-07</v>
      </c>
      <c r="K65" s="111" t="str">
        <f t="shared" si="43"/>
        <v>VEN</v>
      </c>
      <c r="L65" s="111">
        <v>9848</v>
      </c>
    </row>
    <row r="66" spans="1:12" x14ac:dyDescent="0.25">
      <c r="A66" s="111" t="s">
        <v>5683</v>
      </c>
      <c r="B66" s="111" t="str">
        <f t="shared" si="35"/>
        <v xml:space="preserve">PROMOTORA OCCIDENTAL PROCCIDEN         </v>
      </c>
      <c r="C66" s="111" t="str">
        <f t="shared" si="36"/>
        <v>43901727</v>
      </c>
      <c r="D66" s="111" t="str">
        <f t="shared" si="37"/>
        <v>0002</v>
      </c>
      <c r="E66" s="111" t="str">
        <f t="shared" si="38"/>
        <v>08</v>
      </c>
      <c r="F66" s="141">
        <v>2.08</v>
      </c>
      <c r="G66" s="111" t="str">
        <f t="shared" si="39"/>
        <v>2021</v>
      </c>
      <c r="H66" s="111" t="str">
        <f t="shared" si="40"/>
        <v>07</v>
      </c>
      <c r="I66" s="111" t="str">
        <f t="shared" si="41"/>
        <v>07</v>
      </c>
      <c r="J66" s="111" t="str">
        <f t="shared" si="42"/>
        <v>2021-07-07</v>
      </c>
      <c r="K66" s="111" t="str">
        <f t="shared" si="43"/>
        <v>BVI</v>
      </c>
      <c r="L66" s="111">
        <v>9849</v>
      </c>
    </row>
    <row r="67" spans="1:12" x14ac:dyDescent="0.25">
      <c r="A67" s="111"/>
      <c r="B67" s="113">
        <v>5</v>
      </c>
      <c r="C67" s="140" t="str">
        <f t="shared" si="36"/>
        <v/>
      </c>
      <c r="D67" s="140" t="str">
        <f t="shared" si="37"/>
        <v/>
      </c>
      <c r="E67" s="140" t="str">
        <f t="shared" si="38"/>
        <v/>
      </c>
      <c r="F67" s="139">
        <f>SUM(F55:F66)</f>
        <v>54.849999999999994</v>
      </c>
      <c r="G67" s="111" t="str">
        <f t="shared" si="39"/>
        <v/>
      </c>
      <c r="H67" s="111" t="str">
        <f t="shared" si="40"/>
        <v/>
      </c>
      <c r="I67" s="111" t="str">
        <f t="shared" si="41"/>
        <v/>
      </c>
      <c r="J67" s="111" t="str">
        <f t="shared" si="42"/>
        <v>--</v>
      </c>
      <c r="K67" s="111" t="str">
        <f t="shared" si="43"/>
        <v/>
      </c>
      <c r="L67" s="111"/>
    </row>
    <row r="68" spans="1:12" x14ac:dyDescent="0.25">
      <c r="A68" s="108"/>
      <c r="B68" s="110"/>
      <c r="C68" s="118"/>
      <c r="D68" s="118"/>
      <c r="E68" s="118"/>
      <c r="F68" s="138"/>
      <c r="G68" s="108"/>
      <c r="H68" s="108"/>
      <c r="I68" s="108"/>
      <c r="J68" s="108"/>
      <c r="K68" s="108"/>
      <c r="L68" s="108"/>
    </row>
    <row r="69" spans="1:12" x14ac:dyDescent="0.25">
      <c r="A69" s="111" t="s">
        <v>5682</v>
      </c>
      <c r="B69" s="111" t="str">
        <f>MID(A69,20,39)</f>
        <v xml:space="preserve">BARRIGA POMA WILSON EDUARDO            </v>
      </c>
      <c r="C69" s="111" t="str">
        <f>MID(A69,12,8)</f>
        <v>43908912</v>
      </c>
      <c r="D69" s="111" t="str">
        <f>MID(A69,125,4)</f>
        <v>0004</v>
      </c>
      <c r="E69" s="111" t="str">
        <f>MID(A69,129,2)</f>
        <v>91</v>
      </c>
      <c r="F69" s="141">
        <v>4.91</v>
      </c>
      <c r="G69" s="111" t="str">
        <f>MID(A69,131,4)</f>
        <v>2021</v>
      </c>
      <c r="H69" s="111" t="str">
        <f>MID(A69,135,2)</f>
        <v>07</v>
      </c>
      <c r="I69" s="111" t="str">
        <f>MID(A69,137,2)</f>
        <v>07</v>
      </c>
      <c r="J69" s="111" t="str">
        <f>CONCATENATE(G69,"-",H69,"-",I69)</f>
        <v>2021-07-07</v>
      </c>
      <c r="K69" s="111" t="str">
        <f>MID(A69,163,3)</f>
        <v>BVP</v>
      </c>
      <c r="L69" s="111">
        <v>9914</v>
      </c>
    </row>
    <row r="70" spans="1:12" x14ac:dyDescent="0.25">
      <c r="A70" s="111" t="s">
        <v>5681</v>
      </c>
      <c r="B70" s="111" t="str">
        <f>MID(A70,20,39)</f>
        <v xml:space="preserve">VARGAS HERRERA LUIS DANIEL             </v>
      </c>
      <c r="C70" s="111" t="str">
        <f>MID(A70,12,8)</f>
        <v>43907507</v>
      </c>
      <c r="D70" s="111" t="str">
        <f>MID(A70,125,4)</f>
        <v>0001</v>
      </c>
      <c r="E70" s="111" t="str">
        <f>MID(A70,129,2)</f>
        <v>68</v>
      </c>
      <c r="F70" s="141">
        <v>1.68</v>
      </c>
      <c r="G70" s="111" t="str">
        <f>MID(A70,131,4)</f>
        <v>2021</v>
      </c>
      <c r="H70" s="111" t="str">
        <f>MID(A70,135,2)</f>
        <v>07</v>
      </c>
      <c r="I70" s="111" t="str">
        <f>MID(A70,137,2)</f>
        <v>08</v>
      </c>
      <c r="J70" s="111" t="str">
        <f>CONCATENATE(G70,"-",H70,"-",I70)</f>
        <v>2021-07-08</v>
      </c>
      <c r="K70" s="111" t="str">
        <f>MID(A70,163,3)</f>
        <v>DPR</v>
      </c>
      <c r="L70" s="111">
        <v>9915</v>
      </c>
    </row>
    <row r="71" spans="1:12" x14ac:dyDescent="0.25">
      <c r="A71" s="111" t="s">
        <v>5680</v>
      </c>
      <c r="B71" s="111" t="str">
        <f>MID(A71,20,39)</f>
        <v xml:space="preserve">ALARCON ALVARADO GABRIELA GISE         </v>
      </c>
      <c r="C71" s="111" t="str">
        <f>MID(A71,12,8)</f>
        <v>43906099</v>
      </c>
      <c r="D71" s="111" t="str">
        <f>MID(A71,125,4)</f>
        <v>0005</v>
      </c>
      <c r="E71" s="111" t="str">
        <f>MID(A71,129,2)</f>
        <v>68</v>
      </c>
      <c r="F71" s="141">
        <v>5.68</v>
      </c>
      <c r="G71" s="111" t="str">
        <f>MID(A71,131,4)</f>
        <v>2021</v>
      </c>
      <c r="H71" s="111" t="str">
        <f>MID(A71,135,2)</f>
        <v>07</v>
      </c>
      <c r="I71" s="111" t="str">
        <f>MID(A71,137,2)</f>
        <v>08</v>
      </c>
      <c r="J71" s="111" t="str">
        <f>CONCATENATE(G71,"-",H71,"-",I71)</f>
        <v>2021-07-08</v>
      </c>
      <c r="K71" s="111" t="str">
        <f>MID(A71,163,3)</f>
        <v>BMP</v>
      </c>
      <c r="L71" s="111">
        <v>9916</v>
      </c>
    </row>
    <row r="72" spans="1:12" x14ac:dyDescent="0.25">
      <c r="A72" s="111"/>
      <c r="B72" s="113">
        <v>6</v>
      </c>
      <c r="C72" s="111" t="str">
        <f>MID(A72,12,8)</f>
        <v/>
      </c>
      <c r="D72" s="111" t="str">
        <f>MID(A72,125,4)</f>
        <v/>
      </c>
      <c r="E72" s="111" t="str">
        <f>MID(A72,129,2)</f>
        <v/>
      </c>
      <c r="F72" s="139">
        <f>SUM(F69:F71)</f>
        <v>12.27</v>
      </c>
      <c r="G72" s="111" t="str">
        <f>MID(A72,131,4)</f>
        <v/>
      </c>
      <c r="H72" s="111" t="str">
        <f>MID(A72,135,2)</f>
        <v/>
      </c>
      <c r="I72" s="111" t="str">
        <f>MID(A72,137,2)</f>
        <v/>
      </c>
      <c r="J72" s="111" t="str">
        <f>CONCATENATE(G72,"-",H72,"-",I72)</f>
        <v>--</v>
      </c>
      <c r="K72" s="111" t="str">
        <f>MID(A72,163,3)</f>
        <v/>
      </c>
      <c r="L72" s="111"/>
    </row>
    <row r="73" spans="1:12" x14ac:dyDescent="0.25">
      <c r="A73" s="108"/>
      <c r="B73" s="110"/>
      <c r="C73" s="108"/>
      <c r="D73" s="108"/>
      <c r="E73" s="108"/>
      <c r="F73" s="138"/>
      <c r="G73" s="108"/>
      <c r="H73" s="108"/>
      <c r="I73" s="108"/>
      <c r="J73" s="108"/>
      <c r="K73" s="108"/>
      <c r="L73" s="108"/>
    </row>
    <row r="74" spans="1:12" x14ac:dyDescent="0.25">
      <c r="A74" s="111" t="s">
        <v>5679</v>
      </c>
      <c r="B74" s="111" t="str">
        <f>MID(A74,20,39)</f>
        <v xml:space="preserve">ROSS LOPERA JOFFRE GABRIEL             </v>
      </c>
      <c r="C74" s="111" t="str">
        <f t="shared" ref="C74:C79" si="44">MID(A74,12,8)</f>
        <v>43907458</v>
      </c>
      <c r="D74" s="111" t="str">
        <f t="shared" ref="D74:D79" si="45">MID(A74,125,4)</f>
        <v>0002</v>
      </c>
      <c r="E74" s="111" t="str">
        <f t="shared" ref="E74:E79" si="46">MID(A74,129,2)</f>
        <v>20</v>
      </c>
      <c r="F74" s="141">
        <v>2.2000000000000002</v>
      </c>
      <c r="G74" s="111" t="str">
        <f t="shared" ref="G74:G79" si="47">MID(A74,131,4)</f>
        <v>2021</v>
      </c>
      <c r="H74" s="111" t="str">
        <f t="shared" ref="H74:H79" si="48">MID(A74,135,2)</f>
        <v>07</v>
      </c>
      <c r="I74" s="111" t="str">
        <f t="shared" ref="I74:I79" si="49">MID(A74,137,2)</f>
        <v>09</v>
      </c>
      <c r="J74" s="111" t="str">
        <f t="shared" ref="J74:J79" si="50">CONCATENATE(G74,"-",H74,"-",I74)</f>
        <v>2021-07-09</v>
      </c>
      <c r="K74" s="111" t="str">
        <f t="shared" ref="K74:K79" si="51">MID(A74,163,3)</f>
        <v>BMP</v>
      </c>
      <c r="L74" s="111">
        <v>9965</v>
      </c>
    </row>
    <row r="75" spans="1:12" x14ac:dyDescent="0.25">
      <c r="A75" s="111" t="s">
        <v>5678</v>
      </c>
      <c r="B75" s="111" t="str">
        <f>MID(A75,20,39)</f>
        <v xml:space="preserve">PEREZ SEMINARIO HECTOR JUNIOR          </v>
      </c>
      <c r="C75" s="111" t="str">
        <f t="shared" si="44"/>
        <v>43900508</v>
      </c>
      <c r="D75" s="111" t="str">
        <f t="shared" si="45"/>
        <v>0005</v>
      </c>
      <c r="E75" s="111" t="str">
        <f t="shared" si="46"/>
        <v>26</v>
      </c>
      <c r="F75" s="141">
        <v>5.26</v>
      </c>
      <c r="G75" s="111" t="str">
        <f t="shared" si="47"/>
        <v>2021</v>
      </c>
      <c r="H75" s="111" t="str">
        <f t="shared" si="48"/>
        <v>07</v>
      </c>
      <c r="I75" s="111" t="str">
        <f t="shared" si="49"/>
        <v>09</v>
      </c>
      <c r="J75" s="111" t="str">
        <f t="shared" si="50"/>
        <v>2021-07-09</v>
      </c>
      <c r="K75" s="111" t="str">
        <f t="shared" si="51"/>
        <v>BMP</v>
      </c>
      <c r="L75" s="111">
        <v>9969</v>
      </c>
    </row>
    <row r="76" spans="1:12" x14ac:dyDescent="0.25">
      <c r="A76" s="111" t="s">
        <v>5677</v>
      </c>
      <c r="B76" s="111" t="str">
        <f>MID(A76,20,39)</f>
        <v xml:space="preserve">RODRIGUEZ VALVERDE FELIX ALBER         </v>
      </c>
      <c r="C76" s="111" t="str">
        <f t="shared" si="44"/>
        <v>43907459</v>
      </c>
      <c r="D76" s="111" t="str">
        <f t="shared" si="45"/>
        <v>0001</v>
      </c>
      <c r="E76" s="111" t="str">
        <f t="shared" si="46"/>
        <v>79</v>
      </c>
      <c r="F76" s="141">
        <v>1.79</v>
      </c>
      <c r="G76" s="111" t="str">
        <f t="shared" si="47"/>
        <v>2021</v>
      </c>
      <c r="H76" s="111" t="str">
        <f t="shared" si="48"/>
        <v>07</v>
      </c>
      <c r="I76" s="111" t="str">
        <f t="shared" si="49"/>
        <v>09</v>
      </c>
      <c r="J76" s="111" t="str">
        <f t="shared" si="50"/>
        <v>2021-07-09</v>
      </c>
      <c r="K76" s="111" t="str">
        <f t="shared" si="51"/>
        <v>BMP</v>
      </c>
      <c r="L76" s="111">
        <v>9966</v>
      </c>
    </row>
    <row r="77" spans="1:12" x14ac:dyDescent="0.25">
      <c r="A77" s="111" t="s">
        <v>5676</v>
      </c>
      <c r="B77" s="111" t="str">
        <f>MID(A77,20,39)</f>
        <v xml:space="preserve">CENTRO EDUCATIVO EL ATENEO SA          </v>
      </c>
      <c r="C77" s="111" t="str">
        <f t="shared" si="44"/>
        <v>43903773</v>
      </c>
      <c r="D77" s="111" t="str">
        <f t="shared" si="45"/>
        <v>0013</v>
      </c>
      <c r="E77" s="111" t="str">
        <f t="shared" si="46"/>
        <v>51</v>
      </c>
      <c r="F77" s="141">
        <v>13.51</v>
      </c>
      <c r="G77" s="111" t="str">
        <f t="shared" si="47"/>
        <v>2021</v>
      </c>
      <c r="H77" s="111" t="str">
        <f t="shared" si="48"/>
        <v>07</v>
      </c>
      <c r="I77" s="111" t="str">
        <f t="shared" si="49"/>
        <v>09</v>
      </c>
      <c r="J77" s="111" t="str">
        <f t="shared" si="50"/>
        <v>2021-07-09</v>
      </c>
      <c r="K77" s="111" t="str">
        <f t="shared" si="51"/>
        <v>VEN</v>
      </c>
      <c r="L77" s="111">
        <v>9967</v>
      </c>
    </row>
    <row r="78" spans="1:12" x14ac:dyDescent="0.25">
      <c r="A78" s="111" t="s">
        <v>5675</v>
      </c>
      <c r="B78" s="111" t="str">
        <f>MID(A78,20,39)</f>
        <v xml:space="preserve">MARIA FERNANDA  SALAZAR LLOREN         </v>
      </c>
      <c r="C78" s="111" t="str">
        <f t="shared" si="44"/>
        <v>43950345</v>
      </c>
      <c r="D78" s="111" t="str">
        <f t="shared" si="45"/>
        <v>0008</v>
      </c>
      <c r="E78" s="111" t="str">
        <f t="shared" si="46"/>
        <v>38</v>
      </c>
      <c r="F78" s="141">
        <v>8.3800000000000008</v>
      </c>
      <c r="G78" s="111" t="str">
        <f t="shared" si="47"/>
        <v>2021</v>
      </c>
      <c r="H78" s="111" t="str">
        <f t="shared" si="48"/>
        <v>07</v>
      </c>
      <c r="I78" s="111" t="str">
        <f t="shared" si="49"/>
        <v>09</v>
      </c>
      <c r="J78" s="111" t="str">
        <f t="shared" si="50"/>
        <v>2021-07-09</v>
      </c>
      <c r="K78" s="111" t="str">
        <f t="shared" si="51"/>
        <v>BVP</v>
      </c>
      <c r="L78" s="111">
        <v>9968</v>
      </c>
    </row>
    <row r="79" spans="1:12" x14ac:dyDescent="0.25">
      <c r="A79" s="111"/>
      <c r="B79" s="113">
        <v>7</v>
      </c>
      <c r="C79" s="140" t="str">
        <f t="shared" si="44"/>
        <v/>
      </c>
      <c r="D79" s="140" t="str">
        <f t="shared" si="45"/>
        <v/>
      </c>
      <c r="E79" s="140" t="str">
        <f t="shared" si="46"/>
        <v/>
      </c>
      <c r="F79" s="139">
        <f>SUM(F74:F78)</f>
        <v>31.14</v>
      </c>
      <c r="G79" s="111" t="str">
        <f t="shared" si="47"/>
        <v/>
      </c>
      <c r="H79" s="111" t="str">
        <f t="shared" si="48"/>
        <v/>
      </c>
      <c r="I79" s="111" t="str">
        <f t="shared" si="49"/>
        <v/>
      </c>
      <c r="J79" s="111" t="str">
        <f t="shared" si="50"/>
        <v>--</v>
      </c>
      <c r="K79" s="111" t="str">
        <f t="shared" si="51"/>
        <v/>
      </c>
      <c r="L79" s="111"/>
    </row>
    <row r="80" spans="1:12" x14ac:dyDescent="0.25">
      <c r="A80" s="108"/>
      <c r="B80" s="110"/>
      <c r="C80" s="118"/>
      <c r="D80" s="118"/>
      <c r="E80" s="118"/>
      <c r="F80" s="138"/>
      <c r="G80" s="108"/>
      <c r="H80" s="108"/>
      <c r="I80" s="108"/>
      <c r="J80" s="108"/>
      <c r="K80" s="108"/>
      <c r="L80" s="108"/>
    </row>
    <row r="81" spans="1:12" x14ac:dyDescent="0.25">
      <c r="A81" s="111" t="s">
        <v>5674</v>
      </c>
      <c r="B81" s="111" t="str">
        <f>MID(A81,20,39)</f>
        <v xml:space="preserve">LEY VITERI LISSETTE MELISSA            </v>
      </c>
      <c r="C81" s="111" t="str">
        <f t="shared" ref="C81:C86" si="52">MID(A81,12,8)</f>
        <v>43900623</v>
      </c>
      <c r="D81" s="111" t="str">
        <f t="shared" ref="D81:D86" si="53">MID(A81,125,4)</f>
        <v>0001</v>
      </c>
      <c r="E81" s="111" t="str">
        <f t="shared" ref="E81:E86" si="54">MID(A81,129,2)</f>
        <v>70</v>
      </c>
      <c r="F81" s="141">
        <v>1.7</v>
      </c>
      <c r="G81" s="111" t="str">
        <f t="shared" ref="G81:G86" si="55">MID(A81,131,4)</f>
        <v>2021</v>
      </c>
      <c r="H81" s="111" t="str">
        <f t="shared" ref="H81:H86" si="56">MID(A81,135,2)</f>
        <v>07</v>
      </c>
      <c r="I81" s="111" t="str">
        <f t="shared" ref="I81:I86" si="57">MID(A81,137,2)</f>
        <v>10</v>
      </c>
      <c r="J81" s="111" t="str">
        <f t="shared" ref="J81:J86" si="58">CONCATENATE(G81,"-",H81,"-",I81)</f>
        <v>2021-07-10</v>
      </c>
      <c r="K81" s="111" t="str">
        <f t="shared" ref="K81:K86" si="59">MID(A81,163,3)</f>
        <v>BMP</v>
      </c>
      <c r="L81" s="111">
        <v>10034</v>
      </c>
    </row>
    <row r="82" spans="1:12" x14ac:dyDescent="0.25">
      <c r="A82" s="111" t="s">
        <v>5673</v>
      </c>
      <c r="B82" s="111" t="str">
        <f>MID(A82,20,39)</f>
        <v xml:space="preserve">SILVA CHIQUITO JOSE LUIS               </v>
      </c>
      <c r="C82" s="111" t="str">
        <f t="shared" si="52"/>
        <v>43907530</v>
      </c>
      <c r="D82" s="111" t="str">
        <f t="shared" si="53"/>
        <v>0003</v>
      </c>
      <c r="E82" s="111" t="str">
        <f t="shared" si="54"/>
        <v>19</v>
      </c>
      <c r="F82" s="141">
        <v>3.19</v>
      </c>
      <c r="G82" s="111" t="str">
        <f t="shared" si="55"/>
        <v>2021</v>
      </c>
      <c r="H82" s="111" t="str">
        <f t="shared" si="56"/>
        <v>07</v>
      </c>
      <c r="I82" s="111" t="str">
        <f t="shared" si="57"/>
        <v>10</v>
      </c>
      <c r="J82" s="111" t="str">
        <f t="shared" si="58"/>
        <v>2021-07-10</v>
      </c>
      <c r="K82" s="111" t="str">
        <f t="shared" si="59"/>
        <v>BMP</v>
      </c>
      <c r="L82" s="111">
        <v>10035</v>
      </c>
    </row>
    <row r="83" spans="1:12" x14ac:dyDescent="0.25">
      <c r="A83" s="111" t="s">
        <v>5672</v>
      </c>
      <c r="B83" s="111" t="str">
        <f>MID(A83,20,39)</f>
        <v xml:space="preserve">CAROL ROSANNA  CARBO MORA              </v>
      </c>
      <c r="C83" s="111" t="str">
        <f t="shared" si="52"/>
        <v>43960329</v>
      </c>
      <c r="D83" s="111" t="str">
        <f t="shared" si="53"/>
        <v>0007</v>
      </c>
      <c r="E83" s="111" t="str">
        <f t="shared" si="54"/>
        <v>82</v>
      </c>
      <c r="F83" s="141">
        <v>7.82</v>
      </c>
      <c r="G83" s="111" t="str">
        <f t="shared" si="55"/>
        <v>2021</v>
      </c>
      <c r="H83" s="111" t="str">
        <f t="shared" si="56"/>
        <v>07</v>
      </c>
      <c r="I83" s="111" t="str">
        <f t="shared" si="57"/>
        <v>10</v>
      </c>
      <c r="J83" s="111" t="str">
        <f t="shared" si="58"/>
        <v>2021-07-10</v>
      </c>
      <c r="K83" s="111" t="str">
        <f t="shared" si="59"/>
        <v>BMP</v>
      </c>
      <c r="L83" s="111">
        <v>10036</v>
      </c>
    </row>
    <row r="84" spans="1:12" x14ac:dyDescent="0.25">
      <c r="A84" s="111" t="s">
        <v>5671</v>
      </c>
      <c r="B84" s="111" t="str">
        <f>MID(A84,20,39)</f>
        <v xml:space="preserve">QUIROZ MARTINEZ ALBERISLU              </v>
      </c>
      <c r="C84" s="111" t="str">
        <f t="shared" si="52"/>
        <v>43908234</v>
      </c>
      <c r="D84" s="111" t="str">
        <f t="shared" si="53"/>
        <v>0011</v>
      </c>
      <c r="E84" s="111" t="str">
        <f t="shared" si="54"/>
        <v>75</v>
      </c>
      <c r="F84" s="141">
        <v>11.75</v>
      </c>
      <c r="G84" s="111" t="str">
        <f t="shared" si="55"/>
        <v>2021</v>
      </c>
      <c r="H84" s="111" t="str">
        <f t="shared" si="56"/>
        <v>07</v>
      </c>
      <c r="I84" s="111" t="str">
        <f t="shared" si="57"/>
        <v>11</v>
      </c>
      <c r="J84" s="111" t="str">
        <f t="shared" si="58"/>
        <v>2021-07-11</v>
      </c>
      <c r="K84" s="111" t="str">
        <f t="shared" si="59"/>
        <v>BVP</v>
      </c>
      <c r="L84" s="111">
        <v>10037</v>
      </c>
    </row>
    <row r="85" spans="1:12" x14ac:dyDescent="0.25">
      <c r="A85" s="111" t="s">
        <v>5670</v>
      </c>
      <c r="B85" s="111" t="str">
        <f>MID(A85,20,39)</f>
        <v xml:space="preserve">TORRES HERNANDEZ MARITZA ELIZA         </v>
      </c>
      <c r="C85" s="111" t="str">
        <f t="shared" si="52"/>
        <v>43900403</v>
      </c>
      <c r="D85" s="111" t="str">
        <f t="shared" si="53"/>
        <v>0002</v>
      </c>
      <c r="E85" s="111" t="str">
        <f t="shared" si="54"/>
        <v>05</v>
      </c>
      <c r="F85" s="141">
        <v>2.0499999999999998</v>
      </c>
      <c r="G85" s="111" t="str">
        <f t="shared" si="55"/>
        <v>2021</v>
      </c>
      <c r="H85" s="111" t="str">
        <f t="shared" si="56"/>
        <v>07</v>
      </c>
      <c r="I85" s="111" t="str">
        <f t="shared" si="57"/>
        <v>12</v>
      </c>
      <c r="J85" s="111" t="str">
        <f t="shared" si="58"/>
        <v>2021-07-12</v>
      </c>
      <c r="K85" s="111" t="str">
        <f t="shared" si="59"/>
        <v>BMP</v>
      </c>
      <c r="L85" s="111">
        <v>10038</v>
      </c>
    </row>
    <row r="86" spans="1:12" x14ac:dyDescent="0.25">
      <c r="A86" s="111"/>
      <c r="B86" s="113">
        <v>8</v>
      </c>
      <c r="C86" s="140" t="str">
        <f t="shared" si="52"/>
        <v/>
      </c>
      <c r="D86" s="140" t="str">
        <f t="shared" si="53"/>
        <v/>
      </c>
      <c r="E86" s="140" t="str">
        <f t="shared" si="54"/>
        <v/>
      </c>
      <c r="F86" s="139">
        <f>SUM(F81:F85)</f>
        <v>26.51</v>
      </c>
      <c r="G86" s="111" t="str">
        <f t="shared" si="55"/>
        <v/>
      </c>
      <c r="H86" s="111" t="str">
        <f t="shared" si="56"/>
        <v/>
      </c>
      <c r="I86" s="111" t="str">
        <f t="shared" si="57"/>
        <v/>
      </c>
      <c r="J86" s="111" t="str">
        <f t="shared" si="58"/>
        <v>--</v>
      </c>
      <c r="K86" s="111" t="str">
        <f t="shared" si="59"/>
        <v/>
      </c>
      <c r="L86" s="111"/>
    </row>
    <row r="87" spans="1:12" x14ac:dyDescent="0.25">
      <c r="A87" s="108"/>
      <c r="B87" s="110"/>
      <c r="C87" s="118"/>
      <c r="D87" s="118"/>
      <c r="E87" s="118"/>
      <c r="F87" s="138"/>
      <c r="G87" s="108"/>
      <c r="H87" s="108"/>
      <c r="I87" s="108"/>
      <c r="J87" s="108"/>
      <c r="K87" s="108"/>
      <c r="L87" s="108"/>
    </row>
    <row r="88" spans="1:12" x14ac:dyDescent="0.25">
      <c r="A88" s="111" t="s">
        <v>5669</v>
      </c>
      <c r="B88" s="111" t="str">
        <f>MID(A88,20,39)</f>
        <v xml:space="preserve">ZAMBRANO RONQUILLO MARIA AUXIL         </v>
      </c>
      <c r="C88" s="111" t="str">
        <f>MID(A88,12,8)</f>
        <v>43901466</v>
      </c>
      <c r="D88" s="111" t="str">
        <f>MID(A88,125,4)</f>
        <v>0004</v>
      </c>
      <c r="E88" s="111" t="str">
        <f>MID(A88,129,2)</f>
        <v>67</v>
      </c>
      <c r="F88" s="141">
        <v>4.67</v>
      </c>
      <c r="G88" s="111" t="str">
        <f>MID(A88,131,4)</f>
        <v>2021</v>
      </c>
      <c r="H88" s="111" t="str">
        <f>MID(A88,135,2)</f>
        <v>07</v>
      </c>
      <c r="I88" s="111" t="str">
        <f>MID(A88,137,2)</f>
        <v>12</v>
      </c>
      <c r="J88" s="111" t="str">
        <f>CONCATENATE(G88,"-",H88,"-",I88)</f>
        <v>2021-07-12</v>
      </c>
      <c r="K88" s="111" t="str">
        <f>MID(A88,163,3)</f>
        <v>BVP</v>
      </c>
      <c r="L88" s="111">
        <v>10089</v>
      </c>
    </row>
    <row r="89" spans="1:12" x14ac:dyDescent="0.25">
      <c r="A89" s="111" t="s">
        <v>5668</v>
      </c>
      <c r="B89" s="111" t="str">
        <f>MID(A89,20,39)</f>
        <v xml:space="preserve">ZAMBRANO RONQUILLO MARIA AUXIL         </v>
      </c>
      <c r="C89" s="111" t="str">
        <f>MID(A89,12,8)</f>
        <v>43900154</v>
      </c>
      <c r="D89" s="111" t="str">
        <f>MID(A89,125,4)</f>
        <v>0001</v>
      </c>
      <c r="E89" s="111" t="str">
        <f>MID(A89,129,2)</f>
        <v>69</v>
      </c>
      <c r="F89" s="141">
        <v>1.69</v>
      </c>
      <c r="G89" s="111" t="str">
        <f>MID(A89,131,4)</f>
        <v>2021</v>
      </c>
      <c r="H89" s="111" t="str">
        <f>MID(A89,135,2)</f>
        <v>07</v>
      </c>
      <c r="I89" s="111" t="str">
        <f>MID(A89,137,2)</f>
        <v>12</v>
      </c>
      <c r="J89" s="111" t="str">
        <f>CONCATENATE(G89,"-",H89,"-",I89)</f>
        <v>2021-07-12</v>
      </c>
      <c r="K89" s="111" t="str">
        <f>MID(A89,163,3)</f>
        <v>BVP</v>
      </c>
      <c r="L89" s="111">
        <v>10090</v>
      </c>
    </row>
    <row r="90" spans="1:12" x14ac:dyDescent="0.25">
      <c r="A90" s="111" t="s">
        <v>5667</v>
      </c>
      <c r="B90" s="111" t="str">
        <f>MID(A90,20,39)</f>
        <v xml:space="preserve">VALENCIA GRAJALES MAURICIO             </v>
      </c>
      <c r="C90" s="111" t="str">
        <f>MID(A90,12,8)</f>
        <v>43900332</v>
      </c>
      <c r="D90" s="111" t="str">
        <f>MID(A90,125,4)</f>
        <v>0001</v>
      </c>
      <c r="E90" s="111" t="str">
        <f>MID(A90,129,2)</f>
        <v>68</v>
      </c>
      <c r="F90" s="141">
        <v>1.68</v>
      </c>
      <c r="G90" s="111" t="str">
        <f>MID(A90,131,4)</f>
        <v>2021</v>
      </c>
      <c r="H90" s="111" t="str">
        <f>MID(A90,135,2)</f>
        <v>07</v>
      </c>
      <c r="I90" s="111" t="str">
        <f>MID(A90,137,2)</f>
        <v>12</v>
      </c>
      <c r="J90" s="111" t="str">
        <f>CONCATENATE(G90,"-",H90,"-",I90)</f>
        <v>2021-07-12</v>
      </c>
      <c r="K90" s="111" t="str">
        <f>MID(A90,163,3)</f>
        <v>BVP</v>
      </c>
      <c r="L90" s="111">
        <v>10091</v>
      </c>
    </row>
    <row r="91" spans="1:12" x14ac:dyDescent="0.25">
      <c r="A91" s="111"/>
      <c r="B91" s="113">
        <v>9</v>
      </c>
      <c r="C91" s="111" t="str">
        <f>MID(A91,12,8)</f>
        <v/>
      </c>
      <c r="D91" s="111" t="str">
        <f>MID(A91,125,4)</f>
        <v/>
      </c>
      <c r="E91" s="111" t="str">
        <f>MID(A91,129,2)</f>
        <v/>
      </c>
      <c r="F91" s="139">
        <f>SUM(F88:F90)</f>
        <v>8.0399999999999991</v>
      </c>
      <c r="G91" s="111" t="str">
        <f>MID(A91,131,4)</f>
        <v/>
      </c>
      <c r="H91" s="111" t="str">
        <f>MID(A91,135,2)</f>
        <v/>
      </c>
      <c r="I91" s="111" t="str">
        <f>MID(A91,137,2)</f>
        <v/>
      </c>
      <c r="J91" s="111" t="str">
        <f>CONCATENATE(G91,"-",H91,"-",I91)</f>
        <v>--</v>
      </c>
      <c r="K91" s="111" t="str">
        <f>MID(A91,163,3)</f>
        <v/>
      </c>
      <c r="L91" s="111"/>
    </row>
    <row r="92" spans="1:12" x14ac:dyDescent="0.25">
      <c r="A92" s="108"/>
      <c r="B92" s="110"/>
      <c r="C92" s="108"/>
      <c r="D92" s="108"/>
      <c r="E92" s="108"/>
      <c r="F92" s="138"/>
      <c r="G92" s="108"/>
      <c r="H92" s="108"/>
      <c r="I92" s="108"/>
      <c r="J92" s="108"/>
      <c r="K92" s="108"/>
      <c r="L92" s="108"/>
    </row>
    <row r="93" spans="1:12" x14ac:dyDescent="0.25">
      <c r="A93" s="111" t="s">
        <v>5666</v>
      </c>
      <c r="B93" s="111" t="str">
        <f>MID(A93,20,39)</f>
        <v xml:space="preserve">VELIZ RAMOS JOHN JIMMY                 </v>
      </c>
      <c r="C93" s="111" t="str">
        <f>MID(A93,12,8)</f>
        <v>43908664</v>
      </c>
      <c r="D93" s="111" t="str">
        <f>MID(A93,125,4)</f>
        <v>0005</v>
      </c>
      <c r="E93" s="111" t="str">
        <f>MID(A93,129,2)</f>
        <v>19</v>
      </c>
      <c r="F93" s="141">
        <v>5.19</v>
      </c>
      <c r="G93" s="111" t="str">
        <f>MID(A93,131,4)</f>
        <v>2021</v>
      </c>
      <c r="H93" s="111" t="str">
        <f>MID(A93,135,2)</f>
        <v>07</v>
      </c>
      <c r="I93" s="111" t="str">
        <f>MID(A93,137,2)</f>
        <v>13</v>
      </c>
      <c r="J93" s="111" t="str">
        <f>CONCATENATE(G93,"-",H93,"-",I93)</f>
        <v>2021-07-13</v>
      </c>
      <c r="K93" s="111" t="str">
        <f>MID(A93,163,3)</f>
        <v>BMP</v>
      </c>
      <c r="L93" s="111">
        <v>10126</v>
      </c>
    </row>
    <row r="94" spans="1:12" x14ac:dyDescent="0.25">
      <c r="A94" s="111" t="s">
        <v>5665</v>
      </c>
      <c r="B94" s="111" t="str">
        <f>MID(A94,20,39)</f>
        <v xml:space="preserve">MATA ITURRALDE MARCOS ANTONIO          </v>
      </c>
      <c r="C94" s="111" t="str">
        <f>MID(A94,12,8)</f>
        <v>43906300</v>
      </c>
      <c r="D94" s="111" t="str">
        <f>MID(A94,125,4)</f>
        <v>0016</v>
      </c>
      <c r="E94" s="111" t="str">
        <f>MID(A94,129,2)</f>
        <v>76</v>
      </c>
      <c r="F94" s="141">
        <v>16.760000000000002</v>
      </c>
      <c r="G94" s="111" t="str">
        <f>MID(A94,131,4)</f>
        <v>2021</v>
      </c>
      <c r="H94" s="111" t="str">
        <f>MID(A94,135,2)</f>
        <v>07</v>
      </c>
      <c r="I94" s="111" t="str">
        <f>MID(A94,137,2)</f>
        <v>14</v>
      </c>
      <c r="J94" s="111" t="str">
        <f>CONCATENATE(G94,"-",H94,"-",I94)</f>
        <v>2021-07-14</v>
      </c>
      <c r="K94" s="111" t="str">
        <f>MID(A94,163,3)</f>
        <v>BMP</v>
      </c>
      <c r="L94" s="111">
        <v>10127</v>
      </c>
    </row>
    <row r="95" spans="1:12" x14ac:dyDescent="0.25">
      <c r="A95" s="111" t="s">
        <v>5664</v>
      </c>
      <c r="B95" s="111" t="str">
        <f>MID(A95,20,39)</f>
        <v xml:space="preserve">NAULA ANZOATEGUI ANA MARIA             </v>
      </c>
      <c r="C95" s="111" t="str">
        <f>MID(A95,12,8)</f>
        <v>43900616</v>
      </c>
      <c r="D95" s="111" t="str">
        <f>MID(A95,125,4)</f>
        <v>0003</v>
      </c>
      <c r="E95" s="111" t="str">
        <f>MID(A95,129,2)</f>
        <v>56</v>
      </c>
      <c r="F95" s="141">
        <v>3.56</v>
      </c>
      <c r="G95" s="111" t="str">
        <f>MID(A95,131,4)</f>
        <v>2021</v>
      </c>
      <c r="H95" s="111" t="str">
        <f>MID(A95,135,2)</f>
        <v>07</v>
      </c>
      <c r="I95" s="111" t="str">
        <f>MID(A95,137,2)</f>
        <v>14</v>
      </c>
      <c r="J95" s="111" t="str">
        <f>CONCATENATE(G95,"-",H95,"-",I95)</f>
        <v>2021-07-14</v>
      </c>
      <c r="K95" s="111" t="str">
        <f>MID(A95,163,3)</f>
        <v>BMP</v>
      </c>
      <c r="L95" s="111">
        <v>10128</v>
      </c>
    </row>
    <row r="96" spans="1:12" x14ac:dyDescent="0.25">
      <c r="A96" s="111" t="s">
        <v>5663</v>
      </c>
      <c r="B96" s="111" t="str">
        <f>MID(A96,20,39)</f>
        <v xml:space="preserve">MAYI CECIBEL VILLACRES GUZMAN          </v>
      </c>
      <c r="C96" s="111" t="str">
        <f>MID(A96,12,8)</f>
        <v>43907840</v>
      </c>
      <c r="D96" s="111" t="str">
        <f>MID(A96,125,4)</f>
        <v>0002</v>
      </c>
      <c r="E96" s="111" t="str">
        <f>MID(A96,129,2)</f>
        <v>92</v>
      </c>
      <c r="F96" s="141">
        <v>2.92</v>
      </c>
      <c r="G96" s="111" t="str">
        <f>MID(A96,131,4)</f>
        <v>2021</v>
      </c>
      <c r="H96" s="111" t="str">
        <f>MID(A96,135,2)</f>
        <v>07</v>
      </c>
      <c r="I96" s="111" t="str">
        <f>MID(A96,137,2)</f>
        <v>14</v>
      </c>
      <c r="J96" s="111" t="str">
        <f>CONCATENATE(G96,"-",H96,"-",I96)</f>
        <v>2021-07-14</v>
      </c>
      <c r="K96" s="111" t="str">
        <f>MID(A96,163,3)</f>
        <v>BMP</v>
      </c>
      <c r="L96" s="111">
        <v>10129</v>
      </c>
    </row>
    <row r="97" spans="1:12" x14ac:dyDescent="0.25">
      <c r="A97" s="111"/>
      <c r="B97" s="113">
        <v>10</v>
      </c>
      <c r="C97" s="140" t="str">
        <f>MID(A97,12,8)</f>
        <v/>
      </c>
      <c r="D97" s="140" t="str">
        <f>MID(A97,125,4)</f>
        <v/>
      </c>
      <c r="E97" s="140" t="str">
        <f>MID(A97,129,2)</f>
        <v/>
      </c>
      <c r="F97" s="139">
        <f>SUM(F93:F96)</f>
        <v>28.43</v>
      </c>
      <c r="G97" s="111" t="str">
        <f>MID(A97,131,4)</f>
        <v/>
      </c>
      <c r="H97" s="111" t="str">
        <f>MID(A97,135,2)</f>
        <v/>
      </c>
      <c r="I97" s="111" t="str">
        <f>MID(A97,137,2)</f>
        <v/>
      </c>
      <c r="J97" s="111" t="str">
        <f>CONCATENATE(G97,"-",H97,"-",I97)</f>
        <v>--</v>
      </c>
      <c r="K97" s="111" t="str">
        <f>MID(A97,163,3)</f>
        <v/>
      </c>
      <c r="L97" s="111"/>
    </row>
    <row r="98" spans="1:12" x14ac:dyDescent="0.25">
      <c r="A98" s="108"/>
      <c r="B98" s="110"/>
      <c r="C98" s="118"/>
      <c r="D98" s="118"/>
      <c r="E98" s="118"/>
      <c r="F98" s="138"/>
      <c r="G98" s="108"/>
      <c r="H98" s="108"/>
      <c r="I98" s="108"/>
      <c r="J98" s="108"/>
      <c r="K98" s="108"/>
      <c r="L98" s="108"/>
    </row>
    <row r="99" spans="1:12" x14ac:dyDescent="0.25">
      <c r="A99" s="111" t="s">
        <v>5662</v>
      </c>
      <c r="B99" s="111" t="str">
        <f>MID(A99,20,39)</f>
        <v xml:space="preserve">CHOEZ BAQUE MARIA FERNANDA             </v>
      </c>
      <c r="C99" s="111" t="str">
        <f t="shared" ref="C99:C104" si="60">MID(A99,12,8)</f>
        <v>43908106</v>
      </c>
      <c r="D99" s="111" t="str">
        <f t="shared" ref="D99:D104" si="61">MID(A99,125,4)</f>
        <v>0004</v>
      </c>
      <c r="E99" s="111" t="str">
        <f t="shared" ref="E99:E104" si="62">MID(A99,129,2)</f>
        <v>02</v>
      </c>
      <c r="F99" s="141">
        <v>4.0199999999999996</v>
      </c>
      <c r="G99" s="111" t="str">
        <f t="shared" ref="G99:G104" si="63">MID(A99,131,4)</f>
        <v>2021</v>
      </c>
      <c r="H99" s="111" t="str">
        <f t="shared" ref="H99:H104" si="64">MID(A99,135,2)</f>
        <v>07</v>
      </c>
      <c r="I99" s="111" t="str">
        <f t="shared" ref="I99:I104" si="65">MID(A99,137,2)</f>
        <v>15</v>
      </c>
      <c r="J99" s="111" t="str">
        <f t="shared" ref="J99:J104" si="66">CONCATENATE(G99,"-",H99,"-",I99)</f>
        <v>2021-07-15</v>
      </c>
      <c r="K99" s="111" t="str">
        <f t="shared" ref="K99:K104" si="67">MID(A99,163,3)</f>
        <v>BMP</v>
      </c>
      <c r="L99" s="111">
        <v>10168</v>
      </c>
    </row>
    <row r="100" spans="1:12" x14ac:dyDescent="0.25">
      <c r="A100" s="111" t="s">
        <v>5661</v>
      </c>
      <c r="B100" s="111" t="str">
        <f>MID(A100,20,39)</f>
        <v xml:space="preserve">VERA AREVALO JESSICA ELIZABETH         </v>
      </c>
      <c r="C100" s="111" t="str">
        <f t="shared" si="60"/>
        <v>43911200</v>
      </c>
      <c r="D100" s="111" t="str">
        <f t="shared" si="61"/>
        <v>0011</v>
      </c>
      <c r="E100" s="111" t="str">
        <f t="shared" si="62"/>
        <v>20</v>
      </c>
      <c r="F100" s="141">
        <v>11.2</v>
      </c>
      <c r="G100" s="111" t="str">
        <f t="shared" si="63"/>
        <v>2021</v>
      </c>
      <c r="H100" s="111" t="str">
        <f t="shared" si="64"/>
        <v>07</v>
      </c>
      <c r="I100" s="111" t="str">
        <f t="shared" si="65"/>
        <v>15</v>
      </c>
      <c r="J100" s="111" t="str">
        <f t="shared" si="66"/>
        <v>2021-07-15</v>
      </c>
      <c r="K100" s="111" t="str">
        <f t="shared" si="67"/>
        <v>VEN</v>
      </c>
      <c r="L100" s="111">
        <v>10169</v>
      </c>
    </row>
    <row r="101" spans="1:12" x14ac:dyDescent="0.25">
      <c r="A101" s="111" t="s">
        <v>5660</v>
      </c>
      <c r="B101" s="111" t="str">
        <f>MID(A101,20,39)</f>
        <v xml:space="preserve">CRUZ NAVARRETE HENRY GABRIEL           </v>
      </c>
      <c r="C101" s="111" t="str">
        <f t="shared" si="60"/>
        <v>43903593</v>
      </c>
      <c r="D101" s="111" t="str">
        <f t="shared" si="61"/>
        <v>0001</v>
      </c>
      <c r="E101" s="111" t="str">
        <f t="shared" si="62"/>
        <v>68</v>
      </c>
      <c r="F101" s="141">
        <v>1.68</v>
      </c>
      <c r="G101" s="111" t="str">
        <f t="shared" si="63"/>
        <v>2021</v>
      </c>
      <c r="H101" s="111" t="str">
        <f t="shared" si="64"/>
        <v>07</v>
      </c>
      <c r="I101" s="111" t="str">
        <f t="shared" si="65"/>
        <v>15</v>
      </c>
      <c r="J101" s="111" t="str">
        <f t="shared" si="66"/>
        <v>2021-07-15</v>
      </c>
      <c r="K101" s="111" t="str">
        <f t="shared" si="67"/>
        <v>BMP</v>
      </c>
      <c r="L101" s="111">
        <v>10170</v>
      </c>
    </row>
    <row r="102" spans="1:12" x14ac:dyDescent="0.25">
      <c r="A102" s="111" t="s">
        <v>5659</v>
      </c>
      <c r="B102" s="111" t="str">
        <f>MID(A102,20,39)</f>
        <v xml:space="preserve">CENTRO CARDIOLOGICO PREVENCARD         </v>
      </c>
      <c r="C102" s="111" t="str">
        <f t="shared" si="60"/>
        <v>43902319</v>
      </c>
      <c r="D102" s="111" t="str">
        <f t="shared" si="61"/>
        <v>0007</v>
      </c>
      <c r="E102" s="111" t="str">
        <f t="shared" si="62"/>
        <v>20</v>
      </c>
      <c r="F102" s="141">
        <v>7.2</v>
      </c>
      <c r="G102" s="111" t="str">
        <f t="shared" si="63"/>
        <v>2021</v>
      </c>
      <c r="H102" s="111" t="str">
        <f t="shared" si="64"/>
        <v>07</v>
      </c>
      <c r="I102" s="111" t="str">
        <f t="shared" si="65"/>
        <v>15</v>
      </c>
      <c r="J102" s="111" t="str">
        <f t="shared" si="66"/>
        <v>2021-07-15</v>
      </c>
      <c r="K102" s="111" t="str">
        <f t="shared" si="67"/>
        <v>BMP</v>
      </c>
      <c r="L102" s="111">
        <v>10171</v>
      </c>
    </row>
    <row r="103" spans="1:12" x14ac:dyDescent="0.25">
      <c r="A103" s="111" t="s">
        <v>5658</v>
      </c>
      <c r="B103" s="111" t="str">
        <f>MID(A103,20,39)</f>
        <v xml:space="preserve">LOPEZ SEGURA DIANA KATHERINE           </v>
      </c>
      <c r="C103" s="111" t="str">
        <f t="shared" si="60"/>
        <v>43903560</v>
      </c>
      <c r="D103" s="111" t="str">
        <f t="shared" si="61"/>
        <v>0000</v>
      </c>
      <c r="E103" s="111" t="str">
        <f t="shared" si="62"/>
        <v>50</v>
      </c>
      <c r="F103" s="141">
        <v>0.5</v>
      </c>
      <c r="G103" s="111" t="str">
        <f t="shared" si="63"/>
        <v>2021</v>
      </c>
      <c r="H103" s="111" t="str">
        <f t="shared" si="64"/>
        <v>07</v>
      </c>
      <c r="I103" s="111" t="str">
        <f t="shared" si="65"/>
        <v>15</v>
      </c>
      <c r="J103" s="111" t="str">
        <f t="shared" si="66"/>
        <v>2021-07-15</v>
      </c>
      <c r="K103" s="111" t="str">
        <f t="shared" si="67"/>
        <v>BVP</v>
      </c>
      <c r="L103" s="111">
        <v>10172</v>
      </c>
    </row>
    <row r="104" spans="1:12" x14ac:dyDescent="0.25">
      <c r="A104" s="111"/>
      <c r="B104" s="113">
        <v>11</v>
      </c>
      <c r="C104" s="140" t="str">
        <f t="shared" si="60"/>
        <v/>
      </c>
      <c r="D104" s="140" t="str">
        <f t="shared" si="61"/>
        <v/>
      </c>
      <c r="E104" s="140" t="str">
        <f t="shared" si="62"/>
        <v/>
      </c>
      <c r="F104" s="139">
        <f>SUM(F99:F103)</f>
        <v>24.599999999999998</v>
      </c>
      <c r="G104" s="111" t="str">
        <f t="shared" si="63"/>
        <v/>
      </c>
      <c r="H104" s="111" t="str">
        <f t="shared" si="64"/>
        <v/>
      </c>
      <c r="I104" s="111" t="str">
        <f t="shared" si="65"/>
        <v/>
      </c>
      <c r="J104" s="111" t="str">
        <f t="shared" si="66"/>
        <v>--</v>
      </c>
      <c r="K104" s="111" t="str">
        <f t="shared" si="67"/>
        <v/>
      </c>
      <c r="L104" s="111"/>
    </row>
    <row r="105" spans="1:12" x14ac:dyDescent="0.25">
      <c r="A105" s="108"/>
      <c r="B105" s="110"/>
      <c r="C105" s="118"/>
      <c r="D105" s="118"/>
      <c r="E105" s="118"/>
      <c r="F105" s="138"/>
      <c r="G105" s="108"/>
      <c r="H105" s="108"/>
      <c r="I105" s="108"/>
      <c r="J105" s="108"/>
      <c r="K105" s="108"/>
      <c r="L105" s="108"/>
    </row>
    <row r="106" spans="1:12" x14ac:dyDescent="0.25">
      <c r="A106" s="111" t="s">
        <v>5657</v>
      </c>
      <c r="B106" s="111" t="str">
        <f t="shared" ref="B106:B111" si="68">MID(A106,20,39)</f>
        <v xml:space="preserve">JURADO QUINTERO ANDRES                 </v>
      </c>
      <c r="C106" s="111" t="str">
        <f t="shared" ref="C106:C112" si="69">MID(A106,12,8)</f>
        <v>43930319</v>
      </c>
      <c r="D106" s="111" t="str">
        <f t="shared" ref="D106:D112" si="70">MID(A106,125,4)</f>
        <v>0001</v>
      </c>
      <c r="E106" s="111" t="str">
        <f t="shared" ref="E106:E112" si="71">MID(A106,129,2)</f>
        <v>83</v>
      </c>
      <c r="F106" s="141">
        <v>1.83</v>
      </c>
      <c r="G106" s="111" t="str">
        <f t="shared" ref="G106:G112" si="72">MID(A106,131,4)</f>
        <v>2021</v>
      </c>
      <c r="H106" s="111" t="str">
        <f t="shared" ref="H106:H112" si="73">MID(A106,135,2)</f>
        <v>07</v>
      </c>
      <c r="I106" s="111" t="str">
        <f t="shared" ref="I106:I112" si="74">MID(A106,137,2)</f>
        <v>16</v>
      </c>
      <c r="J106" s="111" t="str">
        <f t="shared" ref="J106:J112" si="75">CONCATENATE(G106,"-",H106,"-",I106)</f>
        <v>2021-07-16</v>
      </c>
      <c r="K106" s="111" t="str">
        <f t="shared" ref="K106:K112" si="76">MID(A106,163,3)</f>
        <v>BMP</v>
      </c>
      <c r="L106" s="111">
        <v>10221</v>
      </c>
    </row>
    <row r="107" spans="1:12" x14ac:dyDescent="0.25">
      <c r="A107" s="111" t="s">
        <v>5656</v>
      </c>
      <c r="B107" s="111" t="str">
        <f t="shared" si="68"/>
        <v xml:space="preserve">JESSICA RUIZ ANDRADE                   </v>
      </c>
      <c r="C107" s="111" t="str">
        <f t="shared" si="69"/>
        <v>43908888</v>
      </c>
      <c r="D107" s="111" t="str">
        <f t="shared" si="70"/>
        <v>0000</v>
      </c>
      <c r="E107" s="111" t="str">
        <f t="shared" si="71"/>
        <v>80</v>
      </c>
      <c r="F107" s="141">
        <v>0.8</v>
      </c>
      <c r="G107" s="111" t="str">
        <f t="shared" si="72"/>
        <v>2021</v>
      </c>
      <c r="H107" s="111" t="str">
        <f t="shared" si="73"/>
        <v>07</v>
      </c>
      <c r="I107" s="111" t="str">
        <f t="shared" si="74"/>
        <v>15</v>
      </c>
      <c r="J107" s="111" t="str">
        <f t="shared" si="75"/>
        <v>2021-07-15</v>
      </c>
      <c r="K107" s="111" t="str">
        <f t="shared" si="76"/>
        <v>BVP</v>
      </c>
      <c r="L107" s="111">
        <v>10222</v>
      </c>
    </row>
    <row r="108" spans="1:12" x14ac:dyDescent="0.25">
      <c r="A108" s="111" t="s">
        <v>5655</v>
      </c>
      <c r="B108" s="111" t="str">
        <f t="shared" si="68"/>
        <v xml:space="preserve">DIGNA RAQUEL BARBERAN BRIONES          </v>
      </c>
      <c r="C108" s="111" t="str">
        <f t="shared" si="69"/>
        <v>43903472</v>
      </c>
      <c r="D108" s="111" t="str">
        <f t="shared" si="70"/>
        <v>0003</v>
      </c>
      <c r="E108" s="111" t="str">
        <f t="shared" si="71"/>
        <v>38</v>
      </c>
      <c r="F108" s="141">
        <v>3.38</v>
      </c>
      <c r="G108" s="111" t="str">
        <f t="shared" si="72"/>
        <v>2021</v>
      </c>
      <c r="H108" s="111" t="str">
        <f t="shared" si="73"/>
        <v>07</v>
      </c>
      <c r="I108" s="111" t="str">
        <f t="shared" si="74"/>
        <v>15</v>
      </c>
      <c r="J108" s="111" t="str">
        <f t="shared" si="75"/>
        <v>2021-07-15</v>
      </c>
      <c r="K108" s="111" t="str">
        <f t="shared" si="76"/>
        <v>BMP</v>
      </c>
      <c r="L108" s="111">
        <v>10223</v>
      </c>
    </row>
    <row r="109" spans="1:12" x14ac:dyDescent="0.25">
      <c r="A109" s="111" t="s">
        <v>5654</v>
      </c>
      <c r="B109" s="111" t="str">
        <f t="shared" si="68"/>
        <v xml:space="preserve">CLEMENTE ANTONIO  CALDERON LOZ         </v>
      </c>
      <c r="C109" s="111" t="str">
        <f t="shared" si="69"/>
        <v>43903425</v>
      </c>
      <c r="D109" s="111" t="str">
        <f t="shared" si="70"/>
        <v>0022</v>
      </c>
      <c r="E109" s="111" t="str">
        <f t="shared" si="71"/>
        <v>39</v>
      </c>
      <c r="F109" s="141">
        <v>22.39</v>
      </c>
      <c r="G109" s="111" t="str">
        <f t="shared" si="72"/>
        <v>2021</v>
      </c>
      <c r="H109" s="111" t="str">
        <f t="shared" si="73"/>
        <v>07</v>
      </c>
      <c r="I109" s="111" t="str">
        <f t="shared" si="74"/>
        <v>16</v>
      </c>
      <c r="J109" s="111" t="str">
        <f t="shared" si="75"/>
        <v>2021-07-16</v>
      </c>
      <c r="K109" s="111" t="str">
        <f t="shared" si="76"/>
        <v>BMP</v>
      </c>
      <c r="L109" s="111">
        <v>10224</v>
      </c>
    </row>
    <row r="110" spans="1:12" x14ac:dyDescent="0.25">
      <c r="A110" s="111" t="s">
        <v>5653</v>
      </c>
      <c r="B110" s="111" t="str">
        <f t="shared" si="68"/>
        <v xml:space="preserve">VARGAS RIPALDA GONZALO XAVIER          </v>
      </c>
      <c r="C110" s="111" t="str">
        <f t="shared" si="69"/>
        <v>43902611</v>
      </c>
      <c r="D110" s="111" t="str">
        <f t="shared" si="70"/>
        <v>0003</v>
      </c>
      <c r="E110" s="111" t="str">
        <f t="shared" si="71"/>
        <v>36</v>
      </c>
      <c r="F110" s="141">
        <v>3.36</v>
      </c>
      <c r="G110" s="111" t="str">
        <f t="shared" si="72"/>
        <v>2021</v>
      </c>
      <c r="H110" s="111" t="str">
        <f t="shared" si="73"/>
        <v>07</v>
      </c>
      <c r="I110" s="111" t="str">
        <f t="shared" si="74"/>
        <v>16</v>
      </c>
      <c r="J110" s="111" t="str">
        <f t="shared" si="75"/>
        <v>2021-07-16</v>
      </c>
      <c r="K110" s="111" t="str">
        <f t="shared" si="76"/>
        <v>BVP</v>
      </c>
      <c r="L110" s="111">
        <v>10225</v>
      </c>
    </row>
    <row r="111" spans="1:12" x14ac:dyDescent="0.25">
      <c r="A111" s="111" t="s">
        <v>5652</v>
      </c>
      <c r="B111" s="111" t="str">
        <f t="shared" si="68"/>
        <v xml:space="preserve">MARTHA CECILIA  SANTOS BERMUDE         </v>
      </c>
      <c r="C111" s="111" t="str">
        <f t="shared" si="69"/>
        <v>43960340</v>
      </c>
      <c r="D111" s="111" t="str">
        <f t="shared" si="70"/>
        <v>0008</v>
      </c>
      <c r="E111" s="111" t="str">
        <f t="shared" si="71"/>
        <v>38</v>
      </c>
      <c r="F111" s="141">
        <v>8.3800000000000008</v>
      </c>
      <c r="G111" s="111" t="str">
        <f t="shared" si="72"/>
        <v>2021</v>
      </c>
      <c r="H111" s="111" t="str">
        <f t="shared" si="73"/>
        <v>07</v>
      </c>
      <c r="I111" s="111" t="str">
        <f t="shared" si="74"/>
        <v>16</v>
      </c>
      <c r="J111" s="111" t="str">
        <f t="shared" si="75"/>
        <v>2021-07-16</v>
      </c>
      <c r="K111" s="111" t="str">
        <f t="shared" si="76"/>
        <v>VEN</v>
      </c>
      <c r="L111" s="111">
        <v>10226</v>
      </c>
    </row>
    <row r="112" spans="1:12" x14ac:dyDescent="0.25">
      <c r="A112" s="111"/>
      <c r="B112" s="113">
        <v>12</v>
      </c>
      <c r="C112" s="140" t="str">
        <f t="shared" si="69"/>
        <v/>
      </c>
      <c r="D112" s="140" t="str">
        <f t="shared" si="70"/>
        <v/>
      </c>
      <c r="E112" s="140" t="str">
        <f t="shared" si="71"/>
        <v/>
      </c>
      <c r="F112" s="139">
        <f>SUM(F106:F111)</f>
        <v>40.14</v>
      </c>
      <c r="G112" s="111" t="str">
        <f t="shared" si="72"/>
        <v/>
      </c>
      <c r="H112" s="111" t="str">
        <f t="shared" si="73"/>
        <v/>
      </c>
      <c r="I112" s="111" t="str">
        <f t="shared" si="74"/>
        <v/>
      </c>
      <c r="J112" s="111" t="str">
        <f t="shared" si="75"/>
        <v>--</v>
      </c>
      <c r="K112" s="111" t="str">
        <f t="shared" si="76"/>
        <v/>
      </c>
      <c r="L112" s="111"/>
    </row>
    <row r="113" spans="1:12" x14ac:dyDescent="0.25">
      <c r="A113" s="108"/>
      <c r="B113" s="110"/>
      <c r="C113" s="118"/>
      <c r="D113" s="118"/>
      <c r="E113" s="118"/>
      <c r="F113" s="138"/>
      <c r="G113" s="108"/>
      <c r="H113" s="108"/>
      <c r="I113" s="108"/>
      <c r="J113" s="108"/>
      <c r="K113" s="108"/>
      <c r="L113" s="108"/>
    </row>
    <row r="114" spans="1:12" x14ac:dyDescent="0.25">
      <c r="A114" s="111" t="s">
        <v>5651</v>
      </c>
      <c r="B114" s="111" t="str">
        <f t="shared" ref="B114:B127" si="77">MID(A114,20,39)</f>
        <v xml:space="preserve">SORNOZA MARQUEZ ROLANDO CLAUDI         </v>
      </c>
      <c r="C114" s="111" t="str">
        <f t="shared" ref="C114:C128" si="78">MID(A114,12,8)</f>
        <v>43903491</v>
      </c>
      <c r="D114" s="111" t="str">
        <f t="shared" ref="D114:D128" si="79">MID(A114,125,4)</f>
        <v>0001</v>
      </c>
      <c r="E114" s="111" t="str">
        <f t="shared" ref="E114:E128" si="80">MID(A114,129,2)</f>
        <v>89</v>
      </c>
      <c r="F114" s="141">
        <v>1.89</v>
      </c>
      <c r="G114" s="111" t="str">
        <f t="shared" ref="G114:G128" si="81">MID(A114,131,4)</f>
        <v>2021</v>
      </c>
      <c r="H114" s="111" t="str">
        <f t="shared" ref="H114:H128" si="82">MID(A114,135,2)</f>
        <v>07</v>
      </c>
      <c r="I114" s="111" t="str">
        <f t="shared" ref="I114:I128" si="83">MID(A114,137,2)</f>
        <v>16</v>
      </c>
      <c r="J114" s="111" t="str">
        <f t="shared" ref="J114:J128" si="84">CONCATENATE(G114,"-",H114,"-",I114)</f>
        <v>2021-07-16</v>
      </c>
      <c r="K114" s="111" t="str">
        <f t="shared" ref="K114:K128" si="85">MID(A114,163,3)</f>
        <v>BMP</v>
      </c>
      <c r="L114" s="111">
        <v>10289</v>
      </c>
    </row>
    <row r="115" spans="1:12" x14ac:dyDescent="0.25">
      <c r="A115" s="111" t="s">
        <v>5650</v>
      </c>
      <c r="B115" s="111" t="str">
        <f t="shared" si="77"/>
        <v xml:space="preserve">MONCAYO ONATE NELSON GABRIEL           </v>
      </c>
      <c r="C115" s="111" t="str">
        <f t="shared" si="78"/>
        <v>43909794</v>
      </c>
      <c r="D115" s="111" t="str">
        <f t="shared" si="79"/>
        <v>0001</v>
      </c>
      <c r="E115" s="111" t="str">
        <f t="shared" si="80"/>
        <v>68</v>
      </c>
      <c r="F115" s="141">
        <v>1.68</v>
      </c>
      <c r="G115" s="111" t="str">
        <f t="shared" si="81"/>
        <v>2021</v>
      </c>
      <c r="H115" s="111" t="str">
        <f t="shared" si="82"/>
        <v>07</v>
      </c>
      <c r="I115" s="111" t="str">
        <f t="shared" si="83"/>
        <v>16</v>
      </c>
      <c r="J115" s="111" t="str">
        <f t="shared" si="84"/>
        <v>2021-07-16</v>
      </c>
      <c r="K115" s="111" t="str">
        <f t="shared" si="85"/>
        <v>BMP</v>
      </c>
      <c r="L115" s="111">
        <v>10290</v>
      </c>
    </row>
    <row r="116" spans="1:12" x14ac:dyDescent="0.25">
      <c r="A116" s="111" t="s">
        <v>5649</v>
      </c>
      <c r="B116" s="111" t="str">
        <f t="shared" si="77"/>
        <v xml:space="preserve">BALDA VELASQUEZ CARLOS ALBERTO         </v>
      </c>
      <c r="C116" s="111" t="str">
        <f t="shared" si="78"/>
        <v>43908159</v>
      </c>
      <c r="D116" s="111" t="str">
        <f t="shared" si="79"/>
        <v>0001</v>
      </c>
      <c r="E116" s="111" t="str">
        <f t="shared" si="80"/>
        <v>68</v>
      </c>
      <c r="F116" s="141">
        <v>1.68</v>
      </c>
      <c r="G116" s="111" t="str">
        <f t="shared" si="81"/>
        <v>2021</v>
      </c>
      <c r="H116" s="111" t="str">
        <f t="shared" si="82"/>
        <v>07</v>
      </c>
      <c r="I116" s="111" t="str">
        <f t="shared" si="83"/>
        <v>16</v>
      </c>
      <c r="J116" s="111" t="str">
        <f t="shared" si="84"/>
        <v>2021-07-16</v>
      </c>
      <c r="K116" s="111" t="str">
        <f t="shared" si="85"/>
        <v>BMP</v>
      </c>
      <c r="L116" s="111">
        <v>10291</v>
      </c>
    </row>
    <row r="117" spans="1:12" x14ac:dyDescent="0.25">
      <c r="A117" s="111" t="s">
        <v>5648</v>
      </c>
      <c r="B117" s="111" t="str">
        <f t="shared" si="77"/>
        <v xml:space="preserve">DESINTONIO HUAYAMAVE ALBERTO L         </v>
      </c>
      <c r="C117" s="111" t="str">
        <f t="shared" si="78"/>
        <v>43900336</v>
      </c>
      <c r="D117" s="111" t="str">
        <f t="shared" si="79"/>
        <v>0003</v>
      </c>
      <c r="E117" s="111" t="str">
        <f t="shared" si="80"/>
        <v>05</v>
      </c>
      <c r="F117" s="141">
        <v>3.05</v>
      </c>
      <c r="G117" s="111" t="str">
        <f t="shared" si="81"/>
        <v>2021</v>
      </c>
      <c r="H117" s="111" t="str">
        <f t="shared" si="82"/>
        <v>07</v>
      </c>
      <c r="I117" s="111" t="str">
        <f t="shared" si="83"/>
        <v>17</v>
      </c>
      <c r="J117" s="111" t="str">
        <f t="shared" si="84"/>
        <v>2021-07-17</v>
      </c>
      <c r="K117" s="111" t="str">
        <f t="shared" si="85"/>
        <v>BVP</v>
      </c>
      <c r="L117" s="111">
        <v>10292</v>
      </c>
    </row>
    <row r="118" spans="1:12" x14ac:dyDescent="0.25">
      <c r="A118" s="111" t="s">
        <v>5647</v>
      </c>
      <c r="B118" s="111" t="str">
        <f t="shared" si="77"/>
        <v xml:space="preserve">MARIA ROBERTA MORENO DIAZ              </v>
      </c>
      <c r="C118" s="111" t="str">
        <f t="shared" si="78"/>
        <v>43903233</v>
      </c>
      <c r="D118" s="111" t="str">
        <f t="shared" si="79"/>
        <v>0003</v>
      </c>
      <c r="E118" s="111" t="str">
        <f t="shared" si="80"/>
        <v>57</v>
      </c>
      <c r="F118" s="141">
        <v>3.57</v>
      </c>
      <c r="G118" s="111" t="str">
        <f t="shared" si="81"/>
        <v>2021</v>
      </c>
      <c r="H118" s="111" t="str">
        <f t="shared" si="82"/>
        <v>07</v>
      </c>
      <c r="I118" s="111" t="str">
        <f t="shared" si="83"/>
        <v>17</v>
      </c>
      <c r="J118" s="111" t="str">
        <f t="shared" si="84"/>
        <v>2021-07-17</v>
      </c>
      <c r="K118" s="111" t="str">
        <f t="shared" si="85"/>
        <v>BVP</v>
      </c>
      <c r="L118" s="111">
        <v>10293</v>
      </c>
    </row>
    <row r="119" spans="1:12" x14ac:dyDescent="0.25">
      <c r="A119" s="111" t="s">
        <v>5646</v>
      </c>
      <c r="B119" s="111" t="str">
        <f t="shared" si="77"/>
        <v xml:space="preserve">ASOCIACION FE Y ALEGRIA ECUADO         </v>
      </c>
      <c r="C119" s="111" t="str">
        <f t="shared" si="78"/>
        <v>43904580</v>
      </c>
      <c r="D119" s="111" t="str">
        <f t="shared" si="79"/>
        <v>0015</v>
      </c>
      <c r="E119" s="111" t="str">
        <f t="shared" si="80"/>
        <v>30</v>
      </c>
      <c r="F119" s="141">
        <v>15.3</v>
      </c>
      <c r="G119" s="111" t="str">
        <f t="shared" si="81"/>
        <v>2021</v>
      </c>
      <c r="H119" s="111" t="str">
        <f t="shared" si="82"/>
        <v>07</v>
      </c>
      <c r="I119" s="111" t="str">
        <f t="shared" si="83"/>
        <v>19</v>
      </c>
      <c r="J119" s="111" t="str">
        <f t="shared" si="84"/>
        <v>2021-07-19</v>
      </c>
      <c r="K119" s="111" t="str">
        <f t="shared" si="85"/>
        <v>BVI</v>
      </c>
      <c r="L119" s="111">
        <v>10294</v>
      </c>
    </row>
    <row r="120" spans="1:12" x14ac:dyDescent="0.25">
      <c r="A120" s="111" t="s">
        <v>5645</v>
      </c>
      <c r="B120" s="111" t="str">
        <f t="shared" si="77"/>
        <v xml:space="preserve">ASOCIACION FE Y ALEGRIA ECUADO         </v>
      </c>
      <c r="C120" s="111" t="str">
        <f t="shared" si="78"/>
        <v>43904581</v>
      </c>
      <c r="D120" s="111" t="str">
        <f t="shared" si="79"/>
        <v>0015</v>
      </c>
      <c r="E120" s="111" t="str">
        <f t="shared" si="80"/>
        <v>30</v>
      </c>
      <c r="F120" s="141">
        <v>15.3</v>
      </c>
      <c r="G120" s="111" t="str">
        <f t="shared" si="81"/>
        <v>2021</v>
      </c>
      <c r="H120" s="111" t="str">
        <f t="shared" si="82"/>
        <v>07</v>
      </c>
      <c r="I120" s="111" t="str">
        <f t="shared" si="83"/>
        <v>19</v>
      </c>
      <c r="J120" s="111" t="str">
        <f t="shared" si="84"/>
        <v>2021-07-19</v>
      </c>
      <c r="K120" s="111" t="str">
        <f t="shared" si="85"/>
        <v>BVI</v>
      </c>
      <c r="L120" s="111">
        <v>10295</v>
      </c>
    </row>
    <row r="121" spans="1:12" x14ac:dyDescent="0.25">
      <c r="A121" s="111" t="s">
        <v>5644</v>
      </c>
      <c r="B121" s="111" t="str">
        <f t="shared" si="77"/>
        <v xml:space="preserve">ASOCIACION FE Y ALEGRIA ECUADO         </v>
      </c>
      <c r="C121" s="111" t="str">
        <f t="shared" si="78"/>
        <v>43906672</v>
      </c>
      <c r="D121" s="111" t="str">
        <f t="shared" si="79"/>
        <v>0017</v>
      </c>
      <c r="E121" s="111" t="str">
        <f t="shared" si="80"/>
        <v>96</v>
      </c>
      <c r="F121" s="141">
        <v>17.96</v>
      </c>
      <c r="G121" s="111" t="str">
        <f t="shared" si="81"/>
        <v>2021</v>
      </c>
      <c r="H121" s="111" t="str">
        <f t="shared" si="82"/>
        <v>07</v>
      </c>
      <c r="I121" s="111" t="str">
        <f t="shared" si="83"/>
        <v>19</v>
      </c>
      <c r="J121" s="111" t="str">
        <f t="shared" si="84"/>
        <v>2021-07-19</v>
      </c>
      <c r="K121" s="111" t="str">
        <f t="shared" si="85"/>
        <v>BVI</v>
      </c>
      <c r="L121" s="111">
        <v>10296</v>
      </c>
    </row>
    <row r="122" spans="1:12" x14ac:dyDescent="0.25">
      <c r="A122" s="111" t="s">
        <v>5643</v>
      </c>
      <c r="B122" s="111" t="str">
        <f t="shared" si="77"/>
        <v xml:space="preserve">ASOCIACION FE Y ALEGRIA ECUADO         </v>
      </c>
      <c r="C122" s="111" t="str">
        <f t="shared" si="78"/>
        <v>43930156</v>
      </c>
      <c r="D122" s="111" t="str">
        <f t="shared" si="79"/>
        <v>0002</v>
      </c>
      <c r="E122" s="111" t="str">
        <f t="shared" si="80"/>
        <v>77</v>
      </c>
      <c r="F122" s="141">
        <v>2.77</v>
      </c>
      <c r="G122" s="111" t="str">
        <f t="shared" si="81"/>
        <v>2021</v>
      </c>
      <c r="H122" s="111" t="str">
        <f t="shared" si="82"/>
        <v>07</v>
      </c>
      <c r="I122" s="111" t="str">
        <f t="shared" si="83"/>
        <v>19</v>
      </c>
      <c r="J122" s="111" t="str">
        <f t="shared" si="84"/>
        <v>2021-07-19</v>
      </c>
      <c r="K122" s="111" t="str">
        <f t="shared" si="85"/>
        <v>BVI</v>
      </c>
      <c r="L122" s="111">
        <v>10297</v>
      </c>
    </row>
    <row r="123" spans="1:12" x14ac:dyDescent="0.25">
      <c r="A123" s="111" t="s">
        <v>5642</v>
      </c>
      <c r="B123" s="111" t="str">
        <f t="shared" si="77"/>
        <v xml:space="preserve">JOSE FERNANDO SARES REYES              </v>
      </c>
      <c r="C123" s="111" t="str">
        <f t="shared" si="78"/>
        <v>43909855</v>
      </c>
      <c r="D123" s="111" t="str">
        <f t="shared" si="79"/>
        <v>0001</v>
      </c>
      <c r="E123" s="111" t="str">
        <f t="shared" si="80"/>
        <v>68</v>
      </c>
      <c r="F123" s="141">
        <v>1.68</v>
      </c>
      <c r="G123" s="111" t="str">
        <f t="shared" si="81"/>
        <v>2021</v>
      </c>
      <c r="H123" s="111" t="str">
        <f t="shared" si="82"/>
        <v>07</v>
      </c>
      <c r="I123" s="111" t="str">
        <f t="shared" si="83"/>
        <v>19</v>
      </c>
      <c r="J123" s="111" t="str">
        <f t="shared" si="84"/>
        <v>2021-07-19</v>
      </c>
      <c r="K123" s="111" t="str">
        <f t="shared" si="85"/>
        <v>BMP</v>
      </c>
      <c r="L123" s="111">
        <v>10298</v>
      </c>
    </row>
    <row r="124" spans="1:12" x14ac:dyDescent="0.25">
      <c r="A124" s="111" t="s">
        <v>5641</v>
      </c>
      <c r="B124" s="111" t="str">
        <f t="shared" si="77"/>
        <v xml:space="preserve">BARRERA PACHECO VICTOR MANUEL          </v>
      </c>
      <c r="C124" s="111" t="str">
        <f t="shared" si="78"/>
        <v>43901471</v>
      </c>
      <c r="D124" s="111" t="str">
        <f t="shared" si="79"/>
        <v>0005</v>
      </c>
      <c r="E124" s="111" t="str">
        <f t="shared" si="80"/>
        <v>07</v>
      </c>
      <c r="F124" s="141">
        <v>5.07</v>
      </c>
      <c r="G124" s="111" t="str">
        <f t="shared" si="81"/>
        <v>2021</v>
      </c>
      <c r="H124" s="111" t="str">
        <f t="shared" si="82"/>
        <v>07</v>
      </c>
      <c r="I124" s="111" t="str">
        <f t="shared" si="83"/>
        <v>19</v>
      </c>
      <c r="J124" s="111" t="str">
        <f t="shared" si="84"/>
        <v>2021-07-19</v>
      </c>
      <c r="K124" s="111" t="str">
        <f t="shared" si="85"/>
        <v>BMP</v>
      </c>
      <c r="L124" s="111">
        <v>10302</v>
      </c>
    </row>
    <row r="125" spans="1:12" x14ac:dyDescent="0.25">
      <c r="A125" s="111" t="s">
        <v>5640</v>
      </c>
      <c r="B125" s="111" t="str">
        <f t="shared" si="77"/>
        <v xml:space="preserve">MOLINA SABANDO MIRMA ELENA             </v>
      </c>
      <c r="C125" s="111" t="str">
        <f t="shared" si="78"/>
        <v>43908583</v>
      </c>
      <c r="D125" s="111" t="str">
        <f t="shared" si="79"/>
        <v>0001</v>
      </c>
      <c r="E125" s="111" t="str">
        <f t="shared" si="80"/>
        <v>76</v>
      </c>
      <c r="F125" s="141">
        <v>1.76</v>
      </c>
      <c r="G125" s="111" t="str">
        <f t="shared" si="81"/>
        <v>2021</v>
      </c>
      <c r="H125" s="111" t="str">
        <f t="shared" si="82"/>
        <v>07</v>
      </c>
      <c r="I125" s="111" t="str">
        <f t="shared" si="83"/>
        <v>19</v>
      </c>
      <c r="J125" s="111" t="str">
        <f t="shared" si="84"/>
        <v>2021-07-19</v>
      </c>
      <c r="K125" s="111" t="str">
        <f t="shared" si="85"/>
        <v>BVP</v>
      </c>
      <c r="L125" s="111">
        <v>10299</v>
      </c>
    </row>
    <row r="126" spans="1:12" x14ac:dyDescent="0.25">
      <c r="A126" s="111" t="s">
        <v>5639</v>
      </c>
      <c r="B126" s="111" t="str">
        <f t="shared" si="77"/>
        <v xml:space="preserve">SALAZAR MARURI ROXANA ELIZABET         </v>
      </c>
      <c r="C126" s="111" t="str">
        <f t="shared" si="78"/>
        <v>43908239</v>
      </c>
      <c r="D126" s="111" t="str">
        <f t="shared" si="79"/>
        <v>0008</v>
      </c>
      <c r="E126" s="111" t="str">
        <f t="shared" si="80"/>
        <v>77</v>
      </c>
      <c r="F126" s="141">
        <v>8.77</v>
      </c>
      <c r="G126" s="111" t="str">
        <f t="shared" si="81"/>
        <v>2021</v>
      </c>
      <c r="H126" s="111" t="str">
        <f t="shared" si="82"/>
        <v>07</v>
      </c>
      <c r="I126" s="111" t="str">
        <f t="shared" si="83"/>
        <v>19</v>
      </c>
      <c r="J126" s="111" t="str">
        <f t="shared" si="84"/>
        <v>2021-07-19</v>
      </c>
      <c r="K126" s="111" t="str">
        <f t="shared" si="85"/>
        <v>VEN</v>
      </c>
      <c r="L126" s="111">
        <v>10300</v>
      </c>
    </row>
    <row r="127" spans="1:12" x14ac:dyDescent="0.25">
      <c r="A127" s="111" t="s">
        <v>5638</v>
      </c>
      <c r="B127" s="111" t="str">
        <f t="shared" si="77"/>
        <v xml:space="preserve">CARLOS EFREN COELLO PALADINES          </v>
      </c>
      <c r="C127" s="111" t="str">
        <f t="shared" si="78"/>
        <v>43908697</v>
      </c>
      <c r="D127" s="111" t="str">
        <f t="shared" si="79"/>
        <v>0001</v>
      </c>
      <c r="E127" s="111" t="str">
        <f t="shared" si="80"/>
        <v>70</v>
      </c>
      <c r="F127" s="141">
        <v>1.7</v>
      </c>
      <c r="G127" s="111" t="str">
        <f t="shared" si="81"/>
        <v>2021</v>
      </c>
      <c r="H127" s="111" t="str">
        <f t="shared" si="82"/>
        <v>07</v>
      </c>
      <c r="I127" s="111" t="str">
        <f t="shared" si="83"/>
        <v>19</v>
      </c>
      <c r="J127" s="111" t="str">
        <f t="shared" si="84"/>
        <v>2021-07-19</v>
      </c>
      <c r="K127" s="111" t="str">
        <f t="shared" si="85"/>
        <v>BMP</v>
      </c>
      <c r="L127" s="111">
        <v>10301</v>
      </c>
    </row>
    <row r="128" spans="1:12" x14ac:dyDescent="0.25">
      <c r="A128" s="111"/>
      <c r="B128" s="113">
        <v>13</v>
      </c>
      <c r="C128" s="140" t="str">
        <f t="shared" si="78"/>
        <v/>
      </c>
      <c r="D128" s="140" t="str">
        <f t="shared" si="79"/>
        <v/>
      </c>
      <c r="E128" s="140" t="str">
        <f t="shared" si="80"/>
        <v/>
      </c>
      <c r="F128" s="139">
        <f>SUM(F114:F127)</f>
        <v>82.180000000000021</v>
      </c>
      <c r="G128" s="111" t="str">
        <f t="shared" si="81"/>
        <v/>
      </c>
      <c r="H128" s="111" t="str">
        <f t="shared" si="82"/>
        <v/>
      </c>
      <c r="I128" s="111" t="str">
        <f t="shared" si="83"/>
        <v/>
      </c>
      <c r="J128" s="111" t="str">
        <f t="shared" si="84"/>
        <v>--</v>
      </c>
      <c r="K128" s="111" t="str">
        <f t="shared" si="85"/>
        <v/>
      </c>
      <c r="L128" s="111"/>
    </row>
    <row r="129" spans="1:12" x14ac:dyDescent="0.25">
      <c r="A129" s="108"/>
      <c r="B129" s="110"/>
      <c r="C129" s="118"/>
      <c r="D129" s="118"/>
      <c r="E129" s="118"/>
      <c r="F129" s="138"/>
      <c r="G129" s="108"/>
      <c r="H129" s="108"/>
      <c r="I129" s="108"/>
      <c r="J129" s="108"/>
      <c r="K129" s="108"/>
      <c r="L129" s="108"/>
    </row>
    <row r="130" spans="1:12" x14ac:dyDescent="0.25">
      <c r="A130" s="111" t="s">
        <v>5637</v>
      </c>
      <c r="B130" s="111" t="str">
        <f t="shared" ref="B130:B137" si="86">MID(A130,20,39)</f>
        <v xml:space="preserve">JOSE LUIS ROSERO CABALLERO             </v>
      </c>
      <c r="C130" s="111" t="str">
        <f t="shared" ref="C130:C138" si="87">MID(A130,12,8)</f>
        <v>43920056</v>
      </c>
      <c r="D130" s="111" t="str">
        <f t="shared" ref="D130:D138" si="88">MID(A130,125,4)</f>
        <v>0008</v>
      </c>
      <c r="E130" s="111" t="str">
        <f t="shared" ref="E130:E138" si="89">MID(A130,129,2)</f>
        <v>38</v>
      </c>
      <c r="F130" s="141">
        <v>8.3800000000000008</v>
      </c>
      <c r="G130" s="111" t="str">
        <f t="shared" ref="G130:G138" si="90">MID(A130,131,4)</f>
        <v>2021</v>
      </c>
      <c r="H130" s="111" t="str">
        <f t="shared" ref="H130:H138" si="91">MID(A130,135,2)</f>
        <v>07</v>
      </c>
      <c r="I130" s="111" t="str">
        <f t="shared" ref="I130:I138" si="92">MID(A130,137,2)</f>
        <v>19</v>
      </c>
      <c r="J130" s="111" t="str">
        <f t="shared" ref="J130:J138" si="93">CONCATENATE(G130,"-",H130,"-",I130)</f>
        <v>2021-07-19</v>
      </c>
      <c r="K130" s="111" t="str">
        <f t="shared" ref="K130:K138" si="94">MID(A130,163,3)</f>
        <v>BMP</v>
      </c>
      <c r="L130" s="111">
        <v>10338</v>
      </c>
    </row>
    <row r="131" spans="1:12" x14ac:dyDescent="0.25">
      <c r="A131" s="111" t="s">
        <v>5636</v>
      </c>
      <c r="B131" s="111" t="str">
        <f t="shared" si="86"/>
        <v xml:space="preserve">LUIS FERNANDO MORALES OLVERA           </v>
      </c>
      <c r="C131" s="111" t="str">
        <f t="shared" si="87"/>
        <v>43903150</v>
      </c>
      <c r="D131" s="111" t="str">
        <f t="shared" si="88"/>
        <v>0002</v>
      </c>
      <c r="E131" s="111" t="str">
        <f t="shared" si="89"/>
        <v>62</v>
      </c>
      <c r="F131" s="141">
        <v>2.62</v>
      </c>
      <c r="G131" s="111" t="str">
        <f t="shared" si="90"/>
        <v>2021</v>
      </c>
      <c r="H131" s="111" t="str">
        <f t="shared" si="91"/>
        <v>07</v>
      </c>
      <c r="I131" s="111" t="str">
        <f t="shared" si="92"/>
        <v>19</v>
      </c>
      <c r="J131" s="111" t="str">
        <f t="shared" si="93"/>
        <v>2021-07-19</v>
      </c>
      <c r="K131" s="111" t="str">
        <f t="shared" si="94"/>
        <v>BMP</v>
      </c>
      <c r="L131" s="111">
        <v>10339</v>
      </c>
    </row>
    <row r="132" spans="1:12" x14ac:dyDescent="0.25">
      <c r="A132" s="111" t="s">
        <v>5635</v>
      </c>
      <c r="B132" s="111" t="str">
        <f t="shared" si="86"/>
        <v xml:space="preserve">MARTINEZ CHANG JAKELINE ELVIRA         </v>
      </c>
      <c r="C132" s="111" t="str">
        <f t="shared" si="87"/>
        <v>43909273</v>
      </c>
      <c r="D132" s="111" t="str">
        <f t="shared" si="88"/>
        <v>0000</v>
      </c>
      <c r="E132" s="111" t="str">
        <f t="shared" si="89"/>
        <v>10</v>
      </c>
      <c r="F132" s="141">
        <v>0.1</v>
      </c>
      <c r="G132" s="111" t="str">
        <f t="shared" si="90"/>
        <v>2021</v>
      </c>
      <c r="H132" s="111" t="str">
        <f t="shared" si="91"/>
        <v>07</v>
      </c>
      <c r="I132" s="111" t="str">
        <f t="shared" si="92"/>
        <v>19</v>
      </c>
      <c r="J132" s="111" t="str">
        <f t="shared" si="93"/>
        <v>2021-07-19</v>
      </c>
      <c r="K132" s="111" t="str">
        <f t="shared" si="94"/>
        <v>BVP</v>
      </c>
      <c r="L132" s="111">
        <v>10340</v>
      </c>
    </row>
    <row r="133" spans="1:12" x14ac:dyDescent="0.25">
      <c r="A133" s="111" t="s">
        <v>5634</v>
      </c>
      <c r="B133" s="111" t="str">
        <f t="shared" si="86"/>
        <v xml:space="preserve">NELLY YOLANDA  SALCEDO BOWEN           </v>
      </c>
      <c r="C133" s="111" t="str">
        <f t="shared" si="87"/>
        <v>43945202</v>
      </c>
      <c r="D133" s="111" t="str">
        <f t="shared" si="88"/>
        <v>0008</v>
      </c>
      <c r="E133" s="111" t="str">
        <f t="shared" si="89"/>
        <v>38</v>
      </c>
      <c r="F133" s="141">
        <v>8.3800000000000008</v>
      </c>
      <c r="G133" s="111" t="str">
        <f t="shared" si="90"/>
        <v>2021</v>
      </c>
      <c r="H133" s="111" t="str">
        <f t="shared" si="91"/>
        <v>07</v>
      </c>
      <c r="I133" s="111" t="str">
        <f t="shared" si="92"/>
        <v>20</v>
      </c>
      <c r="J133" s="111" t="str">
        <f t="shared" si="93"/>
        <v>2021-07-20</v>
      </c>
      <c r="K133" s="111" t="str">
        <f t="shared" si="94"/>
        <v>VEN</v>
      </c>
      <c r="L133" s="111">
        <v>10341</v>
      </c>
    </row>
    <row r="134" spans="1:12" x14ac:dyDescent="0.25">
      <c r="A134" s="111" t="s">
        <v>5633</v>
      </c>
      <c r="B134" s="111" t="str">
        <f t="shared" si="86"/>
        <v xml:space="preserve">EVA MARIA MONTUFAR SELLAN              </v>
      </c>
      <c r="C134" s="111" t="str">
        <f t="shared" si="87"/>
        <v>43908902</v>
      </c>
      <c r="D134" s="111" t="str">
        <f t="shared" si="88"/>
        <v>0012</v>
      </c>
      <c r="E134" s="111" t="str">
        <f t="shared" si="89"/>
        <v>90</v>
      </c>
      <c r="F134" s="141">
        <v>12.9</v>
      </c>
      <c r="G134" s="111" t="str">
        <f t="shared" si="90"/>
        <v>2021</v>
      </c>
      <c r="H134" s="111" t="str">
        <f t="shared" si="91"/>
        <v>07</v>
      </c>
      <c r="I134" s="111" t="str">
        <f t="shared" si="92"/>
        <v>20</v>
      </c>
      <c r="J134" s="111" t="str">
        <f t="shared" si="93"/>
        <v>2021-07-20</v>
      </c>
      <c r="K134" s="111" t="str">
        <f t="shared" si="94"/>
        <v>VEN</v>
      </c>
      <c r="L134" s="111">
        <v>10342</v>
      </c>
    </row>
    <row r="135" spans="1:12" x14ac:dyDescent="0.25">
      <c r="A135" s="111" t="s">
        <v>5632</v>
      </c>
      <c r="B135" s="111" t="str">
        <f t="shared" si="86"/>
        <v xml:space="preserve">REYES DESIDERIO ZOILA MARILIN          </v>
      </c>
      <c r="C135" s="111" t="str">
        <f t="shared" si="87"/>
        <v>43908110</v>
      </c>
      <c r="D135" s="111" t="str">
        <f t="shared" si="88"/>
        <v>0000</v>
      </c>
      <c r="E135" s="111" t="str">
        <f t="shared" si="89"/>
        <v>84</v>
      </c>
      <c r="F135" s="141">
        <v>0.84</v>
      </c>
      <c r="G135" s="111" t="str">
        <f t="shared" si="90"/>
        <v>2021</v>
      </c>
      <c r="H135" s="111" t="str">
        <f t="shared" si="91"/>
        <v>07</v>
      </c>
      <c r="I135" s="111" t="str">
        <f t="shared" si="92"/>
        <v>20</v>
      </c>
      <c r="J135" s="111" t="str">
        <f t="shared" si="93"/>
        <v>2021-07-20</v>
      </c>
      <c r="K135" s="111" t="str">
        <f t="shared" si="94"/>
        <v>BVI</v>
      </c>
      <c r="L135" s="111">
        <v>10343</v>
      </c>
    </row>
    <row r="136" spans="1:12" x14ac:dyDescent="0.25">
      <c r="A136" s="111" t="s">
        <v>5631</v>
      </c>
      <c r="B136" s="111" t="str">
        <f t="shared" si="86"/>
        <v xml:space="preserve">DANIEL ENRIQUE DURAN LAMA              </v>
      </c>
      <c r="C136" s="111" t="str">
        <f t="shared" si="87"/>
        <v>43908446</v>
      </c>
      <c r="D136" s="111" t="str">
        <f t="shared" si="88"/>
        <v>0001</v>
      </c>
      <c r="E136" s="111" t="str">
        <f t="shared" si="89"/>
        <v>68</v>
      </c>
      <c r="F136" s="141">
        <v>1.68</v>
      </c>
      <c r="G136" s="111" t="str">
        <f t="shared" si="90"/>
        <v>2021</v>
      </c>
      <c r="H136" s="111" t="str">
        <f t="shared" si="91"/>
        <v>07</v>
      </c>
      <c r="I136" s="111" t="str">
        <f t="shared" si="92"/>
        <v>20</v>
      </c>
      <c r="J136" s="111" t="str">
        <f t="shared" si="93"/>
        <v>2021-07-20</v>
      </c>
      <c r="K136" s="111" t="str">
        <f t="shared" si="94"/>
        <v>BMP</v>
      </c>
      <c r="L136" s="111">
        <v>10344</v>
      </c>
    </row>
    <row r="137" spans="1:12" x14ac:dyDescent="0.25">
      <c r="A137" s="111" t="s">
        <v>5630</v>
      </c>
      <c r="B137" s="111" t="str">
        <f t="shared" si="86"/>
        <v xml:space="preserve">DANIEL ENRIQUE DURAN LAMA              </v>
      </c>
      <c r="C137" s="111" t="str">
        <f t="shared" si="87"/>
        <v>43907804</v>
      </c>
      <c r="D137" s="111" t="str">
        <f t="shared" si="88"/>
        <v>0003</v>
      </c>
      <c r="E137" s="111" t="str">
        <f t="shared" si="89"/>
        <v>04</v>
      </c>
      <c r="F137" s="141">
        <v>3.04</v>
      </c>
      <c r="G137" s="111" t="str">
        <f t="shared" si="90"/>
        <v>2021</v>
      </c>
      <c r="H137" s="111" t="str">
        <f t="shared" si="91"/>
        <v>07</v>
      </c>
      <c r="I137" s="111" t="str">
        <f t="shared" si="92"/>
        <v>20</v>
      </c>
      <c r="J137" s="111" t="str">
        <f t="shared" si="93"/>
        <v>2021-07-20</v>
      </c>
      <c r="K137" s="111" t="str">
        <f t="shared" si="94"/>
        <v>BMP</v>
      </c>
      <c r="L137" s="111">
        <v>10345</v>
      </c>
    </row>
    <row r="138" spans="1:12" ht="14.25" customHeight="1" x14ac:dyDescent="0.25">
      <c r="A138" s="111"/>
      <c r="B138" s="113">
        <v>14</v>
      </c>
      <c r="C138" s="140" t="str">
        <f t="shared" si="87"/>
        <v/>
      </c>
      <c r="D138" s="140" t="str">
        <f t="shared" si="88"/>
        <v/>
      </c>
      <c r="E138" s="140" t="str">
        <f t="shared" si="89"/>
        <v/>
      </c>
      <c r="F138" s="139">
        <f>SUM(F130:F137)</f>
        <v>37.940000000000005</v>
      </c>
      <c r="G138" s="111" t="str">
        <f t="shared" si="90"/>
        <v/>
      </c>
      <c r="H138" s="111" t="str">
        <f t="shared" si="91"/>
        <v/>
      </c>
      <c r="I138" s="111" t="str">
        <f t="shared" si="92"/>
        <v/>
      </c>
      <c r="J138" s="111" t="str">
        <f t="shared" si="93"/>
        <v>--</v>
      </c>
      <c r="K138" s="111" t="str">
        <f t="shared" si="94"/>
        <v/>
      </c>
      <c r="L138" s="111"/>
    </row>
    <row r="139" spans="1:12" ht="14.25" customHeight="1" x14ac:dyDescent="0.25">
      <c r="A139" s="108"/>
      <c r="B139" s="110"/>
      <c r="C139" s="118"/>
      <c r="D139" s="118"/>
      <c r="E139" s="118"/>
      <c r="F139" s="138"/>
      <c r="G139" s="108"/>
      <c r="H139" s="108"/>
      <c r="I139" s="108"/>
      <c r="J139" s="108"/>
      <c r="K139" s="108"/>
      <c r="L139" s="108"/>
    </row>
    <row r="140" spans="1:12" x14ac:dyDescent="0.25">
      <c r="A140" s="111" t="s">
        <v>5629</v>
      </c>
      <c r="B140" s="111" t="str">
        <f>MID(A140,20,39)</f>
        <v xml:space="preserve">SALAZAR JAIME CECILIA NARCISA          </v>
      </c>
      <c r="C140" s="111" t="str">
        <f>MID(A140,12,8)</f>
        <v>43903548</v>
      </c>
      <c r="D140" s="111" t="str">
        <f>MID(A140,125,4)</f>
        <v>0018</v>
      </c>
      <c r="E140" s="111" t="str">
        <f>MID(A140,129,2)</f>
        <v>83</v>
      </c>
      <c r="F140" s="141">
        <v>18.829999999999998</v>
      </c>
      <c r="G140" s="111" t="str">
        <f>MID(A140,131,4)</f>
        <v>2021</v>
      </c>
      <c r="H140" s="111" t="str">
        <f>MID(A140,135,2)</f>
        <v>07</v>
      </c>
      <c r="I140" s="111" t="str">
        <f>MID(A140,137,2)</f>
        <v>21</v>
      </c>
      <c r="J140" s="111" t="str">
        <f>CONCATENATE(G140,"-",H140,"-",I140)</f>
        <v>2021-07-21</v>
      </c>
      <c r="K140" s="111" t="str">
        <f>MID(A140,163,3)</f>
        <v>BMP</v>
      </c>
      <c r="L140" s="111">
        <v>10391</v>
      </c>
    </row>
    <row r="141" spans="1:12" x14ac:dyDescent="0.25">
      <c r="A141" s="111" t="s">
        <v>5628</v>
      </c>
      <c r="B141" s="111" t="str">
        <f>MID(A141,20,39)</f>
        <v xml:space="preserve">CARLOS ENRIQUE GALLO FLORES            </v>
      </c>
      <c r="C141" s="111" t="str">
        <f>MID(A141,12,8)</f>
        <v>43907851</v>
      </c>
      <c r="D141" s="111" t="str">
        <f>MID(A141,125,4)</f>
        <v>0005</v>
      </c>
      <c r="E141" s="111" t="str">
        <f>MID(A141,129,2)</f>
        <v>00</v>
      </c>
      <c r="F141" s="141">
        <v>5</v>
      </c>
      <c r="G141" s="111" t="str">
        <f>MID(A141,131,4)</f>
        <v>2021</v>
      </c>
      <c r="H141" s="111" t="str">
        <f>MID(A141,135,2)</f>
        <v>07</v>
      </c>
      <c r="I141" s="111" t="str">
        <f>MID(A141,137,2)</f>
        <v>21</v>
      </c>
      <c r="J141" s="111" t="str">
        <f>CONCATENATE(G141,"-",H141,"-",I141)</f>
        <v>2021-07-21</v>
      </c>
      <c r="K141" s="111" t="str">
        <f>MID(A141,163,3)</f>
        <v>BVP</v>
      </c>
      <c r="L141" s="111">
        <v>10392</v>
      </c>
    </row>
    <row r="142" spans="1:12" x14ac:dyDescent="0.25">
      <c r="A142" s="111"/>
      <c r="B142" s="113">
        <v>15</v>
      </c>
      <c r="C142" s="140" t="str">
        <f>MID(A142,12,8)</f>
        <v/>
      </c>
      <c r="D142" s="140" t="str">
        <f>MID(A142,125,4)</f>
        <v/>
      </c>
      <c r="E142" s="140" t="str">
        <f>MID(A142,129,2)</f>
        <v/>
      </c>
      <c r="F142" s="139">
        <f>SUM(F140:F141)</f>
        <v>23.83</v>
      </c>
      <c r="G142" s="111" t="str">
        <f>MID(A142,131,4)</f>
        <v/>
      </c>
      <c r="H142" s="111" t="str">
        <f>MID(A142,135,2)</f>
        <v/>
      </c>
      <c r="I142" s="111" t="str">
        <f>MID(A142,137,2)</f>
        <v/>
      </c>
      <c r="J142" s="111" t="str">
        <f>CONCATENATE(G142,"-",H142,"-",I142)</f>
        <v>--</v>
      </c>
      <c r="K142" s="111" t="str">
        <f>MID(A142,163,3)</f>
        <v/>
      </c>
      <c r="L142" s="111"/>
    </row>
    <row r="143" spans="1:12" x14ac:dyDescent="0.25">
      <c r="A143" s="108"/>
      <c r="B143" s="110"/>
      <c r="C143" s="118"/>
      <c r="D143" s="118"/>
      <c r="E143" s="118"/>
      <c r="F143" s="138"/>
      <c r="G143" s="108"/>
      <c r="H143" s="108"/>
      <c r="I143" s="108"/>
      <c r="J143" s="108"/>
      <c r="K143" s="108"/>
      <c r="L143" s="108"/>
    </row>
    <row r="144" spans="1:12" x14ac:dyDescent="0.25">
      <c r="A144" s="111" t="s">
        <v>5627</v>
      </c>
      <c r="B144" s="111" t="str">
        <f>MID(A144,20,39)</f>
        <v xml:space="preserve">LUIS ALBERTO BRAVO GUERRERO            </v>
      </c>
      <c r="C144" s="111" t="str">
        <f>MID(A144,12,8)</f>
        <v>43909872</v>
      </c>
      <c r="D144" s="111" t="str">
        <f>MID(A144,125,4)</f>
        <v>0003</v>
      </c>
      <c r="E144" s="111" t="str">
        <f>MID(A144,129,2)</f>
        <v>78</v>
      </c>
      <c r="F144" s="141">
        <v>3.78</v>
      </c>
      <c r="G144" s="111" t="str">
        <f>MID(A144,131,4)</f>
        <v>2021</v>
      </c>
      <c r="H144" s="111" t="str">
        <f>MID(A144,135,2)</f>
        <v>07</v>
      </c>
      <c r="I144" s="111" t="str">
        <f>MID(A144,137,2)</f>
        <v>22</v>
      </c>
      <c r="J144" s="111" t="str">
        <f>CONCATENATE(G144,"-",H144,"-",I144)</f>
        <v>2021-07-22</v>
      </c>
      <c r="K144" s="111" t="str">
        <f>MID(A144,163,3)</f>
        <v>BMP</v>
      </c>
      <c r="L144" s="111">
        <v>10402</v>
      </c>
    </row>
    <row r="145" spans="1:12" x14ac:dyDescent="0.25">
      <c r="A145" s="111"/>
      <c r="B145" s="113">
        <v>16</v>
      </c>
      <c r="C145" s="140" t="str">
        <f>MID(A145,12,8)</f>
        <v/>
      </c>
      <c r="D145" s="140" t="str">
        <f>MID(A145,125,4)</f>
        <v/>
      </c>
      <c r="E145" s="140" t="str">
        <f>MID(A145,129,2)</f>
        <v/>
      </c>
      <c r="F145" s="139">
        <f>SUM(F144)</f>
        <v>3.78</v>
      </c>
      <c r="G145" s="111" t="str">
        <f>MID(A145,131,4)</f>
        <v/>
      </c>
      <c r="H145" s="111" t="str">
        <f>MID(A145,135,2)</f>
        <v/>
      </c>
      <c r="I145" s="111" t="str">
        <f>MID(A145,137,2)</f>
        <v/>
      </c>
      <c r="J145" s="111" t="str">
        <f>CONCATENATE(G145,"-",H145,"-",I145)</f>
        <v>--</v>
      </c>
      <c r="K145" s="111" t="str">
        <f>MID(A145,163,3)</f>
        <v/>
      </c>
      <c r="L145" s="111"/>
    </row>
    <row r="146" spans="1:12" x14ac:dyDescent="0.25">
      <c r="A146" s="108"/>
      <c r="B146" s="110"/>
      <c r="C146" s="118"/>
      <c r="D146" s="118"/>
      <c r="E146" s="118"/>
      <c r="F146" s="138"/>
      <c r="G146" s="108"/>
      <c r="H146" s="108"/>
      <c r="I146" s="108"/>
      <c r="J146" s="108"/>
      <c r="K146" s="108"/>
      <c r="L146" s="108"/>
    </row>
    <row r="147" spans="1:12" x14ac:dyDescent="0.25">
      <c r="A147" s="111" t="s">
        <v>5626</v>
      </c>
      <c r="B147" s="111" t="str">
        <f>MID(A147,20,39)</f>
        <v xml:space="preserve">JOSE ANDRES POMBO JURADO               </v>
      </c>
      <c r="C147" s="111" t="str">
        <f>MID(A147,12,8)</f>
        <v>43903455</v>
      </c>
      <c r="D147" s="111" t="str">
        <f>MID(A147,125,4)</f>
        <v>0001</v>
      </c>
      <c r="E147" s="111" t="str">
        <f>MID(A147,129,2)</f>
        <v>68</v>
      </c>
      <c r="F147" s="141">
        <v>1.68</v>
      </c>
      <c r="G147" s="111" t="str">
        <f>MID(A147,131,4)</f>
        <v>2021</v>
      </c>
      <c r="H147" s="111" t="str">
        <f>MID(A147,135,2)</f>
        <v>07</v>
      </c>
      <c r="I147" s="111" t="str">
        <f>MID(A147,137,2)</f>
        <v>22</v>
      </c>
      <c r="J147" s="111" t="str">
        <f>CONCATENATE(G147,"-",H147,"-",I147)</f>
        <v>2021-07-22</v>
      </c>
      <c r="K147" s="111" t="str">
        <f>MID(A147,163,3)</f>
        <v>BMP</v>
      </c>
      <c r="L147" s="111">
        <v>10419</v>
      </c>
    </row>
    <row r="148" spans="1:12" x14ac:dyDescent="0.25">
      <c r="A148" s="111"/>
      <c r="B148" s="113">
        <v>17</v>
      </c>
      <c r="C148" s="111" t="str">
        <f>MID(A148,12,8)</f>
        <v/>
      </c>
      <c r="D148" s="111" t="str">
        <f>MID(A148,125,4)</f>
        <v/>
      </c>
      <c r="E148" s="111" t="str">
        <f>MID(A148,129,2)</f>
        <v/>
      </c>
      <c r="F148" s="139">
        <f>SUM(F147)</f>
        <v>1.68</v>
      </c>
      <c r="G148" s="111" t="str">
        <f>MID(A148,131,4)</f>
        <v/>
      </c>
      <c r="H148" s="111" t="str">
        <f>MID(A148,135,2)</f>
        <v/>
      </c>
      <c r="I148" s="111" t="str">
        <f>MID(A148,137,2)</f>
        <v/>
      </c>
      <c r="J148" s="111" t="str">
        <f>CONCATENATE(G148,"-",H148,"-",I148)</f>
        <v>--</v>
      </c>
      <c r="K148" s="111" t="str">
        <f>MID(A148,163,3)</f>
        <v/>
      </c>
      <c r="L148" s="111"/>
    </row>
    <row r="149" spans="1:12" x14ac:dyDescent="0.25">
      <c r="A149" s="108"/>
      <c r="B149" s="110"/>
      <c r="C149" s="108"/>
      <c r="D149" s="108"/>
      <c r="E149" s="108"/>
      <c r="F149" s="138"/>
      <c r="G149" s="108"/>
      <c r="H149" s="108"/>
      <c r="I149" s="108"/>
      <c r="J149" s="108"/>
      <c r="K149" s="108"/>
      <c r="L149" s="108"/>
    </row>
    <row r="150" spans="1:12" x14ac:dyDescent="0.25">
      <c r="A150" s="111" t="s">
        <v>5625</v>
      </c>
      <c r="B150" s="111" t="str">
        <f t="shared" ref="B150:B172" si="95">MID(A150,20,39)</f>
        <v xml:space="preserve">VALENCIA GRAJALES MAURICIO             </v>
      </c>
      <c r="C150" s="111" t="str">
        <f t="shared" ref="C150:C173" si="96">MID(A150,12,8)</f>
        <v>43900332</v>
      </c>
      <c r="D150" s="111" t="str">
        <f t="shared" ref="D150:D173" si="97">MID(A150,125,4)</f>
        <v>0001</v>
      </c>
      <c r="E150" s="111" t="str">
        <f t="shared" ref="E150:E173" si="98">MID(A150,129,2)</f>
        <v>68</v>
      </c>
      <c r="F150" s="141">
        <v>1.68</v>
      </c>
      <c r="G150" s="111" t="str">
        <f t="shared" ref="G150:G173" si="99">MID(A150,131,4)</f>
        <v>2021</v>
      </c>
      <c r="H150" s="111" t="str">
        <f t="shared" ref="H150:H173" si="100">MID(A150,135,2)</f>
        <v>07</v>
      </c>
      <c r="I150" s="111" t="str">
        <f t="shared" ref="I150:I173" si="101">MID(A150,137,2)</f>
        <v>23</v>
      </c>
      <c r="J150" s="111" t="str">
        <f t="shared" ref="J150:J173" si="102">CONCATENATE(G150,"-",H150,"-",I150)</f>
        <v>2021-07-23</v>
      </c>
      <c r="K150" s="111" t="str">
        <f t="shared" ref="K150:K173" si="103">MID(A150,163,3)</f>
        <v>BVP</v>
      </c>
      <c r="L150" s="111">
        <v>10463</v>
      </c>
    </row>
    <row r="151" spans="1:12" x14ac:dyDescent="0.25">
      <c r="A151" s="111" t="s">
        <v>5624</v>
      </c>
      <c r="B151" s="111" t="str">
        <f t="shared" si="95"/>
        <v xml:space="preserve">NAVARRETE CARPIO IVAN ANDRES           </v>
      </c>
      <c r="C151" s="111" t="str">
        <f t="shared" si="96"/>
        <v>43930226</v>
      </c>
      <c r="D151" s="111" t="str">
        <f t="shared" si="97"/>
        <v>0002</v>
      </c>
      <c r="E151" s="111" t="str">
        <f t="shared" si="98"/>
        <v>99</v>
      </c>
      <c r="F151" s="141">
        <v>2.99</v>
      </c>
      <c r="G151" s="111" t="str">
        <f t="shared" si="99"/>
        <v>2021</v>
      </c>
      <c r="H151" s="111" t="str">
        <f t="shared" si="100"/>
        <v>07</v>
      </c>
      <c r="I151" s="111" t="str">
        <f t="shared" si="101"/>
        <v>23</v>
      </c>
      <c r="J151" s="111" t="str">
        <f t="shared" si="102"/>
        <v>2021-07-23</v>
      </c>
      <c r="K151" s="111" t="str">
        <f t="shared" si="103"/>
        <v>BMP</v>
      </c>
      <c r="L151" s="111">
        <v>10464</v>
      </c>
    </row>
    <row r="152" spans="1:12" x14ac:dyDescent="0.25">
      <c r="A152" s="111" t="s">
        <v>5623</v>
      </c>
      <c r="B152" s="111" t="str">
        <f t="shared" si="95"/>
        <v xml:space="preserve">BACA PATINO RAFAEL                     </v>
      </c>
      <c r="C152" s="111" t="str">
        <f t="shared" si="96"/>
        <v>43930248</v>
      </c>
      <c r="D152" s="111" t="str">
        <f t="shared" si="97"/>
        <v>0003</v>
      </c>
      <c r="E152" s="111" t="str">
        <f t="shared" si="98"/>
        <v>47</v>
      </c>
      <c r="F152" s="141">
        <v>3.47</v>
      </c>
      <c r="G152" s="111" t="str">
        <f t="shared" si="99"/>
        <v>2021</v>
      </c>
      <c r="H152" s="111" t="str">
        <f t="shared" si="100"/>
        <v>07</v>
      </c>
      <c r="I152" s="111" t="str">
        <f t="shared" si="101"/>
        <v>23</v>
      </c>
      <c r="J152" s="111" t="str">
        <f t="shared" si="102"/>
        <v>2021-07-23</v>
      </c>
      <c r="K152" s="111" t="str">
        <f t="shared" si="103"/>
        <v>BMP</v>
      </c>
      <c r="L152" s="111">
        <v>10465</v>
      </c>
    </row>
    <row r="153" spans="1:12" x14ac:dyDescent="0.25">
      <c r="A153" s="111" t="s">
        <v>5622</v>
      </c>
      <c r="B153" s="111" t="str">
        <f t="shared" si="95"/>
        <v xml:space="preserve">JURADO LEYTON YUL FRANK                </v>
      </c>
      <c r="C153" s="111" t="str">
        <f t="shared" si="96"/>
        <v>43908322</v>
      </c>
      <c r="D153" s="111" t="str">
        <f t="shared" si="97"/>
        <v>0002</v>
      </c>
      <c r="E153" s="111" t="str">
        <f t="shared" si="98"/>
        <v>95</v>
      </c>
      <c r="F153" s="141">
        <v>2.95</v>
      </c>
      <c r="G153" s="111" t="str">
        <f t="shared" si="99"/>
        <v>2021</v>
      </c>
      <c r="H153" s="111" t="str">
        <f t="shared" si="100"/>
        <v>07</v>
      </c>
      <c r="I153" s="111" t="str">
        <f t="shared" si="101"/>
        <v>24</v>
      </c>
      <c r="J153" s="111" t="str">
        <f t="shared" si="102"/>
        <v>2021-07-24</v>
      </c>
      <c r="K153" s="111" t="str">
        <f t="shared" si="103"/>
        <v>BMP</v>
      </c>
      <c r="L153" s="111">
        <v>10466</v>
      </c>
    </row>
    <row r="154" spans="1:12" x14ac:dyDescent="0.25">
      <c r="A154" s="111" t="s">
        <v>5621</v>
      </c>
      <c r="B154" s="111" t="str">
        <f t="shared" si="95"/>
        <v xml:space="preserve">LAZARO CEVALLOS KEVIN JESUS            </v>
      </c>
      <c r="C154" s="111" t="str">
        <f t="shared" si="96"/>
        <v>43900228</v>
      </c>
      <c r="D154" s="111" t="str">
        <f t="shared" si="97"/>
        <v>0012</v>
      </c>
      <c r="E154" s="111" t="str">
        <f t="shared" si="98"/>
        <v>83</v>
      </c>
      <c r="F154" s="141">
        <v>12.83</v>
      </c>
      <c r="G154" s="111" t="str">
        <f t="shared" si="99"/>
        <v>2021</v>
      </c>
      <c r="H154" s="111" t="str">
        <f t="shared" si="100"/>
        <v>07</v>
      </c>
      <c r="I154" s="111" t="str">
        <f t="shared" si="101"/>
        <v>24</v>
      </c>
      <c r="J154" s="111" t="str">
        <f t="shared" si="102"/>
        <v>2021-07-24</v>
      </c>
      <c r="K154" s="111" t="str">
        <f t="shared" si="103"/>
        <v>BMP</v>
      </c>
      <c r="L154" s="111">
        <v>10467</v>
      </c>
    </row>
    <row r="155" spans="1:12" x14ac:dyDescent="0.25">
      <c r="A155" s="111" t="s">
        <v>5620</v>
      </c>
      <c r="B155" s="111" t="str">
        <f t="shared" si="95"/>
        <v xml:space="preserve">GARCIA BAJANA NAYITH ALEJANDRO         </v>
      </c>
      <c r="C155" s="111" t="str">
        <f t="shared" si="96"/>
        <v>43900321</v>
      </c>
      <c r="D155" s="111" t="str">
        <f t="shared" si="97"/>
        <v>0010</v>
      </c>
      <c r="E155" s="111" t="str">
        <f t="shared" si="98"/>
        <v>45</v>
      </c>
      <c r="F155" s="141">
        <v>10.45</v>
      </c>
      <c r="G155" s="111" t="str">
        <f t="shared" si="99"/>
        <v>2021</v>
      </c>
      <c r="H155" s="111" t="str">
        <f t="shared" si="100"/>
        <v>07</v>
      </c>
      <c r="I155" s="111" t="str">
        <f t="shared" si="101"/>
        <v>24</v>
      </c>
      <c r="J155" s="111" t="str">
        <f t="shared" si="102"/>
        <v>2021-07-24</v>
      </c>
      <c r="K155" s="111" t="str">
        <f t="shared" si="103"/>
        <v>BMP</v>
      </c>
      <c r="L155" s="111">
        <v>10468</v>
      </c>
    </row>
    <row r="156" spans="1:12" x14ac:dyDescent="0.25">
      <c r="A156" s="111" t="s">
        <v>5619</v>
      </c>
      <c r="B156" s="111" t="str">
        <f t="shared" si="95"/>
        <v xml:space="preserve">GARCIA BAJANA NAYITH ALEJANDRO         </v>
      </c>
      <c r="C156" s="111" t="str">
        <f t="shared" si="96"/>
        <v>43909430</v>
      </c>
      <c r="D156" s="111" t="str">
        <f t="shared" si="97"/>
        <v>0000</v>
      </c>
      <c r="E156" s="111" t="str">
        <f t="shared" si="98"/>
        <v>34</v>
      </c>
      <c r="F156" s="141">
        <v>0.34</v>
      </c>
      <c r="G156" s="111" t="str">
        <f t="shared" si="99"/>
        <v>2021</v>
      </c>
      <c r="H156" s="111" t="str">
        <f t="shared" si="100"/>
        <v>07</v>
      </c>
      <c r="I156" s="111" t="str">
        <f t="shared" si="101"/>
        <v>24</v>
      </c>
      <c r="J156" s="111" t="str">
        <f t="shared" si="102"/>
        <v>2021-07-24</v>
      </c>
      <c r="K156" s="111" t="str">
        <f t="shared" si="103"/>
        <v>BMP</v>
      </c>
      <c r="L156" s="111">
        <v>10469</v>
      </c>
    </row>
    <row r="157" spans="1:12" x14ac:dyDescent="0.25">
      <c r="A157" s="111" t="s">
        <v>5618</v>
      </c>
      <c r="B157" s="111" t="str">
        <f t="shared" si="95"/>
        <v xml:space="preserve">GARCIA BAJANA NAYITH ALEJANDRO         </v>
      </c>
      <c r="C157" s="111" t="str">
        <f t="shared" si="96"/>
        <v>43907415</v>
      </c>
      <c r="D157" s="111" t="str">
        <f t="shared" si="97"/>
        <v>0001</v>
      </c>
      <c r="E157" s="111" t="str">
        <f t="shared" si="98"/>
        <v>68</v>
      </c>
      <c r="F157" s="141">
        <v>1.68</v>
      </c>
      <c r="G157" s="111" t="str">
        <f t="shared" si="99"/>
        <v>2021</v>
      </c>
      <c r="H157" s="111" t="str">
        <f t="shared" si="100"/>
        <v>07</v>
      </c>
      <c r="I157" s="111" t="str">
        <f t="shared" si="101"/>
        <v>24</v>
      </c>
      <c r="J157" s="111" t="str">
        <f t="shared" si="102"/>
        <v>2021-07-24</v>
      </c>
      <c r="K157" s="111" t="str">
        <f t="shared" si="103"/>
        <v>BMP</v>
      </c>
      <c r="L157" s="111">
        <v>10470</v>
      </c>
    </row>
    <row r="158" spans="1:12" x14ac:dyDescent="0.25">
      <c r="A158" s="111" t="s">
        <v>5617</v>
      </c>
      <c r="B158" s="111" t="str">
        <f t="shared" si="95"/>
        <v xml:space="preserve">SAMANIEGO VILLARROEL STEPHANY          </v>
      </c>
      <c r="C158" s="111" t="str">
        <f t="shared" si="96"/>
        <v>43908339</v>
      </c>
      <c r="D158" s="111" t="str">
        <f t="shared" si="97"/>
        <v>0004</v>
      </c>
      <c r="E158" s="111" t="str">
        <f t="shared" si="98"/>
        <v>14</v>
      </c>
      <c r="F158" s="141">
        <v>4.1399999999999997</v>
      </c>
      <c r="G158" s="111" t="str">
        <f t="shared" si="99"/>
        <v>2021</v>
      </c>
      <c r="H158" s="111" t="str">
        <f t="shared" si="100"/>
        <v>07</v>
      </c>
      <c r="I158" s="111" t="str">
        <f t="shared" si="101"/>
        <v>24</v>
      </c>
      <c r="J158" s="111" t="str">
        <f t="shared" si="102"/>
        <v>2021-07-24</v>
      </c>
      <c r="K158" s="111" t="str">
        <f t="shared" si="103"/>
        <v>BMP</v>
      </c>
      <c r="L158" s="111">
        <v>10471</v>
      </c>
    </row>
    <row r="159" spans="1:12" x14ac:dyDescent="0.25">
      <c r="A159" s="111" t="s">
        <v>5616</v>
      </c>
      <c r="B159" s="111" t="str">
        <f t="shared" si="95"/>
        <v xml:space="preserve">EVELYN SULEYKA ALCIVAR SOLEDIS         </v>
      </c>
      <c r="C159" s="111" t="str">
        <f t="shared" si="96"/>
        <v>43907826</v>
      </c>
      <c r="D159" s="111" t="str">
        <f t="shared" si="97"/>
        <v>0001</v>
      </c>
      <c r="E159" s="111" t="str">
        <f t="shared" si="98"/>
        <v>75</v>
      </c>
      <c r="F159" s="141">
        <v>1.75</v>
      </c>
      <c r="G159" s="111" t="str">
        <f t="shared" si="99"/>
        <v>2021</v>
      </c>
      <c r="H159" s="111" t="str">
        <f t="shared" si="100"/>
        <v>07</v>
      </c>
      <c r="I159" s="111" t="str">
        <f t="shared" si="101"/>
        <v>24</v>
      </c>
      <c r="J159" s="111" t="str">
        <f t="shared" si="102"/>
        <v>2021-07-24</v>
      </c>
      <c r="K159" s="111" t="str">
        <f t="shared" si="103"/>
        <v>BMP</v>
      </c>
      <c r="L159" s="111">
        <v>10472</v>
      </c>
    </row>
    <row r="160" spans="1:12" x14ac:dyDescent="0.25">
      <c r="A160" s="111" t="s">
        <v>5615</v>
      </c>
      <c r="B160" s="111" t="str">
        <f t="shared" si="95"/>
        <v xml:space="preserve">PEREZ BAJANA CARLOS ARIEL              </v>
      </c>
      <c r="C160" s="111" t="str">
        <f t="shared" si="96"/>
        <v>43909103</v>
      </c>
      <c r="D160" s="111" t="str">
        <f t="shared" si="97"/>
        <v>0005</v>
      </c>
      <c r="E160" s="111" t="str">
        <f t="shared" si="98"/>
        <v>04</v>
      </c>
      <c r="F160" s="141">
        <v>5.04</v>
      </c>
      <c r="G160" s="111" t="str">
        <f t="shared" si="99"/>
        <v>2021</v>
      </c>
      <c r="H160" s="111" t="str">
        <f t="shared" si="100"/>
        <v>07</v>
      </c>
      <c r="I160" s="111" t="str">
        <f t="shared" si="101"/>
        <v>24</v>
      </c>
      <c r="J160" s="111" t="str">
        <f t="shared" si="102"/>
        <v>2021-07-24</v>
      </c>
      <c r="K160" s="111" t="str">
        <f t="shared" si="103"/>
        <v>BMP</v>
      </c>
      <c r="L160" s="111">
        <v>10484</v>
      </c>
    </row>
    <row r="161" spans="1:12" x14ac:dyDescent="0.25">
      <c r="A161" s="111" t="s">
        <v>5614</v>
      </c>
      <c r="B161" s="111" t="str">
        <f t="shared" si="95"/>
        <v xml:space="preserve">CARPIO PORTILLA RAUL MOISES            </v>
      </c>
      <c r="C161" s="111" t="str">
        <f t="shared" si="96"/>
        <v>43906020</v>
      </c>
      <c r="D161" s="111" t="str">
        <f t="shared" si="97"/>
        <v>0008</v>
      </c>
      <c r="E161" s="111" t="str">
        <f t="shared" si="98"/>
        <v>47</v>
      </c>
      <c r="F161" s="141">
        <v>8.4700000000000006</v>
      </c>
      <c r="G161" s="111" t="str">
        <f t="shared" si="99"/>
        <v>2021</v>
      </c>
      <c r="H161" s="111" t="str">
        <f t="shared" si="100"/>
        <v>07</v>
      </c>
      <c r="I161" s="111" t="str">
        <f t="shared" si="101"/>
        <v>25</v>
      </c>
      <c r="J161" s="111" t="str">
        <f t="shared" si="102"/>
        <v>2021-07-25</v>
      </c>
      <c r="K161" s="111" t="str">
        <f t="shared" si="103"/>
        <v>BVP</v>
      </c>
      <c r="L161" s="111">
        <v>10473</v>
      </c>
    </row>
    <row r="162" spans="1:12" x14ac:dyDescent="0.25">
      <c r="A162" s="111" t="s">
        <v>5613</v>
      </c>
      <c r="B162" s="111" t="str">
        <f t="shared" si="95"/>
        <v xml:space="preserve">JALIL MORANTE CECILIO                  </v>
      </c>
      <c r="C162" s="111" t="str">
        <f t="shared" si="96"/>
        <v>43908233</v>
      </c>
      <c r="D162" s="111" t="str">
        <f t="shared" si="97"/>
        <v>0003</v>
      </c>
      <c r="E162" s="111" t="str">
        <f t="shared" si="98"/>
        <v>91</v>
      </c>
      <c r="F162" s="141">
        <v>3.91</v>
      </c>
      <c r="G162" s="111" t="str">
        <f t="shared" si="99"/>
        <v>2021</v>
      </c>
      <c r="H162" s="111" t="str">
        <f t="shared" si="100"/>
        <v>07</v>
      </c>
      <c r="I162" s="111" t="str">
        <f t="shared" si="101"/>
        <v>25</v>
      </c>
      <c r="J162" s="111" t="str">
        <f t="shared" si="102"/>
        <v>2021-07-25</v>
      </c>
      <c r="K162" s="111" t="str">
        <f t="shared" si="103"/>
        <v>BMP</v>
      </c>
      <c r="L162" s="111">
        <v>10474</v>
      </c>
    </row>
    <row r="163" spans="1:12" x14ac:dyDescent="0.25">
      <c r="A163" s="111" t="s">
        <v>5612</v>
      </c>
      <c r="B163" s="111" t="str">
        <f t="shared" si="95"/>
        <v xml:space="preserve">FIALLOS CUMBE ROSA MATILDE             </v>
      </c>
      <c r="C163" s="111" t="str">
        <f t="shared" si="96"/>
        <v>43903264</v>
      </c>
      <c r="D163" s="111" t="str">
        <f t="shared" si="97"/>
        <v>0003</v>
      </c>
      <c r="E163" s="111" t="str">
        <f t="shared" si="98"/>
        <v>52</v>
      </c>
      <c r="F163" s="141">
        <v>3.52</v>
      </c>
      <c r="G163" s="111" t="str">
        <f t="shared" si="99"/>
        <v>2021</v>
      </c>
      <c r="H163" s="111" t="str">
        <f t="shared" si="100"/>
        <v>07</v>
      </c>
      <c r="I163" s="111" t="str">
        <f t="shared" si="101"/>
        <v>25</v>
      </c>
      <c r="J163" s="111" t="str">
        <f t="shared" si="102"/>
        <v>2021-07-25</v>
      </c>
      <c r="K163" s="111" t="str">
        <f t="shared" si="103"/>
        <v>BMP</v>
      </c>
      <c r="L163" s="111">
        <v>10475</v>
      </c>
    </row>
    <row r="164" spans="1:12" x14ac:dyDescent="0.25">
      <c r="A164" s="111" t="s">
        <v>5611</v>
      </c>
      <c r="B164" s="111" t="str">
        <f t="shared" si="95"/>
        <v xml:space="preserve">GUANIN CAMPOVERDE MERCY JANET          </v>
      </c>
      <c r="C164" s="111" t="str">
        <f t="shared" si="96"/>
        <v>43907295</v>
      </c>
      <c r="D164" s="111" t="str">
        <f t="shared" si="97"/>
        <v>0003</v>
      </c>
      <c r="E164" s="111" t="str">
        <f t="shared" si="98"/>
        <v>36</v>
      </c>
      <c r="F164" s="141">
        <v>3.36</v>
      </c>
      <c r="G164" s="111" t="str">
        <f t="shared" si="99"/>
        <v>2021</v>
      </c>
      <c r="H164" s="111" t="str">
        <f t="shared" si="100"/>
        <v>07</v>
      </c>
      <c r="I164" s="111" t="str">
        <f t="shared" si="101"/>
        <v>25</v>
      </c>
      <c r="J164" s="111" t="str">
        <f t="shared" si="102"/>
        <v>2021-07-25</v>
      </c>
      <c r="K164" s="111" t="str">
        <f t="shared" si="103"/>
        <v>BMP</v>
      </c>
      <c r="L164" s="111">
        <v>10476</v>
      </c>
    </row>
    <row r="165" spans="1:12" x14ac:dyDescent="0.25">
      <c r="A165" s="111" t="s">
        <v>5610</v>
      </c>
      <c r="B165" s="111" t="str">
        <f t="shared" si="95"/>
        <v xml:space="preserve">TIXILIMA CARANQUI MARIO ROBERT         </v>
      </c>
      <c r="C165" s="111" t="str">
        <f t="shared" si="96"/>
        <v>23923202</v>
      </c>
      <c r="D165" s="111" t="str">
        <f t="shared" si="97"/>
        <v>0004</v>
      </c>
      <c r="E165" s="111" t="str">
        <f t="shared" si="98"/>
        <v>20</v>
      </c>
      <c r="F165" s="141">
        <v>4.2</v>
      </c>
      <c r="G165" s="111" t="str">
        <f t="shared" si="99"/>
        <v>2021</v>
      </c>
      <c r="H165" s="111" t="str">
        <f t="shared" si="100"/>
        <v>07</v>
      </c>
      <c r="I165" s="111" t="str">
        <f t="shared" si="101"/>
        <v>25</v>
      </c>
      <c r="J165" s="111" t="str">
        <f t="shared" si="102"/>
        <v>2021-07-25</v>
      </c>
      <c r="K165" s="111" t="str">
        <f t="shared" si="103"/>
        <v>BVP</v>
      </c>
      <c r="L165" s="111">
        <v>10485</v>
      </c>
    </row>
    <row r="166" spans="1:12" x14ac:dyDescent="0.25">
      <c r="A166" s="111" t="s">
        <v>5609</v>
      </c>
      <c r="B166" s="111" t="str">
        <f t="shared" si="95"/>
        <v xml:space="preserve">ACUNA MARQUEZ PATRICIA ROSARIO         </v>
      </c>
      <c r="C166" s="111" t="str">
        <f t="shared" si="96"/>
        <v>43908270</v>
      </c>
      <c r="D166" s="111" t="str">
        <f t="shared" si="97"/>
        <v>0004</v>
      </c>
      <c r="E166" s="111" t="str">
        <f t="shared" si="98"/>
        <v>94</v>
      </c>
      <c r="F166" s="141">
        <v>4.9400000000000004</v>
      </c>
      <c r="G166" s="111" t="str">
        <f t="shared" si="99"/>
        <v>2021</v>
      </c>
      <c r="H166" s="111" t="str">
        <f t="shared" si="100"/>
        <v>07</v>
      </c>
      <c r="I166" s="111" t="str">
        <f t="shared" si="101"/>
        <v>25</v>
      </c>
      <c r="J166" s="111" t="str">
        <f t="shared" si="102"/>
        <v>2021-07-25</v>
      </c>
      <c r="K166" s="111" t="str">
        <f t="shared" si="103"/>
        <v>BMP</v>
      </c>
      <c r="L166" s="111">
        <v>10477</v>
      </c>
    </row>
    <row r="167" spans="1:12" x14ac:dyDescent="0.25">
      <c r="A167" s="111" t="s">
        <v>5608</v>
      </c>
      <c r="B167" s="111" t="str">
        <f t="shared" si="95"/>
        <v xml:space="preserve">MACIAS LOPEZ VICENTE ARCADIO           </v>
      </c>
      <c r="C167" s="111" t="str">
        <f t="shared" si="96"/>
        <v>43908531</v>
      </c>
      <c r="D167" s="111" t="str">
        <f t="shared" si="97"/>
        <v>0003</v>
      </c>
      <c r="E167" s="111" t="str">
        <f t="shared" si="98"/>
        <v>45</v>
      </c>
      <c r="F167" s="141">
        <v>3.45</v>
      </c>
      <c r="G167" s="111" t="str">
        <f t="shared" si="99"/>
        <v>2021</v>
      </c>
      <c r="H167" s="111" t="str">
        <f t="shared" si="100"/>
        <v>07</v>
      </c>
      <c r="I167" s="111" t="str">
        <f t="shared" si="101"/>
        <v>25</v>
      </c>
      <c r="J167" s="111" t="str">
        <f t="shared" si="102"/>
        <v>2021-07-25</v>
      </c>
      <c r="K167" s="111" t="str">
        <f t="shared" si="103"/>
        <v>BMP</v>
      </c>
      <c r="L167" s="111">
        <v>10478</v>
      </c>
    </row>
    <row r="168" spans="1:12" x14ac:dyDescent="0.25">
      <c r="A168" s="111" t="s">
        <v>5607</v>
      </c>
      <c r="B168" s="111" t="str">
        <f t="shared" si="95"/>
        <v xml:space="preserve">ROMERO GONZALEZ DANIEL EDUARDO         </v>
      </c>
      <c r="C168" s="111" t="str">
        <f t="shared" si="96"/>
        <v>43909502</v>
      </c>
      <c r="D168" s="111" t="str">
        <f t="shared" si="97"/>
        <v>0011</v>
      </c>
      <c r="E168" s="111" t="str">
        <f t="shared" si="98"/>
        <v>55</v>
      </c>
      <c r="F168" s="141">
        <v>11.55</v>
      </c>
      <c r="G168" s="111" t="str">
        <f t="shared" si="99"/>
        <v>2021</v>
      </c>
      <c r="H168" s="111" t="str">
        <f t="shared" si="100"/>
        <v>07</v>
      </c>
      <c r="I168" s="111" t="str">
        <f t="shared" si="101"/>
        <v>26</v>
      </c>
      <c r="J168" s="111" t="str">
        <f t="shared" si="102"/>
        <v>2021-07-26</v>
      </c>
      <c r="K168" s="111" t="str">
        <f t="shared" si="103"/>
        <v>BMP</v>
      </c>
      <c r="L168" s="111">
        <v>10479</v>
      </c>
    </row>
    <row r="169" spans="1:12" x14ac:dyDescent="0.25">
      <c r="A169" s="111" t="s">
        <v>5606</v>
      </c>
      <c r="B169" s="111" t="str">
        <f t="shared" si="95"/>
        <v xml:space="preserve">SANTIAGO MAURICIO TOLEDO ROMER         </v>
      </c>
      <c r="C169" s="111" t="str">
        <f t="shared" si="96"/>
        <v>43908585</v>
      </c>
      <c r="D169" s="111" t="str">
        <f t="shared" si="97"/>
        <v>0001</v>
      </c>
      <c r="E169" s="111" t="str">
        <f t="shared" si="98"/>
        <v>68</v>
      </c>
      <c r="F169" s="141">
        <v>1.68</v>
      </c>
      <c r="G169" s="111" t="str">
        <f t="shared" si="99"/>
        <v>2021</v>
      </c>
      <c r="H169" s="111" t="str">
        <f t="shared" si="100"/>
        <v>07</v>
      </c>
      <c r="I169" s="111" t="str">
        <f t="shared" si="101"/>
        <v>26</v>
      </c>
      <c r="J169" s="111" t="str">
        <f t="shared" si="102"/>
        <v>2021-07-26</v>
      </c>
      <c r="K169" s="111" t="str">
        <f t="shared" si="103"/>
        <v>DPR</v>
      </c>
      <c r="L169" s="111">
        <v>10480</v>
      </c>
    </row>
    <row r="170" spans="1:12" x14ac:dyDescent="0.25">
      <c r="A170" s="111" t="s">
        <v>5605</v>
      </c>
      <c r="B170" s="111" t="str">
        <f t="shared" si="95"/>
        <v xml:space="preserve">JENNY NATALIA MARTINEZ BAQUE           </v>
      </c>
      <c r="C170" s="111" t="str">
        <f t="shared" si="96"/>
        <v>43907487</v>
      </c>
      <c r="D170" s="111" t="str">
        <f t="shared" si="97"/>
        <v>0007</v>
      </c>
      <c r="E170" s="111" t="str">
        <f t="shared" si="98"/>
        <v>53</v>
      </c>
      <c r="F170" s="141">
        <v>7.53</v>
      </c>
      <c r="G170" s="111" t="str">
        <f t="shared" si="99"/>
        <v>2021</v>
      </c>
      <c r="H170" s="111" t="str">
        <f t="shared" si="100"/>
        <v>07</v>
      </c>
      <c r="I170" s="111" t="str">
        <f t="shared" si="101"/>
        <v>26</v>
      </c>
      <c r="J170" s="111" t="str">
        <f t="shared" si="102"/>
        <v>2021-07-26</v>
      </c>
      <c r="K170" s="111" t="str">
        <f t="shared" si="103"/>
        <v>BVP</v>
      </c>
      <c r="L170" s="111">
        <v>10481</v>
      </c>
    </row>
    <row r="171" spans="1:12" x14ac:dyDescent="0.25">
      <c r="A171" s="111" t="s">
        <v>5604</v>
      </c>
      <c r="B171" s="111" t="str">
        <f t="shared" si="95"/>
        <v xml:space="preserve">SANDI MUNOZ WALTER SAMUEL              </v>
      </c>
      <c r="C171" s="111" t="str">
        <f t="shared" si="96"/>
        <v>43909384</v>
      </c>
      <c r="D171" s="111" t="str">
        <f t="shared" si="97"/>
        <v>0001</v>
      </c>
      <c r="E171" s="111" t="str">
        <f t="shared" si="98"/>
        <v>81</v>
      </c>
      <c r="F171" s="141">
        <v>1.81</v>
      </c>
      <c r="G171" s="111" t="str">
        <f t="shared" si="99"/>
        <v>2021</v>
      </c>
      <c r="H171" s="111" t="str">
        <f t="shared" si="100"/>
        <v>07</v>
      </c>
      <c r="I171" s="111" t="str">
        <f t="shared" si="101"/>
        <v>26</v>
      </c>
      <c r="J171" s="111" t="str">
        <f t="shared" si="102"/>
        <v>2021-07-26</v>
      </c>
      <c r="K171" s="111" t="str">
        <f t="shared" si="103"/>
        <v>BMP</v>
      </c>
      <c r="L171" s="111">
        <v>10482</v>
      </c>
    </row>
    <row r="172" spans="1:12" x14ac:dyDescent="0.25">
      <c r="A172" s="111" t="s">
        <v>5603</v>
      </c>
      <c r="B172" s="111" t="str">
        <f t="shared" si="95"/>
        <v xml:space="preserve">VIZCAINO ARMIJOS FELIPE                </v>
      </c>
      <c r="C172" s="111" t="str">
        <f t="shared" si="96"/>
        <v>43903729</v>
      </c>
      <c r="D172" s="111" t="str">
        <f t="shared" si="97"/>
        <v>0002</v>
      </c>
      <c r="E172" s="111" t="str">
        <f t="shared" si="98"/>
        <v>42</v>
      </c>
      <c r="F172" s="141">
        <v>2.42</v>
      </c>
      <c r="G172" s="111" t="str">
        <f t="shared" si="99"/>
        <v>2021</v>
      </c>
      <c r="H172" s="111" t="str">
        <f t="shared" si="100"/>
        <v>07</v>
      </c>
      <c r="I172" s="111" t="str">
        <f t="shared" si="101"/>
        <v>26</v>
      </c>
      <c r="J172" s="111" t="str">
        <f t="shared" si="102"/>
        <v>2021-07-26</v>
      </c>
      <c r="K172" s="111" t="str">
        <f t="shared" si="103"/>
        <v>BMP</v>
      </c>
      <c r="L172" s="111">
        <v>10483</v>
      </c>
    </row>
    <row r="173" spans="1:12" x14ac:dyDescent="0.25">
      <c r="A173" s="111"/>
      <c r="B173" s="113">
        <v>18</v>
      </c>
      <c r="C173" s="111" t="str">
        <f t="shared" si="96"/>
        <v/>
      </c>
      <c r="D173" s="111" t="str">
        <f t="shared" si="97"/>
        <v/>
      </c>
      <c r="E173" s="111" t="str">
        <f t="shared" si="98"/>
        <v/>
      </c>
      <c r="F173" s="139">
        <f>SUM(F150:F172)</f>
        <v>104.16000000000003</v>
      </c>
      <c r="G173" s="111" t="str">
        <f t="shared" si="99"/>
        <v/>
      </c>
      <c r="H173" s="111" t="str">
        <f t="shared" si="100"/>
        <v/>
      </c>
      <c r="I173" s="111" t="str">
        <f t="shared" si="101"/>
        <v/>
      </c>
      <c r="J173" s="111" t="str">
        <f t="shared" si="102"/>
        <v>--</v>
      </c>
      <c r="K173" s="111" t="str">
        <f t="shared" si="103"/>
        <v/>
      </c>
      <c r="L173" s="111"/>
    </row>
    <row r="174" spans="1:12" x14ac:dyDescent="0.25">
      <c r="A174" s="108"/>
      <c r="B174" s="110"/>
      <c r="C174" s="108"/>
      <c r="D174" s="108"/>
      <c r="E174" s="108"/>
      <c r="F174" s="138"/>
      <c r="G174" s="108"/>
      <c r="H174" s="108"/>
      <c r="I174" s="108"/>
      <c r="J174" s="108"/>
      <c r="K174" s="108"/>
      <c r="L174" s="108"/>
    </row>
    <row r="175" spans="1:12" x14ac:dyDescent="0.25">
      <c r="A175" s="111" t="s">
        <v>5602</v>
      </c>
      <c r="B175" s="111" t="str">
        <f t="shared" ref="B175:B186" si="104">MID(A175,20,39)</f>
        <v xml:space="preserve">ARAUJO FIGUEROA WASHINGTON SAL         </v>
      </c>
      <c r="C175" s="111" t="str">
        <f t="shared" ref="C175:C187" si="105">MID(A175,12,8)</f>
        <v>43908140</v>
      </c>
      <c r="D175" s="111" t="str">
        <f t="shared" ref="D175:D187" si="106">MID(A175,125,4)</f>
        <v>0002</v>
      </c>
      <c r="E175" s="111" t="str">
        <f t="shared" ref="E175:E187" si="107">MID(A175,129,2)</f>
        <v>07</v>
      </c>
      <c r="F175" s="141">
        <v>2.0699999999999998</v>
      </c>
      <c r="G175" s="111" t="str">
        <f t="shared" ref="G175:G187" si="108">MID(A175,131,4)</f>
        <v>2021</v>
      </c>
      <c r="H175" s="111" t="str">
        <f t="shared" ref="H175:H187" si="109">MID(A175,135,2)</f>
        <v>07</v>
      </c>
      <c r="I175" s="111" t="str">
        <f t="shared" ref="I175:I187" si="110">MID(A175,137,2)</f>
        <v>27</v>
      </c>
      <c r="J175" s="111" t="str">
        <f t="shared" ref="J175:J187" si="111">CONCATENATE(G175,"-",H175,"-",I175)</f>
        <v>2021-07-27</v>
      </c>
      <c r="K175" s="111" t="str">
        <f t="shared" ref="K175:K187" si="112">MID(A175,163,3)</f>
        <v>BVP</v>
      </c>
      <c r="L175" s="111">
        <v>10536</v>
      </c>
    </row>
    <row r="176" spans="1:12" x14ac:dyDescent="0.25">
      <c r="A176" s="111" t="s">
        <v>5601</v>
      </c>
      <c r="B176" s="111" t="str">
        <f t="shared" si="104"/>
        <v xml:space="preserve">WAN CHEN ZULEIKA                       </v>
      </c>
      <c r="C176" s="111" t="str">
        <f t="shared" si="105"/>
        <v>43930318</v>
      </c>
      <c r="D176" s="111" t="str">
        <f t="shared" si="106"/>
        <v>0001</v>
      </c>
      <c r="E176" s="111" t="str">
        <f t="shared" si="107"/>
        <v>68</v>
      </c>
      <c r="F176" s="141">
        <v>1.68</v>
      </c>
      <c r="G176" s="111" t="str">
        <f t="shared" si="108"/>
        <v>2021</v>
      </c>
      <c r="H176" s="111" t="str">
        <f t="shared" si="109"/>
        <v>07</v>
      </c>
      <c r="I176" s="111" t="str">
        <f t="shared" si="110"/>
        <v>27</v>
      </c>
      <c r="J176" s="111" t="str">
        <f t="shared" si="111"/>
        <v>2021-07-27</v>
      </c>
      <c r="K176" s="111" t="str">
        <f t="shared" si="112"/>
        <v>VEN</v>
      </c>
      <c r="L176" s="111">
        <v>10537</v>
      </c>
    </row>
    <row r="177" spans="1:12" x14ac:dyDescent="0.25">
      <c r="A177" s="111" t="s">
        <v>5600</v>
      </c>
      <c r="B177" s="111" t="str">
        <f t="shared" si="104"/>
        <v xml:space="preserve">ZHU ZHIPENG                            </v>
      </c>
      <c r="C177" s="111" t="str">
        <f t="shared" si="105"/>
        <v>43903179</v>
      </c>
      <c r="D177" s="111" t="str">
        <f t="shared" si="106"/>
        <v>0003</v>
      </c>
      <c r="E177" s="111" t="str">
        <f t="shared" si="107"/>
        <v>37</v>
      </c>
      <c r="F177" s="141">
        <v>3.37</v>
      </c>
      <c r="G177" s="111" t="str">
        <f t="shared" si="108"/>
        <v>2021</v>
      </c>
      <c r="H177" s="111" t="str">
        <f t="shared" si="109"/>
        <v>07</v>
      </c>
      <c r="I177" s="111" t="str">
        <f t="shared" si="110"/>
        <v>27</v>
      </c>
      <c r="J177" s="111" t="str">
        <f t="shared" si="111"/>
        <v>2021-07-27</v>
      </c>
      <c r="K177" s="111" t="str">
        <f t="shared" si="112"/>
        <v>VEN</v>
      </c>
      <c r="L177" s="111">
        <v>10538</v>
      </c>
    </row>
    <row r="178" spans="1:12" x14ac:dyDescent="0.25">
      <c r="A178" s="111" t="s">
        <v>5599</v>
      </c>
      <c r="B178" s="111" t="str">
        <f t="shared" si="104"/>
        <v xml:space="preserve">PIZARRO RIVERA CHRISTIAN JOEL          </v>
      </c>
      <c r="C178" s="111" t="str">
        <f t="shared" si="105"/>
        <v>43908978</v>
      </c>
      <c r="D178" s="111" t="str">
        <f t="shared" si="106"/>
        <v>0001</v>
      </c>
      <c r="E178" s="111" t="str">
        <f t="shared" si="107"/>
        <v>99</v>
      </c>
      <c r="F178" s="141">
        <v>1.99</v>
      </c>
      <c r="G178" s="111" t="str">
        <f t="shared" si="108"/>
        <v>2021</v>
      </c>
      <c r="H178" s="111" t="str">
        <f t="shared" si="109"/>
        <v>07</v>
      </c>
      <c r="I178" s="111" t="str">
        <f t="shared" si="110"/>
        <v>27</v>
      </c>
      <c r="J178" s="111" t="str">
        <f t="shared" si="111"/>
        <v>2021-07-27</v>
      </c>
      <c r="K178" s="111" t="str">
        <f t="shared" si="112"/>
        <v>BVP</v>
      </c>
      <c r="L178" s="111">
        <v>10539</v>
      </c>
    </row>
    <row r="179" spans="1:12" x14ac:dyDescent="0.25">
      <c r="A179" s="111" t="s">
        <v>5598</v>
      </c>
      <c r="B179" s="111" t="str">
        <f t="shared" si="104"/>
        <v xml:space="preserve">MARIA GUIOMAR BURGOS GARCIA            </v>
      </c>
      <c r="C179" s="111" t="str">
        <f t="shared" si="105"/>
        <v>43908685</v>
      </c>
      <c r="D179" s="111" t="str">
        <f t="shared" si="106"/>
        <v>0001</v>
      </c>
      <c r="E179" s="111" t="str">
        <f t="shared" si="107"/>
        <v>98</v>
      </c>
      <c r="F179" s="141">
        <v>1.98</v>
      </c>
      <c r="G179" s="111" t="str">
        <f t="shared" si="108"/>
        <v>2021</v>
      </c>
      <c r="H179" s="111" t="str">
        <f t="shared" si="109"/>
        <v>07</v>
      </c>
      <c r="I179" s="111" t="str">
        <f t="shared" si="110"/>
        <v>27</v>
      </c>
      <c r="J179" s="111" t="str">
        <f t="shared" si="111"/>
        <v>2021-07-27</v>
      </c>
      <c r="K179" s="111" t="str">
        <f t="shared" si="112"/>
        <v>BMP</v>
      </c>
      <c r="L179" s="111">
        <v>10540</v>
      </c>
    </row>
    <row r="180" spans="1:12" x14ac:dyDescent="0.25">
      <c r="A180" s="111" t="s">
        <v>5597</v>
      </c>
      <c r="B180" s="111" t="str">
        <f t="shared" si="104"/>
        <v xml:space="preserve">SUAREZ NARANJO LADY DIANA              </v>
      </c>
      <c r="C180" s="111" t="str">
        <f t="shared" si="105"/>
        <v>43930187</v>
      </c>
      <c r="D180" s="111" t="str">
        <f t="shared" si="106"/>
        <v>0006</v>
      </c>
      <c r="E180" s="111" t="str">
        <f t="shared" si="107"/>
        <v>28</v>
      </c>
      <c r="F180" s="141">
        <v>6.28</v>
      </c>
      <c r="G180" s="111" t="str">
        <f t="shared" si="108"/>
        <v>2021</v>
      </c>
      <c r="H180" s="111" t="str">
        <f t="shared" si="109"/>
        <v>07</v>
      </c>
      <c r="I180" s="111" t="str">
        <f t="shared" si="110"/>
        <v>27</v>
      </c>
      <c r="J180" s="111" t="str">
        <f t="shared" si="111"/>
        <v>2021-07-27</v>
      </c>
      <c r="K180" s="111" t="str">
        <f t="shared" si="112"/>
        <v>BMP</v>
      </c>
      <c r="L180" s="111">
        <v>10541</v>
      </c>
    </row>
    <row r="181" spans="1:12" x14ac:dyDescent="0.25">
      <c r="A181" s="111" t="s">
        <v>5596</v>
      </c>
      <c r="B181" s="111" t="str">
        <f t="shared" si="104"/>
        <v xml:space="preserve">ALVARADO VERA YADIRA FRANCISCA         </v>
      </c>
      <c r="C181" s="111" t="str">
        <f t="shared" si="105"/>
        <v>43908254</v>
      </c>
      <c r="D181" s="111" t="str">
        <f t="shared" si="106"/>
        <v>0004</v>
      </c>
      <c r="E181" s="111" t="str">
        <f t="shared" si="107"/>
        <v>71</v>
      </c>
      <c r="F181" s="141">
        <v>4.71</v>
      </c>
      <c r="G181" s="111" t="str">
        <f t="shared" si="108"/>
        <v>2021</v>
      </c>
      <c r="H181" s="111" t="str">
        <f t="shared" si="109"/>
        <v>07</v>
      </c>
      <c r="I181" s="111" t="str">
        <f t="shared" si="110"/>
        <v>27</v>
      </c>
      <c r="J181" s="111" t="str">
        <f t="shared" si="111"/>
        <v>2021-07-27</v>
      </c>
      <c r="K181" s="111" t="str">
        <f t="shared" si="112"/>
        <v>BVP</v>
      </c>
      <c r="L181" s="111">
        <v>10542</v>
      </c>
    </row>
    <row r="182" spans="1:12" x14ac:dyDescent="0.25">
      <c r="A182" s="111" t="s">
        <v>5595</v>
      </c>
      <c r="B182" s="111" t="str">
        <f t="shared" si="104"/>
        <v xml:space="preserve">RUIZ RUIZ RAUL EDGARDO                 </v>
      </c>
      <c r="C182" s="111" t="str">
        <f t="shared" si="105"/>
        <v>43901712</v>
      </c>
      <c r="D182" s="111" t="str">
        <f t="shared" si="106"/>
        <v>0006</v>
      </c>
      <c r="E182" s="111" t="str">
        <f t="shared" si="107"/>
        <v>90</v>
      </c>
      <c r="F182" s="141">
        <v>6.9</v>
      </c>
      <c r="G182" s="111" t="str">
        <f t="shared" si="108"/>
        <v>2021</v>
      </c>
      <c r="H182" s="111" t="str">
        <f t="shared" si="109"/>
        <v>07</v>
      </c>
      <c r="I182" s="111" t="str">
        <f t="shared" si="110"/>
        <v>27</v>
      </c>
      <c r="J182" s="111" t="str">
        <f t="shared" si="111"/>
        <v>2021-07-27</v>
      </c>
      <c r="K182" s="111" t="str">
        <f t="shared" si="112"/>
        <v>BVP</v>
      </c>
      <c r="L182" s="111">
        <v>10543</v>
      </c>
    </row>
    <row r="183" spans="1:12" x14ac:dyDescent="0.25">
      <c r="A183" s="111" t="s">
        <v>5594</v>
      </c>
      <c r="B183" s="111" t="str">
        <f t="shared" si="104"/>
        <v xml:space="preserve">MORA SANCHEZ DIANA LISSETH             </v>
      </c>
      <c r="C183" s="111" t="str">
        <f t="shared" si="105"/>
        <v>43902686</v>
      </c>
      <c r="D183" s="111" t="str">
        <f t="shared" si="106"/>
        <v>0005</v>
      </c>
      <c r="E183" s="111" t="str">
        <f t="shared" si="107"/>
        <v>04</v>
      </c>
      <c r="F183" s="141">
        <v>5.04</v>
      </c>
      <c r="G183" s="111" t="str">
        <f t="shared" si="108"/>
        <v>2021</v>
      </c>
      <c r="H183" s="111" t="str">
        <f t="shared" si="109"/>
        <v>07</v>
      </c>
      <c r="I183" s="111" t="str">
        <f t="shared" si="110"/>
        <v>27</v>
      </c>
      <c r="J183" s="111" t="str">
        <f t="shared" si="111"/>
        <v>2021-07-27</v>
      </c>
      <c r="K183" s="111" t="str">
        <f t="shared" si="112"/>
        <v>VEN</v>
      </c>
      <c r="L183" s="111">
        <v>10544</v>
      </c>
    </row>
    <row r="184" spans="1:12" x14ac:dyDescent="0.25">
      <c r="A184" s="111" t="s">
        <v>5593</v>
      </c>
      <c r="B184" s="111" t="str">
        <f t="shared" si="104"/>
        <v xml:space="preserve">LUCAS MERA ELI FRANCISCO               </v>
      </c>
      <c r="C184" s="111" t="str">
        <f t="shared" si="105"/>
        <v>43900217</v>
      </c>
      <c r="D184" s="111" t="str">
        <f t="shared" si="106"/>
        <v>0008</v>
      </c>
      <c r="E184" s="111" t="str">
        <f t="shared" si="107"/>
        <v>50</v>
      </c>
      <c r="F184" s="141">
        <v>8.5</v>
      </c>
      <c r="G184" s="111" t="str">
        <f t="shared" si="108"/>
        <v>2021</v>
      </c>
      <c r="H184" s="111" t="str">
        <f t="shared" si="109"/>
        <v>07</v>
      </c>
      <c r="I184" s="111" t="str">
        <f t="shared" si="110"/>
        <v>27</v>
      </c>
      <c r="J184" s="111" t="str">
        <f t="shared" si="111"/>
        <v>2021-07-27</v>
      </c>
      <c r="K184" s="111" t="str">
        <f t="shared" si="112"/>
        <v>BMP</v>
      </c>
      <c r="L184" s="111">
        <v>10545</v>
      </c>
    </row>
    <row r="185" spans="1:12" x14ac:dyDescent="0.25">
      <c r="A185" s="111" t="s">
        <v>5592</v>
      </c>
      <c r="B185" s="111" t="str">
        <f t="shared" si="104"/>
        <v xml:space="preserve">TORRES HERNANDEZ MARITZA ELIZA         </v>
      </c>
      <c r="C185" s="111" t="str">
        <f t="shared" si="105"/>
        <v>43900403</v>
      </c>
      <c r="D185" s="111" t="str">
        <f t="shared" si="106"/>
        <v>0001</v>
      </c>
      <c r="E185" s="111" t="str">
        <f t="shared" si="107"/>
        <v>84</v>
      </c>
      <c r="F185" s="141">
        <v>1.84</v>
      </c>
      <c r="G185" s="111" t="str">
        <f t="shared" si="108"/>
        <v>2021</v>
      </c>
      <c r="H185" s="111" t="str">
        <f t="shared" si="109"/>
        <v>07</v>
      </c>
      <c r="I185" s="111" t="str">
        <f t="shared" si="110"/>
        <v>27</v>
      </c>
      <c r="J185" s="111" t="str">
        <f t="shared" si="111"/>
        <v>2021-07-27</v>
      </c>
      <c r="K185" s="111" t="str">
        <f t="shared" si="112"/>
        <v>BMP</v>
      </c>
      <c r="L185" s="111">
        <v>10546</v>
      </c>
    </row>
    <row r="186" spans="1:12" x14ac:dyDescent="0.25">
      <c r="A186" s="111" t="s">
        <v>5591</v>
      </c>
      <c r="B186" s="111" t="str">
        <f t="shared" si="104"/>
        <v xml:space="preserve">ROSS LOPERA JOFFRE GABRIEL             </v>
      </c>
      <c r="C186" s="111" t="str">
        <f t="shared" si="105"/>
        <v>43907458</v>
      </c>
      <c r="D186" s="111" t="str">
        <f t="shared" si="106"/>
        <v>0001</v>
      </c>
      <c r="E186" s="111" t="str">
        <f t="shared" si="107"/>
        <v>70</v>
      </c>
      <c r="F186" s="141">
        <v>1.7</v>
      </c>
      <c r="G186" s="111" t="str">
        <f t="shared" si="108"/>
        <v>2021</v>
      </c>
      <c r="H186" s="111" t="str">
        <f t="shared" si="109"/>
        <v>07</v>
      </c>
      <c r="I186" s="111" t="str">
        <f t="shared" si="110"/>
        <v>27</v>
      </c>
      <c r="J186" s="111" t="str">
        <f t="shared" si="111"/>
        <v>2021-07-27</v>
      </c>
      <c r="K186" s="111" t="str">
        <f t="shared" si="112"/>
        <v>BVP</v>
      </c>
      <c r="L186" s="111">
        <v>10547</v>
      </c>
    </row>
    <row r="187" spans="1:12" x14ac:dyDescent="0.25">
      <c r="A187" s="111"/>
      <c r="B187" s="113">
        <v>19</v>
      </c>
      <c r="C187" s="140" t="str">
        <f t="shared" si="105"/>
        <v/>
      </c>
      <c r="D187" s="140" t="str">
        <f t="shared" si="106"/>
        <v/>
      </c>
      <c r="E187" s="140" t="str">
        <f t="shared" si="107"/>
        <v/>
      </c>
      <c r="F187" s="139">
        <f>SUM(F175:F186)</f>
        <v>46.060000000000009</v>
      </c>
      <c r="G187" s="111" t="str">
        <f t="shared" si="108"/>
        <v/>
      </c>
      <c r="H187" s="111" t="str">
        <f t="shared" si="109"/>
        <v/>
      </c>
      <c r="I187" s="111" t="str">
        <f t="shared" si="110"/>
        <v/>
      </c>
      <c r="J187" s="111" t="str">
        <f t="shared" si="111"/>
        <v>--</v>
      </c>
      <c r="K187" s="111" t="str">
        <f t="shared" si="112"/>
        <v/>
      </c>
      <c r="L187" s="111"/>
    </row>
    <row r="188" spans="1:12" x14ac:dyDescent="0.25">
      <c r="A188" s="108"/>
      <c r="B188" s="110"/>
      <c r="C188" s="118"/>
      <c r="D188" s="118"/>
      <c r="E188" s="118"/>
      <c r="F188" s="138"/>
      <c r="G188" s="108"/>
      <c r="H188" s="108"/>
      <c r="I188" s="108"/>
      <c r="J188" s="108"/>
      <c r="K188" s="108"/>
      <c r="L188" s="108"/>
    </row>
    <row r="189" spans="1:12" x14ac:dyDescent="0.25">
      <c r="A189" s="111" t="s">
        <v>5590</v>
      </c>
      <c r="B189" s="111" t="str">
        <f t="shared" ref="B189:B208" si="113">MID(A189,20,39)</f>
        <v xml:space="preserve">MUENTES VELEZ MARIANA DE JESUS         </v>
      </c>
      <c r="C189" s="111" t="str">
        <f t="shared" ref="C189:C209" si="114">MID(A189,12,8)</f>
        <v>43904774</v>
      </c>
      <c r="D189" s="111" t="str">
        <f t="shared" ref="D189:D209" si="115">MID(A189,125,4)</f>
        <v>0006</v>
      </c>
      <c r="E189" s="111" t="str">
        <f t="shared" ref="E189:E209" si="116">MID(A189,129,2)</f>
        <v>15</v>
      </c>
      <c r="F189" s="141">
        <v>6.15</v>
      </c>
      <c r="G189" s="111" t="str">
        <f t="shared" ref="G189:G209" si="117">MID(A189,131,4)</f>
        <v>2021</v>
      </c>
      <c r="H189" s="111" t="str">
        <f t="shared" ref="H189:H209" si="118">MID(A189,135,2)</f>
        <v>07</v>
      </c>
      <c r="I189" s="111" t="str">
        <f t="shared" ref="I189:I209" si="119">MID(A189,137,2)</f>
        <v>28</v>
      </c>
      <c r="J189" s="111" t="str">
        <f t="shared" ref="J189:J209" si="120">CONCATENATE(G189,"-",H189,"-",I189)</f>
        <v>2021-07-28</v>
      </c>
      <c r="K189" s="111" t="str">
        <f t="shared" ref="K189:K209" si="121">MID(A189,163,3)</f>
        <v>BVP</v>
      </c>
      <c r="L189" s="111">
        <v>10612</v>
      </c>
    </row>
    <row r="190" spans="1:12" x14ac:dyDescent="0.25">
      <c r="A190" s="111" t="s">
        <v>5589</v>
      </c>
      <c r="B190" s="111" t="str">
        <f t="shared" si="113"/>
        <v xml:space="preserve">ANDRADE ECHEVERRIA ANA CECILIA         </v>
      </c>
      <c r="C190" s="111" t="str">
        <f t="shared" si="114"/>
        <v>43902677</v>
      </c>
      <c r="D190" s="111" t="str">
        <f t="shared" si="115"/>
        <v>0003</v>
      </c>
      <c r="E190" s="111" t="str">
        <f t="shared" si="116"/>
        <v>86</v>
      </c>
      <c r="F190" s="141">
        <v>3.86</v>
      </c>
      <c r="G190" s="111" t="str">
        <f t="shared" si="117"/>
        <v>2021</v>
      </c>
      <c r="H190" s="111" t="str">
        <f t="shared" si="118"/>
        <v>07</v>
      </c>
      <c r="I190" s="111" t="str">
        <f t="shared" si="119"/>
        <v>27</v>
      </c>
      <c r="J190" s="111" t="str">
        <f t="shared" si="120"/>
        <v>2021-07-27</v>
      </c>
      <c r="K190" s="111" t="str">
        <f t="shared" si="121"/>
        <v>BMP</v>
      </c>
      <c r="L190" s="111">
        <v>10613</v>
      </c>
    </row>
    <row r="191" spans="1:12" x14ac:dyDescent="0.25">
      <c r="A191" s="111" t="s">
        <v>5588</v>
      </c>
      <c r="B191" s="111" t="str">
        <f t="shared" si="113"/>
        <v xml:space="preserve">CHIQUITO SANCHEZ RAMON ALBERTO         </v>
      </c>
      <c r="C191" s="111" t="str">
        <f t="shared" si="114"/>
        <v>43903103</v>
      </c>
      <c r="D191" s="111" t="str">
        <f t="shared" si="115"/>
        <v>0003</v>
      </c>
      <c r="E191" s="111" t="str">
        <f t="shared" si="116"/>
        <v>36</v>
      </c>
      <c r="F191" s="141">
        <v>3.36</v>
      </c>
      <c r="G191" s="111" t="str">
        <f t="shared" si="117"/>
        <v>2021</v>
      </c>
      <c r="H191" s="111" t="str">
        <f t="shared" si="118"/>
        <v>07</v>
      </c>
      <c r="I191" s="111" t="str">
        <f t="shared" si="119"/>
        <v>27</v>
      </c>
      <c r="J191" s="111" t="str">
        <f t="shared" si="120"/>
        <v>2021-07-27</v>
      </c>
      <c r="K191" s="111" t="str">
        <f t="shared" si="121"/>
        <v>BVP</v>
      </c>
      <c r="L191" s="111">
        <v>10614</v>
      </c>
    </row>
    <row r="192" spans="1:12" x14ac:dyDescent="0.25">
      <c r="A192" s="111" t="s">
        <v>5587</v>
      </c>
      <c r="B192" s="111" t="str">
        <f t="shared" si="113"/>
        <v xml:space="preserve">CHONG CRUZ LUIS CRISTOBAL              </v>
      </c>
      <c r="C192" s="111" t="str">
        <f t="shared" si="114"/>
        <v>43903583</v>
      </c>
      <c r="D192" s="111" t="str">
        <f t="shared" si="115"/>
        <v>0005</v>
      </c>
      <c r="E192" s="111" t="str">
        <f t="shared" si="116"/>
        <v>25</v>
      </c>
      <c r="F192" s="141">
        <v>5.25</v>
      </c>
      <c r="G192" s="111" t="str">
        <f t="shared" si="117"/>
        <v>2021</v>
      </c>
      <c r="H192" s="111" t="str">
        <f t="shared" si="118"/>
        <v>07</v>
      </c>
      <c r="I192" s="111" t="str">
        <f t="shared" si="119"/>
        <v>27</v>
      </c>
      <c r="J192" s="111" t="str">
        <f t="shared" si="120"/>
        <v>2021-07-27</v>
      </c>
      <c r="K192" s="111" t="str">
        <f t="shared" si="121"/>
        <v>BVP</v>
      </c>
      <c r="L192" s="111">
        <v>10630</v>
      </c>
    </row>
    <row r="193" spans="1:12" x14ac:dyDescent="0.25">
      <c r="A193" s="111" t="s">
        <v>5586</v>
      </c>
      <c r="B193" s="111" t="str">
        <f t="shared" si="113"/>
        <v xml:space="preserve">BURBANO VARGAS LUIS ALEJANDRO          </v>
      </c>
      <c r="C193" s="111" t="str">
        <f t="shared" si="114"/>
        <v>43903898</v>
      </c>
      <c r="D193" s="111" t="str">
        <f t="shared" si="115"/>
        <v>0015</v>
      </c>
      <c r="E193" s="111" t="str">
        <f t="shared" si="116"/>
        <v>07</v>
      </c>
      <c r="F193" s="141">
        <v>15.07</v>
      </c>
      <c r="G193" s="111" t="str">
        <f t="shared" si="117"/>
        <v>2021</v>
      </c>
      <c r="H193" s="111" t="str">
        <f t="shared" si="118"/>
        <v>07</v>
      </c>
      <c r="I193" s="111" t="str">
        <f t="shared" si="119"/>
        <v>27</v>
      </c>
      <c r="J193" s="111" t="str">
        <f t="shared" si="120"/>
        <v>2021-07-27</v>
      </c>
      <c r="K193" s="111" t="str">
        <f t="shared" si="121"/>
        <v>BMP</v>
      </c>
      <c r="L193" s="111">
        <v>10615</v>
      </c>
    </row>
    <row r="194" spans="1:12" x14ac:dyDescent="0.25">
      <c r="A194" s="111" t="s">
        <v>5585</v>
      </c>
      <c r="B194" s="111" t="str">
        <f t="shared" si="113"/>
        <v xml:space="preserve">ARIANA ELIZABETH GOMEZ SALAZAR         </v>
      </c>
      <c r="C194" s="111" t="str">
        <f t="shared" si="114"/>
        <v>43907517</v>
      </c>
      <c r="D194" s="111" t="str">
        <f t="shared" si="115"/>
        <v>0003</v>
      </c>
      <c r="E194" s="111" t="str">
        <f t="shared" si="116"/>
        <v>50</v>
      </c>
      <c r="F194" s="141">
        <v>3.5</v>
      </c>
      <c r="G194" s="111" t="str">
        <f t="shared" si="117"/>
        <v>2021</v>
      </c>
      <c r="H194" s="111" t="str">
        <f t="shared" si="118"/>
        <v>07</v>
      </c>
      <c r="I194" s="111" t="str">
        <f t="shared" si="119"/>
        <v>27</v>
      </c>
      <c r="J194" s="111" t="str">
        <f t="shared" si="120"/>
        <v>2021-07-27</v>
      </c>
      <c r="K194" s="111" t="str">
        <f t="shared" si="121"/>
        <v>BMP</v>
      </c>
      <c r="L194" s="111">
        <v>10616</v>
      </c>
    </row>
    <row r="195" spans="1:12" x14ac:dyDescent="0.25">
      <c r="A195" s="111" t="s">
        <v>5584</v>
      </c>
      <c r="B195" s="111" t="str">
        <f t="shared" si="113"/>
        <v xml:space="preserve">LOPEZ PISCOCAMA FREDDY ARMANDO         </v>
      </c>
      <c r="C195" s="111" t="str">
        <f t="shared" si="114"/>
        <v>43900408</v>
      </c>
      <c r="D195" s="111" t="str">
        <f t="shared" si="115"/>
        <v>0003</v>
      </c>
      <c r="E195" s="111" t="str">
        <f t="shared" si="116"/>
        <v>36</v>
      </c>
      <c r="F195" s="141">
        <v>3.36</v>
      </c>
      <c r="G195" s="111" t="str">
        <f t="shared" si="117"/>
        <v>2021</v>
      </c>
      <c r="H195" s="111" t="str">
        <f t="shared" si="118"/>
        <v>07</v>
      </c>
      <c r="I195" s="111" t="str">
        <f t="shared" si="119"/>
        <v>27</v>
      </c>
      <c r="J195" s="111" t="str">
        <f t="shared" si="120"/>
        <v>2021-07-27</v>
      </c>
      <c r="K195" s="111" t="str">
        <f t="shared" si="121"/>
        <v>BMP</v>
      </c>
      <c r="L195" s="111">
        <v>10617</v>
      </c>
    </row>
    <row r="196" spans="1:12" x14ac:dyDescent="0.25">
      <c r="A196" s="111" t="s">
        <v>5583</v>
      </c>
      <c r="B196" s="111" t="str">
        <f t="shared" si="113"/>
        <v xml:space="preserve">SALAZAR CANDO CECILIA ELIZABET         </v>
      </c>
      <c r="C196" s="111" t="str">
        <f t="shared" si="114"/>
        <v>43907462</v>
      </c>
      <c r="D196" s="111" t="str">
        <f t="shared" si="115"/>
        <v>0005</v>
      </c>
      <c r="E196" s="111" t="str">
        <f t="shared" si="116"/>
        <v>25</v>
      </c>
      <c r="F196" s="141">
        <v>5.25</v>
      </c>
      <c r="G196" s="111" t="str">
        <f t="shared" si="117"/>
        <v>2021</v>
      </c>
      <c r="H196" s="111" t="str">
        <f t="shared" si="118"/>
        <v>07</v>
      </c>
      <c r="I196" s="111" t="str">
        <f t="shared" si="119"/>
        <v>27</v>
      </c>
      <c r="J196" s="111" t="str">
        <f t="shared" si="120"/>
        <v>2021-07-27</v>
      </c>
      <c r="K196" s="111" t="str">
        <f t="shared" si="121"/>
        <v>BMP</v>
      </c>
      <c r="L196" s="111">
        <v>10618</v>
      </c>
    </row>
    <row r="197" spans="1:12" x14ac:dyDescent="0.25">
      <c r="A197" s="111" t="s">
        <v>5582</v>
      </c>
      <c r="B197" s="111" t="str">
        <f t="shared" si="113"/>
        <v xml:space="preserve">IVONN ROSARIO CARVAJAL ALARCON         </v>
      </c>
      <c r="C197" s="111" t="str">
        <f t="shared" si="114"/>
        <v>43909850</v>
      </c>
      <c r="D197" s="111" t="str">
        <f t="shared" si="115"/>
        <v>0001</v>
      </c>
      <c r="E197" s="111" t="str">
        <f t="shared" si="116"/>
        <v>68</v>
      </c>
      <c r="F197" s="141">
        <v>1.68</v>
      </c>
      <c r="G197" s="111" t="str">
        <f t="shared" si="117"/>
        <v>2021</v>
      </c>
      <c r="H197" s="111" t="str">
        <f t="shared" si="118"/>
        <v>07</v>
      </c>
      <c r="I197" s="111" t="str">
        <f t="shared" si="119"/>
        <v>27</v>
      </c>
      <c r="J197" s="111" t="str">
        <f t="shared" si="120"/>
        <v>2021-07-27</v>
      </c>
      <c r="K197" s="111" t="str">
        <f t="shared" si="121"/>
        <v>BVI</v>
      </c>
      <c r="L197" s="111">
        <v>10619</v>
      </c>
    </row>
    <row r="198" spans="1:12" x14ac:dyDescent="0.25">
      <c r="A198" s="111" t="s">
        <v>5581</v>
      </c>
      <c r="B198" s="111" t="str">
        <f t="shared" si="113"/>
        <v xml:space="preserve">ROBERTO SAAVEDRA                       </v>
      </c>
      <c r="C198" s="111" t="str">
        <f t="shared" si="114"/>
        <v>43908626</v>
      </c>
      <c r="D198" s="111" t="str">
        <f t="shared" si="115"/>
        <v>0004</v>
      </c>
      <c r="E198" s="111" t="str">
        <f t="shared" si="116"/>
        <v>03</v>
      </c>
      <c r="F198" s="141">
        <v>4.03</v>
      </c>
      <c r="G198" s="111" t="str">
        <f t="shared" si="117"/>
        <v>2021</v>
      </c>
      <c r="H198" s="111" t="str">
        <f t="shared" si="118"/>
        <v>07</v>
      </c>
      <c r="I198" s="111" t="str">
        <f t="shared" si="119"/>
        <v>27</v>
      </c>
      <c r="J198" s="111" t="str">
        <f t="shared" si="120"/>
        <v>2021-07-27</v>
      </c>
      <c r="K198" s="111" t="str">
        <f t="shared" si="121"/>
        <v>DPR</v>
      </c>
      <c r="L198" s="111">
        <v>10620</v>
      </c>
    </row>
    <row r="199" spans="1:12" x14ac:dyDescent="0.25">
      <c r="A199" s="111" t="s">
        <v>5580</v>
      </c>
      <c r="B199" s="111" t="str">
        <f t="shared" si="113"/>
        <v xml:space="preserve">CARRENO GARCIA MAXIMO JEHOVA           </v>
      </c>
      <c r="C199" s="111" t="str">
        <f t="shared" si="114"/>
        <v>43907339</v>
      </c>
      <c r="D199" s="111" t="str">
        <f t="shared" si="115"/>
        <v>0025</v>
      </c>
      <c r="E199" s="111" t="str">
        <f t="shared" si="116"/>
        <v>14</v>
      </c>
      <c r="F199" s="141">
        <v>25.14</v>
      </c>
      <c r="G199" s="111" t="str">
        <f t="shared" si="117"/>
        <v>2021</v>
      </c>
      <c r="H199" s="111" t="str">
        <f t="shared" si="118"/>
        <v>07</v>
      </c>
      <c r="I199" s="111" t="str">
        <f t="shared" si="119"/>
        <v>28</v>
      </c>
      <c r="J199" s="111" t="str">
        <f t="shared" si="120"/>
        <v>2021-07-28</v>
      </c>
      <c r="K199" s="111" t="str">
        <f t="shared" si="121"/>
        <v>BVP</v>
      </c>
      <c r="L199" s="111">
        <v>10621</v>
      </c>
    </row>
    <row r="200" spans="1:12" x14ac:dyDescent="0.25">
      <c r="A200" s="111" t="s">
        <v>5579</v>
      </c>
      <c r="B200" s="111" t="str">
        <f t="shared" si="113"/>
        <v xml:space="preserve">INDUSTRIA COLOMBO ECUATORIANA          </v>
      </c>
      <c r="C200" s="111" t="str">
        <f t="shared" si="114"/>
        <v>43900747</v>
      </c>
      <c r="D200" s="111" t="str">
        <f t="shared" si="115"/>
        <v>0015</v>
      </c>
      <c r="E200" s="111" t="str">
        <f t="shared" si="116"/>
        <v>90</v>
      </c>
      <c r="F200" s="141">
        <v>15.9</v>
      </c>
      <c r="G200" s="111" t="str">
        <f t="shared" si="117"/>
        <v>2021</v>
      </c>
      <c r="H200" s="111" t="str">
        <f t="shared" si="118"/>
        <v>07</v>
      </c>
      <c r="I200" s="111" t="str">
        <f t="shared" si="119"/>
        <v>28</v>
      </c>
      <c r="J200" s="111" t="str">
        <f t="shared" si="120"/>
        <v>2021-07-28</v>
      </c>
      <c r="K200" s="111" t="str">
        <f t="shared" si="121"/>
        <v>BVI</v>
      </c>
      <c r="L200" s="111">
        <v>10622</v>
      </c>
    </row>
    <row r="201" spans="1:12" x14ac:dyDescent="0.25">
      <c r="A201" s="111" t="s">
        <v>5578</v>
      </c>
      <c r="B201" s="111" t="str">
        <f t="shared" si="113"/>
        <v xml:space="preserve">CAROLINA ALICIA EGAS NUNEZ             </v>
      </c>
      <c r="C201" s="111" t="str">
        <f t="shared" si="114"/>
        <v>43907615</v>
      </c>
      <c r="D201" s="111" t="str">
        <f t="shared" si="115"/>
        <v>0003</v>
      </c>
      <c r="E201" s="111" t="str">
        <f t="shared" si="116"/>
        <v>94</v>
      </c>
      <c r="F201" s="141">
        <v>3.94</v>
      </c>
      <c r="G201" s="111" t="str">
        <f t="shared" si="117"/>
        <v>2021</v>
      </c>
      <c r="H201" s="111" t="str">
        <f t="shared" si="118"/>
        <v>07</v>
      </c>
      <c r="I201" s="111" t="str">
        <f t="shared" si="119"/>
        <v>28</v>
      </c>
      <c r="J201" s="111" t="str">
        <f t="shared" si="120"/>
        <v>2021-07-28</v>
      </c>
      <c r="K201" s="111" t="str">
        <f t="shared" si="121"/>
        <v>VEN</v>
      </c>
      <c r="L201" s="111">
        <v>10623</v>
      </c>
    </row>
    <row r="202" spans="1:12" x14ac:dyDescent="0.25">
      <c r="A202" s="111" t="s">
        <v>5577</v>
      </c>
      <c r="B202" s="111" t="str">
        <f t="shared" si="113"/>
        <v xml:space="preserve">LIDIA PATRICIA CHICAIZA AGUILA         </v>
      </c>
      <c r="C202" s="111" t="str">
        <f t="shared" si="114"/>
        <v>43907520</v>
      </c>
      <c r="D202" s="111" t="str">
        <f t="shared" si="115"/>
        <v>0005</v>
      </c>
      <c r="E202" s="111" t="str">
        <f t="shared" si="116"/>
        <v>04</v>
      </c>
      <c r="F202" s="141">
        <v>5.04</v>
      </c>
      <c r="G202" s="111" t="str">
        <f t="shared" si="117"/>
        <v>2021</v>
      </c>
      <c r="H202" s="111" t="str">
        <f t="shared" si="118"/>
        <v>07</v>
      </c>
      <c r="I202" s="111" t="str">
        <f t="shared" si="119"/>
        <v>28</v>
      </c>
      <c r="J202" s="111" t="str">
        <f t="shared" si="120"/>
        <v>2021-07-28</v>
      </c>
      <c r="K202" s="111" t="str">
        <f t="shared" si="121"/>
        <v>BVP</v>
      </c>
      <c r="L202" s="111">
        <v>10631</v>
      </c>
    </row>
    <row r="203" spans="1:12" x14ac:dyDescent="0.25">
      <c r="A203" s="111" t="s">
        <v>5576</v>
      </c>
      <c r="B203" s="111" t="str">
        <f t="shared" si="113"/>
        <v xml:space="preserve">POZO ORTIZ LEONARDO MANFRE             </v>
      </c>
      <c r="C203" s="111" t="str">
        <f t="shared" si="114"/>
        <v>43909614</v>
      </c>
      <c r="D203" s="111" t="str">
        <f t="shared" si="115"/>
        <v>0004</v>
      </c>
      <c r="E203" s="111" t="str">
        <f t="shared" si="116"/>
        <v>96</v>
      </c>
      <c r="F203" s="141">
        <v>4.96</v>
      </c>
      <c r="G203" s="111" t="str">
        <f t="shared" si="117"/>
        <v>2021</v>
      </c>
      <c r="H203" s="111" t="str">
        <f t="shared" si="118"/>
        <v>07</v>
      </c>
      <c r="I203" s="111" t="str">
        <f t="shared" si="119"/>
        <v>28</v>
      </c>
      <c r="J203" s="111" t="str">
        <f t="shared" si="120"/>
        <v>2021-07-28</v>
      </c>
      <c r="K203" s="111" t="str">
        <f t="shared" si="121"/>
        <v>BVP</v>
      </c>
      <c r="L203" s="111">
        <v>10624</v>
      </c>
    </row>
    <row r="204" spans="1:12" x14ac:dyDescent="0.25">
      <c r="A204" s="111" t="s">
        <v>5575</v>
      </c>
      <c r="B204" s="111" t="str">
        <f t="shared" si="113"/>
        <v xml:space="preserve">CESAR AUGUSTO  RADA AGUIRRE            </v>
      </c>
      <c r="C204" s="111" t="str">
        <f t="shared" si="114"/>
        <v>43960345</v>
      </c>
      <c r="D204" s="111" t="str">
        <f t="shared" si="115"/>
        <v>0008</v>
      </c>
      <c r="E204" s="111" t="str">
        <f t="shared" si="116"/>
        <v>38</v>
      </c>
      <c r="F204" s="141">
        <v>8.3800000000000008</v>
      </c>
      <c r="G204" s="111" t="str">
        <f t="shared" si="117"/>
        <v>2021</v>
      </c>
      <c r="H204" s="111" t="str">
        <f t="shared" si="118"/>
        <v>07</v>
      </c>
      <c r="I204" s="111" t="str">
        <f t="shared" si="119"/>
        <v>28</v>
      </c>
      <c r="J204" s="111" t="str">
        <f t="shared" si="120"/>
        <v>2021-07-28</v>
      </c>
      <c r="K204" s="111" t="str">
        <f t="shared" si="121"/>
        <v>BMP</v>
      </c>
      <c r="L204" s="111">
        <v>10625</v>
      </c>
    </row>
    <row r="205" spans="1:12" x14ac:dyDescent="0.25">
      <c r="A205" s="111" t="s">
        <v>5574</v>
      </c>
      <c r="B205" s="111" t="str">
        <f t="shared" si="113"/>
        <v xml:space="preserve">PENA TIGRERO MARIA VICTORIA            </v>
      </c>
      <c r="C205" s="111" t="str">
        <f t="shared" si="114"/>
        <v>43907414</v>
      </c>
      <c r="D205" s="111" t="str">
        <f t="shared" si="115"/>
        <v>0004</v>
      </c>
      <c r="E205" s="111" t="str">
        <f t="shared" si="116"/>
        <v>96</v>
      </c>
      <c r="F205" s="141">
        <v>4.96</v>
      </c>
      <c r="G205" s="111" t="str">
        <f t="shared" si="117"/>
        <v>2021</v>
      </c>
      <c r="H205" s="111" t="str">
        <f t="shared" si="118"/>
        <v>07</v>
      </c>
      <c r="I205" s="111" t="str">
        <f t="shared" si="119"/>
        <v>28</v>
      </c>
      <c r="J205" s="111" t="str">
        <f t="shared" si="120"/>
        <v>2021-07-28</v>
      </c>
      <c r="K205" s="111" t="str">
        <f t="shared" si="121"/>
        <v>BMP</v>
      </c>
      <c r="L205" s="111">
        <v>10626</v>
      </c>
    </row>
    <row r="206" spans="1:12" x14ac:dyDescent="0.25">
      <c r="A206" s="111" t="s">
        <v>5573</v>
      </c>
      <c r="B206" s="111" t="str">
        <f t="shared" si="113"/>
        <v xml:space="preserve">IZQUIERDO NOBOA ANDREA STEFANI         </v>
      </c>
      <c r="C206" s="111" t="str">
        <f t="shared" si="114"/>
        <v>43907408</v>
      </c>
      <c r="D206" s="111" t="str">
        <f t="shared" si="115"/>
        <v>0005</v>
      </c>
      <c r="E206" s="111" t="str">
        <f t="shared" si="116"/>
        <v>04</v>
      </c>
      <c r="F206" s="141">
        <v>5.04</v>
      </c>
      <c r="G206" s="111" t="str">
        <f t="shared" si="117"/>
        <v>2021</v>
      </c>
      <c r="H206" s="111" t="str">
        <f t="shared" si="118"/>
        <v>07</v>
      </c>
      <c r="I206" s="111" t="str">
        <f t="shared" si="119"/>
        <v>28</v>
      </c>
      <c r="J206" s="111" t="str">
        <f t="shared" si="120"/>
        <v>2021-07-28</v>
      </c>
      <c r="K206" s="111" t="str">
        <f t="shared" si="121"/>
        <v>VEN</v>
      </c>
      <c r="L206" s="111">
        <v>10627</v>
      </c>
    </row>
    <row r="207" spans="1:12" x14ac:dyDescent="0.25">
      <c r="A207" s="111" t="s">
        <v>5572</v>
      </c>
      <c r="B207" s="111" t="str">
        <f t="shared" si="113"/>
        <v xml:space="preserve">ROSE MARI JARAMILLO LEON               </v>
      </c>
      <c r="C207" s="111" t="str">
        <f t="shared" si="114"/>
        <v>43930302</v>
      </c>
      <c r="D207" s="111" t="str">
        <f t="shared" si="115"/>
        <v>0012</v>
      </c>
      <c r="E207" s="111" t="str">
        <f t="shared" si="116"/>
        <v>87</v>
      </c>
      <c r="F207" s="141">
        <v>12.87</v>
      </c>
      <c r="G207" s="111" t="str">
        <f t="shared" si="117"/>
        <v>2021</v>
      </c>
      <c r="H207" s="111" t="str">
        <f t="shared" si="118"/>
        <v>07</v>
      </c>
      <c r="I207" s="111" t="str">
        <f t="shared" si="119"/>
        <v>28</v>
      </c>
      <c r="J207" s="111" t="str">
        <f t="shared" si="120"/>
        <v>2021-07-28</v>
      </c>
      <c r="K207" s="111" t="str">
        <f t="shared" si="121"/>
        <v>BMP</v>
      </c>
      <c r="L207" s="111">
        <v>10628</v>
      </c>
    </row>
    <row r="208" spans="1:12" x14ac:dyDescent="0.25">
      <c r="A208" s="111" t="s">
        <v>5571</v>
      </c>
      <c r="B208" s="111" t="str">
        <f t="shared" si="113"/>
        <v xml:space="preserve">GUEVARA GUEVARA ORIOL FERNANDO         </v>
      </c>
      <c r="C208" s="111" t="str">
        <f t="shared" si="114"/>
        <v>43906002</v>
      </c>
      <c r="D208" s="111" t="str">
        <f t="shared" si="115"/>
        <v>0001</v>
      </c>
      <c r="E208" s="111" t="str">
        <f t="shared" si="116"/>
        <v>32</v>
      </c>
      <c r="F208" s="141">
        <v>1.32</v>
      </c>
      <c r="G208" s="111" t="str">
        <f t="shared" si="117"/>
        <v>2021</v>
      </c>
      <c r="H208" s="111" t="str">
        <f t="shared" si="118"/>
        <v>07</v>
      </c>
      <c r="I208" s="111" t="str">
        <f t="shared" si="119"/>
        <v>28</v>
      </c>
      <c r="J208" s="111" t="str">
        <f t="shared" si="120"/>
        <v>2021-07-28</v>
      </c>
      <c r="K208" s="111" t="str">
        <f t="shared" si="121"/>
        <v>BVP</v>
      </c>
      <c r="L208" s="111">
        <v>10629</v>
      </c>
    </row>
    <row r="209" spans="1:12" x14ac:dyDescent="0.25">
      <c r="A209" s="111"/>
      <c r="B209" s="113">
        <v>20</v>
      </c>
      <c r="C209" s="111" t="str">
        <f t="shared" si="114"/>
        <v/>
      </c>
      <c r="D209" s="111" t="str">
        <f t="shared" si="115"/>
        <v/>
      </c>
      <c r="E209" s="111" t="str">
        <f t="shared" si="116"/>
        <v/>
      </c>
      <c r="F209" s="139">
        <f>SUM(F189:F208)</f>
        <v>139.06</v>
      </c>
      <c r="G209" s="111" t="str">
        <f t="shared" si="117"/>
        <v/>
      </c>
      <c r="H209" s="111" t="str">
        <f t="shared" si="118"/>
        <v/>
      </c>
      <c r="I209" s="111" t="str">
        <f t="shared" si="119"/>
        <v/>
      </c>
      <c r="J209" s="111" t="str">
        <f t="shared" si="120"/>
        <v>--</v>
      </c>
      <c r="K209" s="111" t="str">
        <f t="shared" si="121"/>
        <v/>
      </c>
      <c r="L209" s="111"/>
    </row>
    <row r="210" spans="1:12" x14ac:dyDescent="0.25">
      <c r="A210" s="108"/>
      <c r="B210" s="110"/>
      <c r="C210" s="108"/>
      <c r="D210" s="108"/>
      <c r="E210" s="108"/>
      <c r="F210" s="138"/>
      <c r="G210" s="108"/>
      <c r="H210" s="108"/>
      <c r="I210" s="108"/>
      <c r="J210" s="108"/>
      <c r="K210" s="108"/>
      <c r="L210" s="108"/>
    </row>
    <row r="211" spans="1:12" x14ac:dyDescent="0.25">
      <c r="A211" s="111" t="s">
        <v>5570</v>
      </c>
      <c r="B211" s="111" t="str">
        <f t="shared" ref="B211:B223" si="122">MID(A211,20,39)</f>
        <v xml:space="preserve">LUIS FERNANDO ECHEVERRIA ZAVAL         </v>
      </c>
      <c r="C211" s="111" t="str">
        <f t="shared" ref="C211:C224" si="123">MID(A211,12,8)</f>
        <v>43945426</v>
      </c>
      <c r="D211" s="111" t="str">
        <f t="shared" ref="D211:D224" si="124">MID(A211,125,4)</f>
        <v>0008</v>
      </c>
      <c r="E211" s="111" t="str">
        <f t="shared" ref="E211:E224" si="125">MID(A211,129,2)</f>
        <v>38</v>
      </c>
      <c r="F211" s="141">
        <v>8.3800000000000008</v>
      </c>
      <c r="G211" s="111" t="str">
        <f t="shared" ref="G211:G224" si="126">MID(A211,131,4)</f>
        <v>2021</v>
      </c>
      <c r="H211" s="111" t="str">
        <f t="shared" ref="H211:H224" si="127">MID(A211,135,2)</f>
        <v>07</v>
      </c>
      <c r="I211" s="111" t="str">
        <f t="shared" ref="I211:I224" si="128">MID(A211,137,2)</f>
        <v>28</v>
      </c>
      <c r="J211" s="111" t="str">
        <f t="shared" ref="J211:J224" si="129">CONCATENATE(G211,"-",H211,"-",I211)</f>
        <v>2021-07-28</v>
      </c>
      <c r="K211" s="111" t="str">
        <f t="shared" ref="K211:K224" si="130">MID(A211,163,3)</f>
        <v>BVP</v>
      </c>
      <c r="L211" s="111">
        <v>10706</v>
      </c>
    </row>
    <row r="212" spans="1:12" x14ac:dyDescent="0.25">
      <c r="A212" s="111" t="s">
        <v>5569</v>
      </c>
      <c r="B212" s="111" t="str">
        <f t="shared" si="122"/>
        <v xml:space="preserve">JURADO LARREA FABRICIO GUSTAVO         </v>
      </c>
      <c r="C212" s="111" t="str">
        <f t="shared" si="123"/>
        <v>43900564</v>
      </c>
      <c r="D212" s="111" t="str">
        <f t="shared" si="124"/>
        <v>0004</v>
      </c>
      <c r="E212" s="111" t="str">
        <f t="shared" si="125"/>
        <v>70</v>
      </c>
      <c r="F212" s="141">
        <v>4.7</v>
      </c>
      <c r="G212" s="111" t="str">
        <f t="shared" si="126"/>
        <v>2021</v>
      </c>
      <c r="H212" s="111" t="str">
        <f t="shared" si="127"/>
        <v>07</v>
      </c>
      <c r="I212" s="111" t="str">
        <f t="shared" si="128"/>
        <v>28</v>
      </c>
      <c r="J212" s="111" t="str">
        <f t="shared" si="129"/>
        <v>2021-07-28</v>
      </c>
      <c r="K212" s="111" t="str">
        <f t="shared" si="130"/>
        <v>BMP</v>
      </c>
      <c r="L212" s="111">
        <v>10707</v>
      </c>
    </row>
    <row r="213" spans="1:12" x14ac:dyDescent="0.25">
      <c r="A213" s="111" t="s">
        <v>5568</v>
      </c>
      <c r="B213" s="111" t="str">
        <f t="shared" si="122"/>
        <v xml:space="preserve">HERRERA ORTEGA JOHNNY ANDRES           </v>
      </c>
      <c r="C213" s="111" t="str">
        <f t="shared" si="123"/>
        <v>43908135</v>
      </c>
      <c r="D213" s="111" t="str">
        <f t="shared" si="124"/>
        <v>0002</v>
      </c>
      <c r="E213" s="111" t="str">
        <f t="shared" si="125"/>
        <v>32</v>
      </c>
      <c r="F213" s="141">
        <v>2.3199999999999998</v>
      </c>
      <c r="G213" s="111" t="str">
        <f t="shared" si="126"/>
        <v>2021</v>
      </c>
      <c r="H213" s="111" t="str">
        <f t="shared" si="127"/>
        <v>07</v>
      </c>
      <c r="I213" s="111" t="str">
        <f t="shared" si="128"/>
        <v>28</v>
      </c>
      <c r="J213" s="111" t="str">
        <f t="shared" si="129"/>
        <v>2021-07-28</v>
      </c>
      <c r="K213" s="111" t="str">
        <f t="shared" si="130"/>
        <v>BMP</v>
      </c>
      <c r="L213" s="111">
        <v>10708</v>
      </c>
    </row>
    <row r="214" spans="1:12" x14ac:dyDescent="0.25">
      <c r="A214" s="111" t="s">
        <v>5567</v>
      </c>
      <c r="B214" s="111" t="str">
        <f t="shared" si="122"/>
        <v xml:space="preserve">MATA ITURRALDE MARCOS ANTONIO          </v>
      </c>
      <c r="C214" s="111" t="str">
        <f t="shared" si="123"/>
        <v>43906300</v>
      </c>
      <c r="D214" s="111" t="str">
        <f t="shared" si="124"/>
        <v>0008</v>
      </c>
      <c r="E214" s="111" t="str">
        <f t="shared" si="125"/>
        <v>38</v>
      </c>
      <c r="F214" s="141">
        <v>8.3800000000000008</v>
      </c>
      <c r="G214" s="111" t="str">
        <f t="shared" si="126"/>
        <v>2021</v>
      </c>
      <c r="H214" s="111" t="str">
        <f t="shared" si="127"/>
        <v>07</v>
      </c>
      <c r="I214" s="111" t="str">
        <f t="shared" si="128"/>
        <v>29</v>
      </c>
      <c r="J214" s="111" t="str">
        <f t="shared" si="129"/>
        <v>2021-07-29</v>
      </c>
      <c r="K214" s="111" t="str">
        <f t="shared" si="130"/>
        <v>BMP</v>
      </c>
      <c r="L214" s="111">
        <v>10709</v>
      </c>
    </row>
    <row r="215" spans="1:12" x14ac:dyDescent="0.25">
      <c r="A215" s="111" t="s">
        <v>5566</v>
      </c>
      <c r="B215" s="111" t="str">
        <f t="shared" si="122"/>
        <v xml:space="preserve">SANTIAGO IVAN TOLEDO ECHEVERRI         </v>
      </c>
      <c r="C215" s="111" t="str">
        <f t="shared" si="123"/>
        <v>43908584</v>
      </c>
      <c r="D215" s="111" t="str">
        <f t="shared" si="124"/>
        <v>0008</v>
      </c>
      <c r="E215" s="111" t="str">
        <f t="shared" si="125"/>
        <v>98</v>
      </c>
      <c r="F215" s="141">
        <v>8.98</v>
      </c>
      <c r="G215" s="111" t="str">
        <f t="shared" si="126"/>
        <v>2021</v>
      </c>
      <c r="H215" s="111" t="str">
        <f t="shared" si="127"/>
        <v>07</v>
      </c>
      <c r="I215" s="111" t="str">
        <f t="shared" si="128"/>
        <v>29</v>
      </c>
      <c r="J215" s="111" t="str">
        <f t="shared" si="129"/>
        <v>2021-07-29</v>
      </c>
      <c r="K215" s="111" t="str">
        <f t="shared" si="130"/>
        <v>BVP</v>
      </c>
      <c r="L215" s="111">
        <v>10710</v>
      </c>
    </row>
    <row r="216" spans="1:12" x14ac:dyDescent="0.25">
      <c r="A216" s="111" t="s">
        <v>5565</v>
      </c>
      <c r="B216" s="111" t="str">
        <f t="shared" si="122"/>
        <v xml:space="preserve">BEATRIZ DEL PILAR GUERRERO YEP         </v>
      </c>
      <c r="C216" s="111" t="str">
        <f t="shared" si="123"/>
        <v>43945463</v>
      </c>
      <c r="D216" s="111" t="str">
        <f t="shared" si="124"/>
        <v>0008</v>
      </c>
      <c r="E216" s="111" t="str">
        <f t="shared" si="125"/>
        <v>38</v>
      </c>
      <c r="F216" s="141">
        <v>8.3800000000000008</v>
      </c>
      <c r="G216" s="111" t="str">
        <f t="shared" si="126"/>
        <v>2021</v>
      </c>
      <c r="H216" s="111" t="str">
        <f t="shared" si="127"/>
        <v>07</v>
      </c>
      <c r="I216" s="111" t="str">
        <f t="shared" si="128"/>
        <v>29</v>
      </c>
      <c r="J216" s="111" t="str">
        <f t="shared" si="129"/>
        <v>2021-07-29</v>
      </c>
      <c r="K216" s="111" t="str">
        <f t="shared" si="130"/>
        <v>BMP</v>
      </c>
      <c r="L216" s="111">
        <v>10711</v>
      </c>
    </row>
    <row r="217" spans="1:12" x14ac:dyDescent="0.25">
      <c r="A217" s="111" t="s">
        <v>5564</v>
      </c>
      <c r="B217" s="111" t="str">
        <f t="shared" si="122"/>
        <v xml:space="preserve">UBILLA MORAN MARIANA JACQUELIN         </v>
      </c>
      <c r="C217" s="111" t="str">
        <f t="shared" si="123"/>
        <v>43902247</v>
      </c>
      <c r="D217" s="111" t="str">
        <f t="shared" si="124"/>
        <v>0001</v>
      </c>
      <c r="E217" s="111" t="str">
        <f t="shared" si="125"/>
        <v>68</v>
      </c>
      <c r="F217" s="141">
        <v>1.68</v>
      </c>
      <c r="G217" s="111" t="str">
        <f t="shared" si="126"/>
        <v>2021</v>
      </c>
      <c r="H217" s="111" t="str">
        <f t="shared" si="127"/>
        <v>07</v>
      </c>
      <c r="I217" s="111" t="str">
        <f t="shared" si="128"/>
        <v>29</v>
      </c>
      <c r="J217" s="111" t="str">
        <f t="shared" si="129"/>
        <v>2021-07-29</v>
      </c>
      <c r="K217" s="111" t="str">
        <f t="shared" si="130"/>
        <v>VEN</v>
      </c>
      <c r="L217" s="111">
        <v>10712</v>
      </c>
    </row>
    <row r="218" spans="1:12" x14ac:dyDescent="0.25">
      <c r="A218" s="111" t="s">
        <v>5563</v>
      </c>
      <c r="B218" s="111" t="str">
        <f t="shared" si="122"/>
        <v xml:space="preserve">MATA MARTINEZ JUAN CARLOS              </v>
      </c>
      <c r="C218" s="111" t="str">
        <f t="shared" si="123"/>
        <v>43909376</v>
      </c>
      <c r="D218" s="111" t="str">
        <f t="shared" si="124"/>
        <v>0001</v>
      </c>
      <c r="E218" s="111" t="str">
        <f t="shared" si="125"/>
        <v>14</v>
      </c>
      <c r="F218" s="141">
        <v>1.1399999999999999</v>
      </c>
      <c r="G218" s="111" t="str">
        <f t="shared" si="126"/>
        <v>2021</v>
      </c>
      <c r="H218" s="111" t="str">
        <f t="shared" si="127"/>
        <v>07</v>
      </c>
      <c r="I218" s="111" t="str">
        <f t="shared" si="128"/>
        <v>29</v>
      </c>
      <c r="J218" s="111" t="str">
        <f t="shared" si="129"/>
        <v>2021-07-29</v>
      </c>
      <c r="K218" s="111" t="str">
        <f t="shared" si="130"/>
        <v>VEN</v>
      </c>
      <c r="L218" s="111">
        <v>10713</v>
      </c>
    </row>
    <row r="219" spans="1:12" x14ac:dyDescent="0.25">
      <c r="A219" s="111" t="s">
        <v>5562</v>
      </c>
      <c r="B219" s="111" t="str">
        <f t="shared" si="122"/>
        <v xml:space="preserve">DUENAS VALASEK SERGIO                  </v>
      </c>
      <c r="C219" s="111" t="str">
        <f t="shared" si="123"/>
        <v>43900419</v>
      </c>
      <c r="D219" s="111" t="str">
        <f t="shared" si="124"/>
        <v>0001</v>
      </c>
      <c r="E219" s="111" t="str">
        <f t="shared" si="125"/>
        <v>68</v>
      </c>
      <c r="F219" s="141">
        <v>1.68</v>
      </c>
      <c r="G219" s="111" t="str">
        <f t="shared" si="126"/>
        <v>2021</v>
      </c>
      <c r="H219" s="111" t="str">
        <f t="shared" si="127"/>
        <v>07</v>
      </c>
      <c r="I219" s="111" t="str">
        <f t="shared" si="128"/>
        <v>29</v>
      </c>
      <c r="J219" s="111" t="str">
        <f t="shared" si="129"/>
        <v>2021-07-29</v>
      </c>
      <c r="K219" s="111" t="str">
        <f t="shared" si="130"/>
        <v>BMP</v>
      </c>
      <c r="L219" s="111">
        <v>10714</v>
      </c>
    </row>
    <row r="220" spans="1:12" x14ac:dyDescent="0.25">
      <c r="A220" s="111" t="s">
        <v>5561</v>
      </c>
      <c r="B220" s="111" t="str">
        <f t="shared" si="122"/>
        <v xml:space="preserve">DUENAS VALASEK SERGIO                  </v>
      </c>
      <c r="C220" s="111" t="str">
        <f t="shared" si="123"/>
        <v>43900415</v>
      </c>
      <c r="D220" s="111" t="str">
        <f t="shared" si="124"/>
        <v>0001</v>
      </c>
      <c r="E220" s="111" t="str">
        <f t="shared" si="125"/>
        <v>71</v>
      </c>
      <c r="F220" s="141">
        <v>1.71</v>
      </c>
      <c r="G220" s="111" t="str">
        <f t="shared" si="126"/>
        <v>2021</v>
      </c>
      <c r="H220" s="111" t="str">
        <f t="shared" si="127"/>
        <v>07</v>
      </c>
      <c r="I220" s="111" t="str">
        <f t="shared" si="128"/>
        <v>29</v>
      </c>
      <c r="J220" s="111" t="str">
        <f t="shared" si="129"/>
        <v>2021-07-29</v>
      </c>
      <c r="K220" s="111" t="str">
        <f t="shared" si="130"/>
        <v>BMP</v>
      </c>
      <c r="L220" s="111">
        <v>10715</v>
      </c>
    </row>
    <row r="221" spans="1:12" x14ac:dyDescent="0.25">
      <c r="A221" s="111" t="s">
        <v>5560</v>
      </c>
      <c r="B221" s="111" t="str">
        <f t="shared" si="122"/>
        <v xml:space="preserve">LUIS EDISON SOLORZANO CADENA           </v>
      </c>
      <c r="C221" s="111" t="str">
        <f t="shared" si="123"/>
        <v>43907020</v>
      </c>
      <c r="D221" s="111" t="str">
        <f t="shared" si="124"/>
        <v>0000</v>
      </c>
      <c r="E221" s="111" t="str">
        <f t="shared" si="125"/>
        <v>89</v>
      </c>
      <c r="F221" s="141">
        <v>0.89</v>
      </c>
      <c r="G221" s="111" t="str">
        <f t="shared" si="126"/>
        <v>2021</v>
      </c>
      <c r="H221" s="111" t="str">
        <f t="shared" si="127"/>
        <v>07</v>
      </c>
      <c r="I221" s="111" t="str">
        <f t="shared" si="128"/>
        <v>29</v>
      </c>
      <c r="J221" s="111" t="str">
        <f t="shared" si="129"/>
        <v>2021-07-29</v>
      </c>
      <c r="K221" s="111" t="str">
        <f t="shared" si="130"/>
        <v>BMP</v>
      </c>
      <c r="L221" s="111">
        <v>10716</v>
      </c>
    </row>
    <row r="222" spans="1:12" x14ac:dyDescent="0.25">
      <c r="A222" s="111" t="s">
        <v>5559</v>
      </c>
      <c r="B222" s="111" t="str">
        <f t="shared" si="122"/>
        <v xml:space="preserve">LOPEZ RUIZ MARIA DEL CARMEN            </v>
      </c>
      <c r="C222" s="111" t="str">
        <f t="shared" si="123"/>
        <v>43903070</v>
      </c>
      <c r="D222" s="111" t="str">
        <f t="shared" si="124"/>
        <v>0005</v>
      </c>
      <c r="E222" s="111" t="str">
        <f t="shared" si="125"/>
        <v>96</v>
      </c>
      <c r="F222" s="141">
        <v>5.96</v>
      </c>
      <c r="G222" s="111" t="str">
        <f t="shared" si="126"/>
        <v>2021</v>
      </c>
      <c r="H222" s="111" t="str">
        <f t="shared" si="127"/>
        <v>07</v>
      </c>
      <c r="I222" s="111" t="str">
        <f t="shared" si="128"/>
        <v>29</v>
      </c>
      <c r="J222" s="111" t="str">
        <f t="shared" si="129"/>
        <v>2021-07-29</v>
      </c>
      <c r="K222" s="111" t="str">
        <f t="shared" si="130"/>
        <v>BMP</v>
      </c>
      <c r="L222" s="111">
        <v>10717</v>
      </c>
    </row>
    <row r="223" spans="1:12" x14ac:dyDescent="0.25">
      <c r="A223" s="111" t="s">
        <v>5558</v>
      </c>
      <c r="B223" s="111" t="str">
        <f t="shared" si="122"/>
        <v xml:space="preserve">GOMEZ AGUIRRE ANTONIO VICENTE          </v>
      </c>
      <c r="C223" s="111" t="str">
        <f t="shared" si="123"/>
        <v>43902767</v>
      </c>
      <c r="D223" s="111" t="str">
        <f t="shared" si="124"/>
        <v>0006</v>
      </c>
      <c r="E223" s="111" t="str">
        <f t="shared" si="125"/>
        <v>94</v>
      </c>
      <c r="F223" s="141">
        <v>6.94</v>
      </c>
      <c r="G223" s="111" t="str">
        <f t="shared" si="126"/>
        <v>2021</v>
      </c>
      <c r="H223" s="111" t="str">
        <f t="shared" si="127"/>
        <v>07</v>
      </c>
      <c r="I223" s="111" t="str">
        <f t="shared" si="128"/>
        <v>29</v>
      </c>
      <c r="J223" s="111" t="str">
        <f t="shared" si="129"/>
        <v>2021-07-29</v>
      </c>
      <c r="K223" s="111" t="str">
        <f t="shared" si="130"/>
        <v>VEN</v>
      </c>
      <c r="L223" s="111">
        <v>10718</v>
      </c>
    </row>
    <row r="224" spans="1:12" x14ac:dyDescent="0.25">
      <c r="A224" s="111"/>
      <c r="B224" s="113">
        <v>21</v>
      </c>
      <c r="C224" s="140" t="str">
        <f t="shared" si="123"/>
        <v/>
      </c>
      <c r="D224" s="140" t="str">
        <f t="shared" si="124"/>
        <v/>
      </c>
      <c r="E224" s="140" t="str">
        <f t="shared" si="125"/>
        <v/>
      </c>
      <c r="F224" s="139">
        <f>SUM(F211:F223)</f>
        <v>61.140000000000008</v>
      </c>
      <c r="G224" s="111" t="str">
        <f t="shared" si="126"/>
        <v/>
      </c>
      <c r="H224" s="111" t="str">
        <f t="shared" si="127"/>
        <v/>
      </c>
      <c r="I224" s="111" t="str">
        <f t="shared" si="128"/>
        <v/>
      </c>
      <c r="J224" s="111" t="str">
        <f t="shared" si="129"/>
        <v>--</v>
      </c>
      <c r="K224" s="111" t="str">
        <f t="shared" si="130"/>
        <v/>
      </c>
      <c r="L224" s="111"/>
    </row>
    <row r="225" spans="1:12" x14ac:dyDescent="0.25">
      <c r="A225" s="108"/>
      <c r="B225" s="110"/>
      <c r="C225" s="118"/>
      <c r="D225" s="118"/>
      <c r="E225" s="118"/>
      <c r="F225" s="138"/>
      <c r="G225" s="108"/>
      <c r="H225" s="108"/>
      <c r="I225" s="108"/>
      <c r="J225" s="108"/>
      <c r="K225" s="108"/>
      <c r="L225" s="108"/>
    </row>
    <row r="226" spans="1:12" x14ac:dyDescent="0.25">
      <c r="A226" s="111" t="s">
        <v>5557</v>
      </c>
      <c r="B226" s="111" t="str">
        <f t="shared" ref="B226:B236" si="131">MID(A226,20,39)</f>
        <v xml:space="preserve">PABLO JAVIER BAQUE LOZANO              </v>
      </c>
      <c r="C226" s="111" t="str">
        <f t="shared" ref="C226:C237" si="132">MID(A226,12,8)</f>
        <v>43902215</v>
      </c>
      <c r="D226" s="111" t="str">
        <f t="shared" ref="D226:D237" si="133">MID(A226,125,4)</f>
        <v>0002</v>
      </c>
      <c r="E226" s="111" t="str">
        <f t="shared" ref="E226:E237" si="134">MID(A226,129,2)</f>
        <v>78</v>
      </c>
      <c r="F226" s="141">
        <v>2.78</v>
      </c>
      <c r="G226" s="111" t="str">
        <f t="shared" ref="G226:G237" si="135">MID(A226,131,4)</f>
        <v>2021</v>
      </c>
      <c r="H226" s="111" t="str">
        <f t="shared" ref="H226:H237" si="136">MID(A226,135,2)</f>
        <v>07</v>
      </c>
      <c r="I226" s="111" t="str">
        <f t="shared" ref="I226:I237" si="137">MID(A226,137,2)</f>
        <v>30</v>
      </c>
      <c r="J226" s="111" t="str">
        <f t="shared" ref="J226:J237" si="138">CONCATENATE(G226,"-",H226,"-",I226)</f>
        <v>2021-07-30</v>
      </c>
      <c r="K226" s="111" t="str">
        <f t="shared" ref="K226:K237" si="139">MID(A226,163,3)</f>
        <v>BMP</v>
      </c>
      <c r="L226" s="111">
        <v>10802</v>
      </c>
    </row>
    <row r="227" spans="1:12" x14ac:dyDescent="0.25">
      <c r="A227" s="111" t="s">
        <v>5556</v>
      </c>
      <c r="B227" s="111" t="str">
        <f t="shared" si="131"/>
        <v xml:space="preserve">RODRIGUEZ VALVERDE FELIX ALBER         </v>
      </c>
      <c r="C227" s="111" t="str">
        <f t="shared" si="132"/>
        <v>43907459</v>
      </c>
      <c r="D227" s="111" t="str">
        <f t="shared" si="133"/>
        <v>0000</v>
      </c>
      <c r="E227" s="111" t="str">
        <f t="shared" si="134"/>
        <v>84</v>
      </c>
      <c r="F227" s="141">
        <v>0.84</v>
      </c>
      <c r="G227" s="111" t="str">
        <f t="shared" si="135"/>
        <v>2021</v>
      </c>
      <c r="H227" s="111" t="str">
        <f t="shared" si="136"/>
        <v>07</v>
      </c>
      <c r="I227" s="111" t="str">
        <f t="shared" si="137"/>
        <v>29</v>
      </c>
      <c r="J227" s="111" t="str">
        <f t="shared" si="138"/>
        <v>2021-07-29</v>
      </c>
      <c r="K227" s="111" t="str">
        <f t="shared" si="139"/>
        <v>BMP</v>
      </c>
      <c r="L227" s="111">
        <v>10803</v>
      </c>
    </row>
    <row r="228" spans="1:12" x14ac:dyDescent="0.25">
      <c r="A228" s="111" t="s">
        <v>5555</v>
      </c>
      <c r="B228" s="111" t="str">
        <f t="shared" si="131"/>
        <v xml:space="preserve">NAULA ANZOATEGUI ANA MARIA             </v>
      </c>
      <c r="C228" s="111" t="str">
        <f t="shared" si="132"/>
        <v>43900616</v>
      </c>
      <c r="D228" s="111" t="str">
        <f t="shared" si="133"/>
        <v>0004</v>
      </c>
      <c r="E228" s="111" t="str">
        <f t="shared" si="134"/>
        <v>54</v>
      </c>
      <c r="F228" s="141">
        <v>4.54</v>
      </c>
      <c r="G228" s="111" t="str">
        <f t="shared" si="135"/>
        <v>2021</v>
      </c>
      <c r="H228" s="111" t="str">
        <f t="shared" si="136"/>
        <v>07</v>
      </c>
      <c r="I228" s="111" t="str">
        <f t="shared" si="137"/>
        <v>29</v>
      </c>
      <c r="J228" s="111" t="str">
        <f t="shared" si="138"/>
        <v>2021-07-29</v>
      </c>
      <c r="K228" s="111" t="str">
        <f t="shared" si="139"/>
        <v>BMP</v>
      </c>
      <c r="L228" s="111">
        <v>10804</v>
      </c>
    </row>
    <row r="229" spans="1:12" x14ac:dyDescent="0.25">
      <c r="A229" s="111" t="s">
        <v>5554</v>
      </c>
      <c r="B229" s="111" t="str">
        <f t="shared" si="131"/>
        <v xml:space="preserve">TORRES HERNANDEZ HECTOR BOLIVA         </v>
      </c>
      <c r="C229" s="111" t="str">
        <f t="shared" si="132"/>
        <v>43900513</v>
      </c>
      <c r="D229" s="111" t="str">
        <f t="shared" si="133"/>
        <v>0001</v>
      </c>
      <c r="E229" s="111" t="str">
        <f t="shared" si="134"/>
        <v>72</v>
      </c>
      <c r="F229" s="141">
        <v>1.72</v>
      </c>
      <c r="G229" s="111" t="str">
        <f t="shared" si="135"/>
        <v>2021</v>
      </c>
      <c r="H229" s="111" t="str">
        <f t="shared" si="136"/>
        <v>07</v>
      </c>
      <c r="I229" s="111" t="str">
        <f t="shared" si="137"/>
        <v>29</v>
      </c>
      <c r="J229" s="111" t="str">
        <f t="shared" si="138"/>
        <v>2021-07-29</v>
      </c>
      <c r="K229" s="111" t="str">
        <f t="shared" si="139"/>
        <v>BMP</v>
      </c>
      <c r="L229" s="111">
        <v>10805</v>
      </c>
    </row>
    <row r="230" spans="1:12" x14ac:dyDescent="0.25">
      <c r="A230" s="111" t="s">
        <v>5553</v>
      </c>
      <c r="B230" s="111" t="str">
        <f t="shared" si="131"/>
        <v xml:space="preserve">RIVERA MARMOLEJO EDGAR ADRIAN          </v>
      </c>
      <c r="C230" s="111" t="str">
        <f t="shared" si="132"/>
        <v>43909494</v>
      </c>
      <c r="D230" s="111" t="str">
        <f t="shared" si="133"/>
        <v>0002</v>
      </c>
      <c r="E230" s="111" t="str">
        <f t="shared" si="134"/>
        <v>79</v>
      </c>
      <c r="F230" s="141">
        <v>2.79</v>
      </c>
      <c r="G230" s="111" t="str">
        <f t="shared" si="135"/>
        <v>2021</v>
      </c>
      <c r="H230" s="111" t="str">
        <f t="shared" si="136"/>
        <v>07</v>
      </c>
      <c r="I230" s="111" t="str">
        <f t="shared" si="137"/>
        <v>30</v>
      </c>
      <c r="J230" s="111" t="str">
        <f t="shared" si="138"/>
        <v>2021-07-30</v>
      </c>
      <c r="K230" s="111" t="str">
        <f t="shared" si="139"/>
        <v>VEN</v>
      </c>
      <c r="L230" s="111">
        <v>10806</v>
      </c>
    </row>
    <row r="231" spans="1:12" x14ac:dyDescent="0.25">
      <c r="A231" s="111" t="s">
        <v>5552</v>
      </c>
      <c r="B231" s="111" t="str">
        <f t="shared" si="131"/>
        <v xml:space="preserve">GUZMAN TORRES MAURICIO ALEJAND         </v>
      </c>
      <c r="C231" s="111" t="str">
        <f t="shared" si="132"/>
        <v>43909192</v>
      </c>
      <c r="D231" s="111" t="str">
        <f t="shared" si="133"/>
        <v>0001</v>
      </c>
      <c r="E231" s="111" t="str">
        <f t="shared" si="134"/>
        <v>68</v>
      </c>
      <c r="F231" s="141">
        <v>1.68</v>
      </c>
      <c r="G231" s="111" t="str">
        <f t="shared" si="135"/>
        <v>2021</v>
      </c>
      <c r="H231" s="111" t="str">
        <f t="shared" si="136"/>
        <v>07</v>
      </c>
      <c r="I231" s="111" t="str">
        <f t="shared" si="137"/>
        <v>30</v>
      </c>
      <c r="J231" s="111" t="str">
        <f t="shared" si="138"/>
        <v>2021-07-30</v>
      </c>
      <c r="K231" s="111" t="str">
        <f t="shared" si="139"/>
        <v>BVP</v>
      </c>
      <c r="L231" s="111">
        <v>10807</v>
      </c>
    </row>
    <row r="232" spans="1:12" x14ac:dyDescent="0.25">
      <c r="A232" s="111" t="s">
        <v>5551</v>
      </c>
      <c r="B232" s="111" t="str">
        <f t="shared" si="131"/>
        <v xml:space="preserve">ROOSEVELT EDYM DELGADO TAMAYO          </v>
      </c>
      <c r="C232" s="111" t="str">
        <f t="shared" si="132"/>
        <v>43908853</v>
      </c>
      <c r="D232" s="111" t="str">
        <f t="shared" si="133"/>
        <v>0001</v>
      </c>
      <c r="E232" s="111" t="str">
        <f t="shared" si="134"/>
        <v>80</v>
      </c>
      <c r="F232" s="141">
        <v>1.8</v>
      </c>
      <c r="G232" s="111" t="str">
        <f t="shared" si="135"/>
        <v>2021</v>
      </c>
      <c r="H232" s="111" t="str">
        <f t="shared" si="136"/>
        <v>07</v>
      </c>
      <c r="I232" s="111" t="str">
        <f t="shared" si="137"/>
        <v>30</v>
      </c>
      <c r="J232" s="111" t="str">
        <f t="shared" si="138"/>
        <v>2021-07-30</v>
      </c>
      <c r="K232" s="111" t="str">
        <f t="shared" si="139"/>
        <v>BMP</v>
      </c>
      <c r="L232" s="111">
        <v>10808</v>
      </c>
    </row>
    <row r="233" spans="1:12" x14ac:dyDescent="0.25">
      <c r="A233" s="111" t="s">
        <v>5550</v>
      </c>
      <c r="B233" s="111" t="str">
        <f t="shared" si="131"/>
        <v xml:space="preserve">GARCIA PEREZ  JORGE LUIS               </v>
      </c>
      <c r="C233" s="111" t="str">
        <f t="shared" si="132"/>
        <v>43909082</v>
      </c>
      <c r="D233" s="111" t="str">
        <f t="shared" si="133"/>
        <v>0003</v>
      </c>
      <c r="E233" s="111" t="str">
        <f t="shared" si="134"/>
        <v>04</v>
      </c>
      <c r="F233" s="141">
        <v>3.04</v>
      </c>
      <c r="G233" s="111" t="str">
        <f t="shared" si="135"/>
        <v>2021</v>
      </c>
      <c r="H233" s="111" t="str">
        <f t="shared" si="136"/>
        <v>07</v>
      </c>
      <c r="I233" s="111" t="str">
        <f t="shared" si="137"/>
        <v>30</v>
      </c>
      <c r="J233" s="111" t="str">
        <f t="shared" si="138"/>
        <v>2021-07-30</v>
      </c>
      <c r="K233" s="111" t="str">
        <f t="shared" si="139"/>
        <v>BVP</v>
      </c>
      <c r="L233" s="111">
        <v>10809</v>
      </c>
    </row>
    <row r="234" spans="1:12" x14ac:dyDescent="0.25">
      <c r="A234" s="111" t="s">
        <v>5549</v>
      </c>
      <c r="B234" s="111" t="str">
        <f t="shared" si="131"/>
        <v xml:space="preserve">PINO MAULME ENRIQUE GABRIEL            </v>
      </c>
      <c r="C234" s="111" t="str">
        <f t="shared" si="132"/>
        <v>43930044</v>
      </c>
      <c r="D234" s="111" t="str">
        <f t="shared" si="133"/>
        <v>0002</v>
      </c>
      <c r="E234" s="111" t="str">
        <f t="shared" si="134"/>
        <v>06</v>
      </c>
      <c r="F234" s="141">
        <v>2.06</v>
      </c>
      <c r="G234" s="111" t="str">
        <f t="shared" si="135"/>
        <v>2021</v>
      </c>
      <c r="H234" s="111" t="str">
        <f t="shared" si="136"/>
        <v>07</v>
      </c>
      <c r="I234" s="111" t="str">
        <f t="shared" si="137"/>
        <v>30</v>
      </c>
      <c r="J234" s="111" t="str">
        <f t="shared" si="138"/>
        <v>2021-07-30</v>
      </c>
      <c r="K234" s="111" t="str">
        <f t="shared" si="139"/>
        <v>BVP</v>
      </c>
      <c r="L234" s="111">
        <v>10810</v>
      </c>
    </row>
    <row r="235" spans="1:12" x14ac:dyDescent="0.25">
      <c r="A235" s="111" t="s">
        <v>5548</v>
      </c>
      <c r="B235" s="111" t="str">
        <f t="shared" si="131"/>
        <v xml:space="preserve">ERWIN DARWIN  CHILUIZA RODRIGU         </v>
      </c>
      <c r="C235" s="111" t="str">
        <f t="shared" si="132"/>
        <v>43940542</v>
      </c>
      <c r="D235" s="111" t="str">
        <f t="shared" si="133"/>
        <v>0020</v>
      </c>
      <c r="E235" s="111" t="str">
        <f t="shared" si="134"/>
        <v>05</v>
      </c>
      <c r="F235" s="141">
        <v>20.05</v>
      </c>
      <c r="G235" s="111" t="str">
        <f t="shared" si="135"/>
        <v>2021</v>
      </c>
      <c r="H235" s="111" t="str">
        <f t="shared" si="136"/>
        <v>07</v>
      </c>
      <c r="I235" s="111" t="str">
        <f t="shared" si="137"/>
        <v>30</v>
      </c>
      <c r="J235" s="111" t="str">
        <f t="shared" si="138"/>
        <v>2021-07-30</v>
      </c>
      <c r="K235" s="111" t="str">
        <f t="shared" si="139"/>
        <v>BVP</v>
      </c>
      <c r="L235" s="111">
        <v>10811</v>
      </c>
    </row>
    <row r="236" spans="1:12" x14ac:dyDescent="0.25">
      <c r="A236" s="111" t="s">
        <v>5547</v>
      </c>
      <c r="B236" s="111" t="str">
        <f t="shared" si="131"/>
        <v xml:space="preserve">GARCIA RUIZ ALEX ISRAEL                </v>
      </c>
      <c r="C236" s="111" t="str">
        <f t="shared" si="132"/>
        <v>43909275</v>
      </c>
      <c r="D236" s="111" t="str">
        <f t="shared" si="133"/>
        <v>0011</v>
      </c>
      <c r="E236" s="111" t="str">
        <f t="shared" si="134"/>
        <v>50</v>
      </c>
      <c r="F236" s="141">
        <v>11.5</v>
      </c>
      <c r="G236" s="111" t="str">
        <f t="shared" si="135"/>
        <v>2021</v>
      </c>
      <c r="H236" s="111" t="str">
        <f t="shared" si="136"/>
        <v>07</v>
      </c>
      <c r="I236" s="111" t="str">
        <f t="shared" si="137"/>
        <v>30</v>
      </c>
      <c r="J236" s="111" t="str">
        <f t="shared" si="138"/>
        <v>2021-07-30</v>
      </c>
      <c r="K236" s="111" t="str">
        <f t="shared" si="139"/>
        <v>VEN</v>
      </c>
      <c r="L236" s="111">
        <v>10812</v>
      </c>
    </row>
    <row r="237" spans="1:12" x14ac:dyDescent="0.25">
      <c r="A237" s="111"/>
      <c r="B237" s="113">
        <v>22</v>
      </c>
      <c r="C237" s="140" t="str">
        <f t="shared" si="132"/>
        <v/>
      </c>
      <c r="D237" s="140" t="str">
        <f t="shared" si="133"/>
        <v/>
      </c>
      <c r="E237" s="140" t="str">
        <f t="shared" si="134"/>
        <v/>
      </c>
      <c r="F237" s="139">
        <f>SUM(F226:F236)</f>
        <v>52.8</v>
      </c>
      <c r="G237" s="111" t="str">
        <f t="shared" si="135"/>
        <v/>
      </c>
      <c r="H237" s="111" t="str">
        <f t="shared" si="136"/>
        <v/>
      </c>
      <c r="I237" s="111" t="str">
        <f t="shared" si="137"/>
        <v/>
      </c>
      <c r="J237" s="111" t="str">
        <f t="shared" si="138"/>
        <v>--</v>
      </c>
      <c r="K237" s="111" t="str">
        <f t="shared" si="139"/>
        <v/>
      </c>
      <c r="L237" s="111"/>
    </row>
    <row r="238" spans="1:12" x14ac:dyDescent="0.25">
      <c r="B238" s="127"/>
      <c r="C238" s="133"/>
      <c r="D238" s="133"/>
      <c r="E238" s="133"/>
      <c r="F238" s="126"/>
    </row>
    <row r="239" spans="1:12" x14ac:dyDescent="0.25">
      <c r="F239" s="125"/>
    </row>
    <row r="240" spans="1:12" x14ac:dyDescent="0.25">
      <c r="F240" s="125"/>
    </row>
    <row r="241" spans="1:12" x14ac:dyDescent="0.25">
      <c r="F241" s="125"/>
    </row>
    <row r="242" spans="1:12" x14ac:dyDescent="0.25">
      <c r="F242" s="125"/>
    </row>
    <row r="243" spans="1:12" x14ac:dyDescent="0.25">
      <c r="F243" s="125"/>
    </row>
    <row r="244" spans="1:12" x14ac:dyDescent="0.25">
      <c r="F244" s="125"/>
    </row>
    <row r="245" spans="1:12" x14ac:dyDescent="0.25">
      <c r="F245" s="125"/>
    </row>
    <row r="246" spans="1:12" x14ac:dyDescent="0.25">
      <c r="F246" s="125"/>
    </row>
    <row r="247" spans="1:12" x14ac:dyDescent="0.25">
      <c r="F247" s="125"/>
    </row>
    <row r="248" spans="1:12" x14ac:dyDescent="0.25">
      <c r="F248" s="125"/>
    </row>
    <row r="249" spans="1:12" x14ac:dyDescent="0.25">
      <c r="A249" s="145"/>
      <c r="B249" s="145"/>
      <c r="C249" s="145"/>
      <c r="D249" s="145"/>
      <c r="E249" s="145"/>
      <c r="F249" s="146"/>
      <c r="G249" s="145"/>
      <c r="H249" s="145"/>
      <c r="I249" s="145"/>
      <c r="J249" s="145"/>
      <c r="K249" s="145"/>
      <c r="L249" s="145"/>
    </row>
    <row r="250" spans="1:12" x14ac:dyDescent="0.25">
      <c r="F250" s="125"/>
    </row>
    <row r="251" spans="1:12" x14ac:dyDescent="0.25">
      <c r="F251" s="125"/>
    </row>
    <row r="252" spans="1:12" x14ac:dyDescent="0.25">
      <c r="F252" s="125"/>
    </row>
    <row r="253" spans="1:12" x14ac:dyDescent="0.25">
      <c r="F253" s="125"/>
    </row>
    <row r="254" spans="1:12" x14ac:dyDescent="0.25">
      <c r="F254" s="125"/>
    </row>
    <row r="255" spans="1:12" x14ac:dyDescent="0.25">
      <c r="F255" s="125"/>
    </row>
    <row r="256" spans="1:12" x14ac:dyDescent="0.25">
      <c r="F256" s="125"/>
    </row>
    <row r="257" spans="6:6" x14ac:dyDescent="0.25">
      <c r="F257" s="125"/>
    </row>
    <row r="258" spans="6:6" x14ac:dyDescent="0.25">
      <c r="F258" s="125"/>
    </row>
    <row r="259" spans="6:6" x14ac:dyDescent="0.25">
      <c r="F259" s="125"/>
    </row>
    <row r="260" spans="6:6" x14ac:dyDescent="0.25">
      <c r="F260" s="125"/>
    </row>
    <row r="261" spans="6:6" x14ac:dyDescent="0.25">
      <c r="F261" s="125"/>
    </row>
    <row r="262" spans="6:6" x14ac:dyDescent="0.25">
      <c r="F262" s="125"/>
    </row>
  </sheetData>
  <pageMargins left="0.7" right="0.7" top="0.75" bottom="0.75" header="0.3" footer="0.3"/>
  <pageSetup paperSize="9" scale="81" fitToHeight="0"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EABE-6C1E-4D2A-B5CC-FB8F50A55714}">
  <sheetPr codeName="Hoja14">
    <pageSetUpPr fitToPage="1"/>
  </sheetPr>
  <dimension ref="A1:Q54"/>
  <sheetViews>
    <sheetView showGridLines="0" zoomScale="86" zoomScaleNormal="86" workbookViewId="0">
      <selection activeCell="C33" sqref="C33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29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30</v>
      </c>
      <c r="C10" s="9"/>
      <c r="D10" s="5"/>
      <c r="E10" s="3"/>
      <c r="F10" s="4"/>
      <c r="G10" s="10">
        <v>32308.84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17"/>
      <c r="E15" s="18"/>
      <c r="F15" s="19"/>
      <c r="H15" s="20"/>
    </row>
    <row r="16" spans="1:8" x14ac:dyDescent="0.25">
      <c r="A16" s="72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24"/>
      <c r="E17" s="18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5"/>
      <c r="E20" s="3"/>
      <c r="F20" s="19"/>
    </row>
    <row r="21" spans="1:17" x14ac:dyDescent="0.25">
      <c r="A21" s="73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27"/>
      <c r="B22" s="5"/>
      <c r="C22" s="5"/>
      <c r="D22" s="5"/>
      <c r="E22" s="3"/>
      <c r="F22" s="4"/>
      <c r="G22" s="22"/>
    </row>
    <row r="23" spans="1:17" x14ac:dyDescent="0.25">
      <c r="A23" s="27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72"/>
      <c r="B25" s="32"/>
      <c r="C25" s="5"/>
      <c r="D25" s="5"/>
      <c r="E25" s="3"/>
      <c r="F25" s="19"/>
    </row>
    <row r="26" spans="1:17" x14ac:dyDescent="0.25">
      <c r="A26" s="72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72"/>
      <c r="B27" s="5"/>
      <c r="C27" s="5"/>
      <c r="D27" s="5"/>
      <c r="E27" s="3"/>
      <c r="F27" s="4"/>
      <c r="G27" s="33"/>
    </row>
    <row r="28" spans="1:17" x14ac:dyDescent="0.25">
      <c r="A28" s="14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74">
        <v>44407</v>
      </c>
      <c r="B30" s="60" t="s">
        <v>131</v>
      </c>
      <c r="C30" s="80"/>
      <c r="D30" s="81" t="s">
        <v>132</v>
      </c>
      <c r="E30" s="82"/>
      <c r="F30" s="61">
        <v>9.3000000000000007</v>
      </c>
      <c r="G30" s="5"/>
    </row>
    <row r="31" spans="1:17" x14ac:dyDescent="0.25">
      <c r="A31" s="74">
        <v>44407</v>
      </c>
      <c r="B31" s="60" t="s">
        <v>133</v>
      </c>
      <c r="C31" s="80"/>
      <c r="D31" s="81" t="s">
        <v>134</v>
      </c>
      <c r="E31" s="82"/>
      <c r="F31" s="61">
        <v>14.81</v>
      </c>
      <c r="G31" s="5"/>
    </row>
    <row r="32" spans="1:17" x14ac:dyDescent="0.25">
      <c r="A32" s="74">
        <v>44407</v>
      </c>
      <c r="B32" s="60" t="s">
        <v>135</v>
      </c>
      <c r="C32" s="80"/>
      <c r="D32" s="81" t="s">
        <v>136</v>
      </c>
      <c r="E32" s="82"/>
      <c r="F32" s="61">
        <v>1.68</v>
      </c>
      <c r="G32" s="5"/>
    </row>
    <row r="33" spans="1:7" x14ac:dyDescent="0.25">
      <c r="A33" s="74">
        <v>44407</v>
      </c>
      <c r="B33" s="60" t="s">
        <v>137</v>
      </c>
      <c r="C33" s="80"/>
      <c r="D33" s="81" t="s">
        <v>138</v>
      </c>
      <c r="E33" s="82"/>
      <c r="F33" s="61">
        <v>1.71</v>
      </c>
      <c r="G33" s="5"/>
    </row>
    <row r="34" spans="1:7" x14ac:dyDescent="0.25">
      <c r="A34" s="74">
        <v>44407</v>
      </c>
      <c r="B34" s="60" t="s">
        <v>139</v>
      </c>
      <c r="C34" s="80"/>
      <c r="D34" s="81" t="s">
        <v>140</v>
      </c>
      <c r="E34" s="82"/>
      <c r="F34" s="61">
        <v>11.74</v>
      </c>
      <c r="G34" s="5"/>
    </row>
    <row r="35" spans="1:7" x14ac:dyDescent="0.25">
      <c r="A35" s="74">
        <v>44407</v>
      </c>
      <c r="B35" s="60" t="s">
        <v>141</v>
      </c>
      <c r="C35" s="80"/>
      <c r="D35" s="81" t="s">
        <v>142</v>
      </c>
      <c r="E35" s="82"/>
      <c r="F35" s="61">
        <v>2.0499999999999998</v>
      </c>
      <c r="G35" s="5"/>
    </row>
    <row r="36" spans="1:7" x14ac:dyDescent="0.25">
      <c r="A36" s="74">
        <v>44408</v>
      </c>
      <c r="B36" s="60" t="s">
        <v>143</v>
      </c>
      <c r="C36" s="80"/>
      <c r="D36" s="81" t="s">
        <v>144</v>
      </c>
      <c r="E36" s="82"/>
      <c r="F36" s="61">
        <v>2.41</v>
      </c>
      <c r="G36" s="5"/>
    </row>
    <row r="37" spans="1:7" x14ac:dyDescent="0.25">
      <c r="A37" s="74">
        <v>44408</v>
      </c>
      <c r="B37" s="60" t="s">
        <v>145</v>
      </c>
      <c r="C37" s="80"/>
      <c r="D37" s="81" t="s">
        <v>146</v>
      </c>
      <c r="E37" s="82"/>
      <c r="F37" s="61">
        <v>3.56</v>
      </c>
      <c r="G37" s="5"/>
    </row>
    <row r="38" spans="1:7" x14ac:dyDescent="0.25">
      <c r="A38" s="74">
        <v>44408</v>
      </c>
      <c r="B38" s="60" t="s">
        <v>147</v>
      </c>
      <c r="C38" s="80"/>
      <c r="D38" s="81" t="s">
        <v>148</v>
      </c>
      <c r="E38" s="82"/>
      <c r="F38" s="61">
        <v>17.239999999999998</v>
      </c>
      <c r="G38" s="5"/>
    </row>
    <row r="39" spans="1:7" x14ac:dyDescent="0.25">
      <c r="A39" s="74">
        <v>44408</v>
      </c>
      <c r="B39" s="60" t="s">
        <v>149</v>
      </c>
      <c r="C39" s="80"/>
      <c r="D39" s="81" t="s">
        <v>150</v>
      </c>
      <c r="E39" s="82"/>
      <c r="F39" s="62">
        <v>17.260000000000002</v>
      </c>
    </row>
    <row r="40" spans="1:7" x14ac:dyDescent="0.25">
      <c r="A40" s="34"/>
      <c r="B40" s="35"/>
      <c r="C40" s="5"/>
      <c r="D40" s="36"/>
      <c r="E40" s="3"/>
      <c r="F40" s="38"/>
      <c r="G40" s="22">
        <f>SUM(F30:F39)</f>
        <v>81.760000000000005</v>
      </c>
    </row>
    <row r="41" spans="1:7" x14ac:dyDescent="0.25">
      <c r="A41" s="3"/>
      <c r="B41" s="5"/>
      <c r="C41" s="5"/>
      <c r="D41" s="5"/>
      <c r="E41" s="3"/>
      <c r="F41" s="4"/>
      <c r="G41" s="5"/>
    </row>
    <row r="42" spans="1:7" ht="15.75" thickBot="1" x14ac:dyDescent="0.3">
      <c r="A42" s="39"/>
      <c r="B42" s="40" t="s">
        <v>31</v>
      </c>
      <c r="C42" s="41"/>
      <c r="D42" s="42"/>
      <c r="E42" s="39"/>
      <c r="F42" s="43"/>
      <c r="G42" s="44">
        <f>+G10-G16+G21-G26+G40</f>
        <v>32390.6</v>
      </c>
    </row>
    <row r="43" spans="1:7" ht="15.75" thickTop="1" x14ac:dyDescent="0.25">
      <c r="A43" s="3"/>
      <c r="B43" s="5"/>
      <c r="C43" s="5"/>
      <c r="D43" s="5"/>
      <c r="E43" s="3"/>
      <c r="F43" s="4"/>
      <c r="G43" s="5"/>
    </row>
    <row r="44" spans="1:7" x14ac:dyDescent="0.25">
      <c r="A44" s="3"/>
      <c r="B44" s="5"/>
      <c r="C44" s="5"/>
      <c r="D44" s="5"/>
      <c r="E44" s="3"/>
      <c r="F44" s="4"/>
      <c r="G44" s="5"/>
    </row>
    <row r="45" spans="1:7" x14ac:dyDescent="0.25">
      <c r="A45" s="3"/>
      <c r="B45" s="5"/>
      <c r="C45" s="5"/>
      <c r="D45" s="5"/>
      <c r="E45" s="3"/>
      <c r="F45" s="4"/>
      <c r="G45" s="5"/>
    </row>
    <row r="46" spans="1:7" x14ac:dyDescent="0.25">
      <c r="A46" s="3"/>
      <c r="B46" s="14" t="s">
        <v>15</v>
      </c>
      <c r="C46" s="5"/>
      <c r="D46" s="32"/>
      <c r="E46" s="14" t="s">
        <v>16</v>
      </c>
      <c r="F46" s="4"/>
      <c r="G46" s="5"/>
    </row>
    <row r="47" spans="1:7" x14ac:dyDescent="0.25">
      <c r="A47" s="3"/>
      <c r="B47" s="14"/>
      <c r="C47" s="5"/>
      <c r="D47" s="32"/>
      <c r="E47" s="14"/>
      <c r="F47" s="4"/>
      <c r="G47" s="5"/>
    </row>
    <row r="48" spans="1:7" x14ac:dyDescent="0.25">
      <c r="A48" s="3"/>
      <c r="B48" s="14"/>
      <c r="C48" s="5"/>
      <c r="D48" s="32"/>
      <c r="E48" s="14"/>
      <c r="F48" s="4"/>
      <c r="G48" s="5"/>
    </row>
    <row r="49" spans="1:7" x14ac:dyDescent="0.25">
      <c r="A49" s="3"/>
      <c r="B49" s="45"/>
      <c r="C49" s="5"/>
      <c r="D49" s="45"/>
      <c r="E49" s="46"/>
      <c r="F49" s="19"/>
      <c r="G49" s="5"/>
    </row>
    <row r="50" spans="1:7" x14ac:dyDescent="0.25">
      <c r="A50" s="3"/>
      <c r="B50" s="5"/>
      <c r="C50" s="5"/>
      <c r="D50" s="5"/>
      <c r="E50" s="5"/>
      <c r="F50" s="27"/>
      <c r="G50" s="5"/>
    </row>
    <row r="51" spans="1:7" x14ac:dyDescent="0.25">
      <c r="A51" s="3"/>
      <c r="B51" s="5"/>
      <c r="C51" s="5"/>
      <c r="D51" s="5"/>
      <c r="E51" s="5"/>
      <c r="F51" s="27"/>
      <c r="G51" s="5"/>
    </row>
    <row r="52" spans="1:7" x14ac:dyDescent="0.25">
      <c r="A52" s="3"/>
      <c r="B52" s="5"/>
      <c r="C52" s="5"/>
      <c r="D52" s="5"/>
      <c r="E52" s="5"/>
      <c r="F52" s="27"/>
      <c r="G52" s="5"/>
    </row>
    <row r="53" spans="1:7" x14ac:dyDescent="0.25">
      <c r="E53"/>
      <c r="F53" s="47"/>
    </row>
    <row r="54" spans="1:7" x14ac:dyDescent="0.25">
      <c r="E54"/>
      <c r="F54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DF1D-F6CB-456E-9FE5-DB20437D681B}">
  <dimension ref="A2:K356"/>
  <sheetViews>
    <sheetView workbookViewId="0">
      <selection activeCell="F26" sqref="F26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20" t="s">
        <v>797</v>
      </c>
      <c r="K2" s="121">
        <v>1</v>
      </c>
    </row>
    <row r="3" spans="1:11" x14ac:dyDescent="0.2">
      <c r="J3" s="120" t="s">
        <v>796</v>
      </c>
      <c r="K3" s="105">
        <v>44462</v>
      </c>
    </row>
    <row r="5" spans="1:11" x14ac:dyDescent="0.2">
      <c r="E5" s="104" t="s">
        <v>795</v>
      </c>
      <c r="F5" s="101" t="s">
        <v>6403</v>
      </c>
      <c r="G5" s="104" t="s">
        <v>794</v>
      </c>
      <c r="H5" s="101" t="s">
        <v>6403</v>
      </c>
      <c r="J5" s="103">
        <v>0.53019675925925924</v>
      </c>
    </row>
    <row r="7" spans="1:11" x14ac:dyDescent="0.2">
      <c r="J7" s="120" t="s">
        <v>792</v>
      </c>
      <c r="K7" s="9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99" t="s">
        <v>785</v>
      </c>
      <c r="C11" s="98" t="s">
        <v>784</v>
      </c>
      <c r="D11" s="98" t="s">
        <v>783</v>
      </c>
      <c r="F11" s="100" t="s">
        <v>782</v>
      </c>
      <c r="I11" s="120" t="s">
        <v>221</v>
      </c>
      <c r="J11" s="120" t="s">
        <v>220</v>
      </c>
      <c r="K11" s="120" t="s">
        <v>781</v>
      </c>
    </row>
    <row r="14" spans="1:11" x14ac:dyDescent="0.2">
      <c r="A14" s="99" t="s">
        <v>780</v>
      </c>
      <c r="B14" s="95" t="s">
        <v>779</v>
      </c>
    </row>
    <row r="16" spans="1:11" x14ac:dyDescent="0.2">
      <c r="A16" s="98" t="s">
        <v>778</v>
      </c>
      <c r="B16" s="97" t="s">
        <v>777</v>
      </c>
      <c r="J16" s="120" t="s">
        <v>222</v>
      </c>
      <c r="K16" s="93">
        <v>32390.6</v>
      </c>
    </row>
    <row r="18" spans="3:11" x14ac:dyDescent="0.2">
      <c r="C18" s="97" t="s">
        <v>6402</v>
      </c>
      <c r="D18" s="96">
        <v>44409</v>
      </c>
      <c r="E18" s="95" t="s">
        <v>6401</v>
      </c>
      <c r="I18" s="93">
        <v>13.54</v>
      </c>
      <c r="K18" s="93">
        <v>32404.14</v>
      </c>
    </row>
    <row r="19" spans="3:11" x14ac:dyDescent="0.2">
      <c r="C19" s="97" t="s">
        <v>6400</v>
      </c>
      <c r="D19" s="96">
        <v>44409</v>
      </c>
      <c r="E19" s="95" t="s">
        <v>6399</v>
      </c>
      <c r="I19" s="93">
        <v>8.3800000000000008</v>
      </c>
      <c r="K19" s="93">
        <v>32412.52</v>
      </c>
    </row>
    <row r="20" spans="3:11" x14ac:dyDescent="0.2">
      <c r="C20" s="97" t="s">
        <v>6398</v>
      </c>
      <c r="D20" s="96">
        <v>44409</v>
      </c>
      <c r="E20" s="95" t="s">
        <v>6397</v>
      </c>
      <c r="I20" s="93">
        <v>2.4300000000000002</v>
      </c>
      <c r="K20" s="93">
        <v>32414.95</v>
      </c>
    </row>
    <row r="21" spans="3:11" x14ac:dyDescent="0.2">
      <c r="C21" s="97" t="s">
        <v>6396</v>
      </c>
      <c r="D21" s="96">
        <v>44409</v>
      </c>
      <c r="E21" s="95" t="s">
        <v>6395</v>
      </c>
      <c r="I21" s="93">
        <v>1.68</v>
      </c>
      <c r="K21" s="93">
        <v>32416.63</v>
      </c>
    </row>
    <row r="22" spans="3:11" x14ac:dyDescent="0.2">
      <c r="C22" s="97" t="s">
        <v>6394</v>
      </c>
      <c r="D22" s="96">
        <v>44409</v>
      </c>
      <c r="E22" s="95" t="s">
        <v>6393</v>
      </c>
      <c r="I22" s="93">
        <v>5.21</v>
      </c>
      <c r="K22" s="93">
        <v>32421.84</v>
      </c>
    </row>
    <row r="23" spans="3:11" x14ac:dyDescent="0.2">
      <c r="C23" s="97" t="s">
        <v>6392</v>
      </c>
      <c r="D23" s="96">
        <v>44409</v>
      </c>
      <c r="E23" s="95" t="s">
        <v>6391</v>
      </c>
      <c r="I23" s="93">
        <v>2.44</v>
      </c>
      <c r="K23" s="93">
        <v>32424.28</v>
      </c>
    </row>
    <row r="24" spans="3:11" x14ac:dyDescent="0.2">
      <c r="C24" s="97" t="s">
        <v>6390</v>
      </c>
      <c r="D24" s="96">
        <v>44410</v>
      </c>
      <c r="E24" s="95" t="s">
        <v>6389</v>
      </c>
      <c r="I24" s="93">
        <v>4.3600000000000003</v>
      </c>
      <c r="K24" s="93">
        <v>32428.639999999999</v>
      </c>
    </row>
    <row r="25" spans="3:11" x14ac:dyDescent="0.2">
      <c r="C25" s="97" t="s">
        <v>6388</v>
      </c>
      <c r="D25" s="96">
        <v>44410</v>
      </c>
      <c r="E25" s="95" t="s">
        <v>6387</v>
      </c>
      <c r="I25" s="93">
        <v>6.88</v>
      </c>
      <c r="K25" s="93">
        <v>32435.52</v>
      </c>
    </row>
    <row r="26" spans="3:11" x14ac:dyDescent="0.2">
      <c r="C26" s="97" t="s">
        <v>6386</v>
      </c>
      <c r="D26" s="96">
        <v>44410</v>
      </c>
      <c r="E26" s="95" t="s">
        <v>6385</v>
      </c>
      <c r="I26" s="93">
        <v>5</v>
      </c>
      <c r="K26" s="93">
        <v>32440.52</v>
      </c>
    </row>
    <row r="27" spans="3:11" x14ac:dyDescent="0.2">
      <c r="C27" s="97" t="s">
        <v>6384</v>
      </c>
      <c r="D27" s="96">
        <v>44410</v>
      </c>
      <c r="E27" s="95" t="s">
        <v>6383</v>
      </c>
      <c r="I27" s="93">
        <v>7.66</v>
      </c>
      <c r="K27" s="93">
        <v>32448.18</v>
      </c>
    </row>
    <row r="28" spans="3:11" x14ac:dyDescent="0.2">
      <c r="C28" s="97" t="s">
        <v>6382</v>
      </c>
      <c r="D28" s="96">
        <v>44410</v>
      </c>
      <c r="E28" s="95" t="s">
        <v>6381</v>
      </c>
      <c r="I28" s="93">
        <v>9.15</v>
      </c>
      <c r="K28" s="93">
        <v>32457.33</v>
      </c>
    </row>
    <row r="29" spans="3:11" x14ac:dyDescent="0.2">
      <c r="C29" s="97" t="s">
        <v>6380</v>
      </c>
      <c r="D29" s="96">
        <v>44410</v>
      </c>
      <c r="E29" s="95" t="s">
        <v>6379</v>
      </c>
      <c r="I29" s="93">
        <v>13.82</v>
      </c>
      <c r="K29" s="93">
        <v>32471.15</v>
      </c>
    </row>
    <row r="30" spans="3:11" x14ac:dyDescent="0.2">
      <c r="C30" s="97" t="s">
        <v>6378</v>
      </c>
      <c r="D30" s="96">
        <v>44410</v>
      </c>
      <c r="E30" s="95" t="s">
        <v>6377</v>
      </c>
      <c r="I30" s="93">
        <v>1.68</v>
      </c>
      <c r="K30" s="93">
        <v>32472.83</v>
      </c>
    </row>
    <row r="31" spans="3:11" x14ac:dyDescent="0.2">
      <c r="C31" s="97" t="s">
        <v>6376</v>
      </c>
      <c r="D31" s="96">
        <v>44410</v>
      </c>
      <c r="E31" s="95" t="s">
        <v>6375</v>
      </c>
      <c r="I31" s="93">
        <v>8.3800000000000008</v>
      </c>
      <c r="K31" s="93">
        <v>32481.21</v>
      </c>
    </row>
    <row r="32" spans="3:11" x14ac:dyDescent="0.2">
      <c r="C32" s="97" t="s">
        <v>6374</v>
      </c>
      <c r="D32" s="96">
        <v>44410</v>
      </c>
      <c r="E32" s="95" t="s">
        <v>6373</v>
      </c>
      <c r="I32" s="93">
        <v>12.4</v>
      </c>
      <c r="K32" s="93">
        <v>32493.61</v>
      </c>
    </row>
    <row r="33" spans="3:11" x14ac:dyDescent="0.2">
      <c r="C33" s="97" t="s">
        <v>6372</v>
      </c>
      <c r="D33" s="96">
        <v>44410</v>
      </c>
      <c r="E33" s="95" t="s">
        <v>6371</v>
      </c>
      <c r="I33" s="93">
        <v>2.06</v>
      </c>
      <c r="K33" s="93">
        <v>32495.67</v>
      </c>
    </row>
    <row r="34" spans="3:11" x14ac:dyDescent="0.2">
      <c r="C34" s="97" t="s">
        <v>6370</v>
      </c>
      <c r="D34" s="96">
        <v>44410</v>
      </c>
      <c r="E34" s="95" t="s">
        <v>6369</v>
      </c>
      <c r="I34" s="93">
        <v>2.0699999999999998</v>
      </c>
      <c r="K34" s="93">
        <v>32497.74</v>
      </c>
    </row>
    <row r="35" spans="3:11" x14ac:dyDescent="0.2">
      <c r="C35" s="97" t="s">
        <v>6368</v>
      </c>
      <c r="D35" s="96">
        <v>44410</v>
      </c>
      <c r="E35" s="95" t="s">
        <v>6367</v>
      </c>
      <c r="I35" s="93">
        <v>1.67</v>
      </c>
      <c r="K35" s="93">
        <v>32499.41</v>
      </c>
    </row>
    <row r="36" spans="3:11" x14ac:dyDescent="0.2">
      <c r="C36" s="97" t="s">
        <v>6366</v>
      </c>
      <c r="D36" s="96">
        <v>44410</v>
      </c>
      <c r="E36" s="95" t="s">
        <v>6365</v>
      </c>
      <c r="I36" s="93">
        <v>3.58</v>
      </c>
      <c r="K36" s="93">
        <v>32502.99</v>
      </c>
    </row>
    <row r="37" spans="3:11" x14ac:dyDescent="0.2">
      <c r="C37" s="97" t="s">
        <v>6364</v>
      </c>
      <c r="D37" s="96">
        <v>44410</v>
      </c>
      <c r="E37" s="95" t="s">
        <v>6363</v>
      </c>
      <c r="I37" s="93">
        <v>1.86</v>
      </c>
      <c r="K37" s="93">
        <v>32504.85</v>
      </c>
    </row>
    <row r="38" spans="3:11" x14ac:dyDescent="0.2">
      <c r="C38" s="97" t="s">
        <v>6362</v>
      </c>
      <c r="D38" s="96">
        <v>44410</v>
      </c>
      <c r="E38" s="95" t="s">
        <v>6361</v>
      </c>
      <c r="I38" s="93">
        <v>4.26</v>
      </c>
      <c r="K38" s="93">
        <v>32509.11</v>
      </c>
    </row>
    <row r="39" spans="3:11" x14ac:dyDescent="0.2">
      <c r="C39" s="97" t="s">
        <v>6360</v>
      </c>
      <c r="D39" s="96">
        <v>44410</v>
      </c>
      <c r="E39" s="95" t="s">
        <v>6359</v>
      </c>
      <c r="I39" s="93">
        <v>2.4300000000000002</v>
      </c>
      <c r="K39" s="93">
        <v>32511.54</v>
      </c>
    </row>
    <row r="40" spans="3:11" x14ac:dyDescent="0.2">
      <c r="C40" s="97" t="s">
        <v>6358</v>
      </c>
      <c r="D40" s="96">
        <v>44410</v>
      </c>
      <c r="E40" s="95" t="s">
        <v>6357</v>
      </c>
      <c r="I40" s="93">
        <v>3.49</v>
      </c>
      <c r="K40" s="93">
        <v>32515.03</v>
      </c>
    </row>
    <row r="41" spans="3:11" x14ac:dyDescent="0.2">
      <c r="C41" s="97" t="s">
        <v>6356</v>
      </c>
      <c r="D41" s="96">
        <v>44410</v>
      </c>
      <c r="E41" s="95" t="s">
        <v>6355</v>
      </c>
      <c r="I41" s="93">
        <v>0.84</v>
      </c>
      <c r="K41" s="93">
        <v>32515.87</v>
      </c>
    </row>
    <row r="42" spans="3:11" x14ac:dyDescent="0.2">
      <c r="C42" s="97" t="s">
        <v>6354</v>
      </c>
      <c r="D42" s="96">
        <v>44410</v>
      </c>
      <c r="E42" s="95" t="s">
        <v>6353</v>
      </c>
      <c r="I42" s="93">
        <v>17.48</v>
      </c>
      <c r="K42" s="93">
        <v>32533.35</v>
      </c>
    </row>
    <row r="43" spans="3:11" x14ac:dyDescent="0.2">
      <c r="C43" s="97" t="s">
        <v>6352</v>
      </c>
      <c r="D43" s="96">
        <v>44410</v>
      </c>
      <c r="E43" s="95" t="s">
        <v>6351</v>
      </c>
      <c r="I43" s="93">
        <v>1.68</v>
      </c>
      <c r="K43" s="93">
        <v>32535.03</v>
      </c>
    </row>
    <row r="44" spans="3:11" x14ac:dyDescent="0.2">
      <c r="C44" s="97" t="s">
        <v>6350</v>
      </c>
      <c r="D44" s="96">
        <v>44410</v>
      </c>
      <c r="E44" s="95" t="s">
        <v>6349</v>
      </c>
      <c r="I44" s="93">
        <v>8.3800000000000008</v>
      </c>
      <c r="K44" s="93">
        <v>32543.41</v>
      </c>
    </row>
    <row r="45" spans="3:11" x14ac:dyDescent="0.2">
      <c r="C45" s="97" t="s">
        <v>6348</v>
      </c>
      <c r="D45" s="96">
        <v>44410</v>
      </c>
      <c r="E45" s="95" t="s">
        <v>6347</v>
      </c>
      <c r="I45" s="93">
        <v>3.58</v>
      </c>
      <c r="K45" s="93">
        <v>32546.99</v>
      </c>
    </row>
    <row r="46" spans="3:11" x14ac:dyDescent="0.2">
      <c r="C46" s="97" t="s">
        <v>6346</v>
      </c>
      <c r="D46" s="96">
        <v>44410</v>
      </c>
      <c r="E46" s="95" t="s">
        <v>6345</v>
      </c>
      <c r="I46" s="93">
        <v>15.3</v>
      </c>
      <c r="K46" s="93">
        <v>32562.29</v>
      </c>
    </row>
    <row r="47" spans="3:11" x14ac:dyDescent="0.2">
      <c r="C47" s="97" t="s">
        <v>6344</v>
      </c>
      <c r="D47" s="96">
        <v>44410</v>
      </c>
      <c r="E47" s="95" t="s">
        <v>6343</v>
      </c>
      <c r="I47" s="93">
        <v>1.68</v>
      </c>
      <c r="K47" s="93">
        <v>32563.97</v>
      </c>
    </row>
    <row r="48" spans="3:11" x14ac:dyDescent="0.2">
      <c r="C48" s="97" t="s">
        <v>6342</v>
      </c>
      <c r="D48" s="96">
        <v>44410</v>
      </c>
      <c r="E48" s="95" t="s">
        <v>6341</v>
      </c>
      <c r="I48" s="93">
        <v>2.21</v>
      </c>
      <c r="K48" s="93">
        <v>32566.18</v>
      </c>
    </row>
    <row r="49" spans="3:11" x14ac:dyDescent="0.2">
      <c r="C49" s="97" t="s">
        <v>6340</v>
      </c>
      <c r="D49" s="96">
        <v>44410</v>
      </c>
      <c r="E49" s="95" t="s">
        <v>6339</v>
      </c>
      <c r="I49" s="93">
        <v>37.590000000000003</v>
      </c>
      <c r="K49" s="93">
        <v>32603.77</v>
      </c>
    </row>
    <row r="50" spans="3:11" x14ac:dyDescent="0.2">
      <c r="C50" s="97" t="s">
        <v>6338</v>
      </c>
      <c r="D50" s="96">
        <v>44410</v>
      </c>
      <c r="E50" s="95" t="s">
        <v>6337</v>
      </c>
      <c r="I50" s="93">
        <v>1.74</v>
      </c>
      <c r="K50" s="93">
        <v>32605.51</v>
      </c>
    </row>
    <row r="51" spans="3:11" x14ac:dyDescent="0.2">
      <c r="C51" s="97" t="s">
        <v>6336</v>
      </c>
      <c r="D51" s="96">
        <v>44410</v>
      </c>
      <c r="E51" s="95" t="s">
        <v>6335</v>
      </c>
      <c r="I51" s="93">
        <v>5.62</v>
      </c>
      <c r="K51" s="93">
        <v>32611.13</v>
      </c>
    </row>
    <row r="52" spans="3:11" x14ac:dyDescent="0.2">
      <c r="C52" s="97" t="s">
        <v>6334</v>
      </c>
      <c r="D52" s="96">
        <v>44410</v>
      </c>
      <c r="E52" s="95" t="s">
        <v>6333</v>
      </c>
      <c r="I52" s="93">
        <v>2</v>
      </c>
      <c r="K52" s="93">
        <v>32613.13</v>
      </c>
    </row>
    <row r="53" spans="3:11" x14ac:dyDescent="0.2">
      <c r="C53" s="97" t="s">
        <v>6332</v>
      </c>
      <c r="D53" s="96">
        <v>44410</v>
      </c>
      <c r="E53" s="95" t="s">
        <v>6331</v>
      </c>
      <c r="I53" s="93">
        <v>1.68</v>
      </c>
      <c r="K53" s="93">
        <v>32614.81</v>
      </c>
    </row>
    <row r="54" spans="3:11" x14ac:dyDescent="0.2">
      <c r="C54" s="97" t="s">
        <v>6330</v>
      </c>
      <c r="D54" s="96">
        <v>44410</v>
      </c>
      <c r="E54" s="95" t="s">
        <v>6329</v>
      </c>
      <c r="I54" s="93">
        <v>1.97</v>
      </c>
      <c r="K54" s="93">
        <v>32616.78</v>
      </c>
    </row>
    <row r="55" spans="3:11" x14ac:dyDescent="0.2">
      <c r="C55" s="97" t="s">
        <v>6328</v>
      </c>
      <c r="D55" s="96">
        <v>44410</v>
      </c>
      <c r="E55" s="95" t="s">
        <v>6327</v>
      </c>
      <c r="I55" s="93">
        <v>12.71</v>
      </c>
      <c r="K55" s="93">
        <v>32629.49</v>
      </c>
    </row>
    <row r="56" spans="3:11" x14ac:dyDescent="0.2">
      <c r="C56" s="97" t="s">
        <v>6326</v>
      </c>
      <c r="D56" s="96">
        <v>44410</v>
      </c>
      <c r="E56" s="95" t="s">
        <v>6325</v>
      </c>
      <c r="I56" s="93">
        <v>13.19</v>
      </c>
      <c r="K56" s="93">
        <v>32642.68</v>
      </c>
    </row>
    <row r="57" spans="3:11" x14ac:dyDescent="0.2">
      <c r="C57" s="97" t="s">
        <v>6324</v>
      </c>
      <c r="D57" s="96">
        <v>44410</v>
      </c>
      <c r="E57" s="95" t="s">
        <v>6323</v>
      </c>
      <c r="I57" s="93">
        <v>0.15</v>
      </c>
      <c r="K57" s="93">
        <v>32642.83</v>
      </c>
    </row>
    <row r="58" spans="3:11" x14ac:dyDescent="0.2">
      <c r="C58" s="97" t="s">
        <v>6322</v>
      </c>
      <c r="D58" s="96">
        <v>44410</v>
      </c>
      <c r="E58" s="95" t="s">
        <v>6321</v>
      </c>
      <c r="I58" s="93">
        <v>0.76</v>
      </c>
      <c r="K58" s="93">
        <v>32643.59</v>
      </c>
    </row>
    <row r="59" spans="3:11" x14ac:dyDescent="0.2">
      <c r="C59" s="97" t="s">
        <v>6320</v>
      </c>
      <c r="D59" s="96">
        <v>44410</v>
      </c>
      <c r="E59" s="95" t="s">
        <v>6319</v>
      </c>
      <c r="I59" s="93">
        <v>8.3800000000000008</v>
      </c>
      <c r="K59" s="93">
        <v>32651.97</v>
      </c>
    </row>
    <row r="60" spans="3:11" x14ac:dyDescent="0.2">
      <c r="C60" s="97" t="s">
        <v>6318</v>
      </c>
      <c r="D60" s="96">
        <v>44410</v>
      </c>
      <c r="E60" s="95" t="s">
        <v>6317</v>
      </c>
      <c r="I60" s="93">
        <v>11.76</v>
      </c>
      <c r="K60" s="93">
        <v>32663.73</v>
      </c>
    </row>
    <row r="61" spans="3:11" x14ac:dyDescent="0.2">
      <c r="C61" s="97" t="s">
        <v>6316</v>
      </c>
      <c r="D61" s="96">
        <v>44410</v>
      </c>
      <c r="E61" s="95" t="s">
        <v>6315</v>
      </c>
      <c r="I61" s="93">
        <v>8.3800000000000008</v>
      </c>
      <c r="K61" s="93">
        <v>32672.11</v>
      </c>
    </row>
    <row r="62" spans="3:11" x14ac:dyDescent="0.2">
      <c r="C62" s="97" t="s">
        <v>6314</v>
      </c>
      <c r="D62" s="96">
        <v>44410</v>
      </c>
      <c r="E62" s="95" t="s">
        <v>6313</v>
      </c>
      <c r="I62" s="93">
        <v>8.3800000000000008</v>
      </c>
      <c r="K62" s="93">
        <v>32680.49</v>
      </c>
    </row>
    <row r="63" spans="3:11" x14ac:dyDescent="0.2">
      <c r="C63" s="97" t="s">
        <v>6312</v>
      </c>
      <c r="D63" s="96">
        <v>44410</v>
      </c>
      <c r="E63" s="95" t="s">
        <v>6311</v>
      </c>
      <c r="I63" s="93">
        <v>4.1900000000000004</v>
      </c>
      <c r="K63" s="93">
        <v>32684.68</v>
      </c>
    </row>
    <row r="64" spans="3:11" x14ac:dyDescent="0.2">
      <c r="C64" s="97" t="s">
        <v>6310</v>
      </c>
      <c r="D64" s="96">
        <v>44410</v>
      </c>
      <c r="E64" s="95" t="s">
        <v>6309</v>
      </c>
      <c r="I64" s="93">
        <v>7.82</v>
      </c>
      <c r="K64" s="93">
        <v>32692.5</v>
      </c>
    </row>
    <row r="65" spans="3:11" x14ac:dyDescent="0.2">
      <c r="C65" s="97" t="s">
        <v>6308</v>
      </c>
      <c r="D65" s="96">
        <v>44410</v>
      </c>
      <c r="E65" s="95" t="s">
        <v>6307</v>
      </c>
      <c r="I65" s="93">
        <v>12.61</v>
      </c>
      <c r="K65" s="93">
        <v>32705.11</v>
      </c>
    </row>
    <row r="66" spans="3:11" x14ac:dyDescent="0.2">
      <c r="C66" s="97" t="s">
        <v>6306</v>
      </c>
      <c r="D66" s="96">
        <v>44410</v>
      </c>
      <c r="E66" s="95" t="s">
        <v>6305</v>
      </c>
      <c r="I66" s="93">
        <v>8.3800000000000008</v>
      </c>
      <c r="K66" s="93">
        <v>32713.49</v>
      </c>
    </row>
    <row r="67" spans="3:11" x14ac:dyDescent="0.2">
      <c r="C67" s="97" t="s">
        <v>6304</v>
      </c>
      <c r="D67" s="96">
        <v>44410</v>
      </c>
      <c r="E67" s="95" t="s">
        <v>6303</v>
      </c>
      <c r="I67" s="93">
        <v>1.42</v>
      </c>
      <c r="K67" s="93">
        <v>32714.91</v>
      </c>
    </row>
    <row r="68" spans="3:11" x14ac:dyDescent="0.2">
      <c r="C68" s="97" t="s">
        <v>6302</v>
      </c>
      <c r="D68" s="96">
        <v>44410</v>
      </c>
      <c r="E68" s="95" t="s">
        <v>6301</v>
      </c>
      <c r="I68" s="93">
        <v>0.12</v>
      </c>
      <c r="K68" s="93">
        <v>32715.03</v>
      </c>
    </row>
    <row r="69" spans="3:11" x14ac:dyDescent="0.2">
      <c r="C69" s="97" t="s">
        <v>6300</v>
      </c>
      <c r="D69" s="96">
        <v>44410</v>
      </c>
      <c r="E69" s="95" t="s">
        <v>6299</v>
      </c>
      <c r="I69" s="93">
        <v>7.39</v>
      </c>
      <c r="K69" s="93">
        <v>32722.42</v>
      </c>
    </row>
    <row r="70" spans="3:11" x14ac:dyDescent="0.2">
      <c r="C70" s="97" t="s">
        <v>6298</v>
      </c>
      <c r="D70" s="96">
        <v>44410</v>
      </c>
      <c r="E70" s="95" t="s">
        <v>6297</v>
      </c>
      <c r="I70" s="93">
        <v>2.0299999999999998</v>
      </c>
      <c r="K70" s="93">
        <v>32724.45</v>
      </c>
    </row>
    <row r="71" spans="3:11" x14ac:dyDescent="0.2">
      <c r="C71" s="97" t="s">
        <v>6296</v>
      </c>
      <c r="D71" s="96">
        <v>44410</v>
      </c>
      <c r="E71" s="95" t="s">
        <v>6295</v>
      </c>
      <c r="I71" s="93">
        <v>2.36</v>
      </c>
      <c r="K71" s="93">
        <v>32726.81</v>
      </c>
    </row>
    <row r="72" spans="3:11" x14ac:dyDescent="0.2">
      <c r="C72" s="97" t="s">
        <v>6294</v>
      </c>
      <c r="D72" s="96">
        <v>44410</v>
      </c>
      <c r="E72" s="95" t="s">
        <v>6293</v>
      </c>
      <c r="I72" s="93">
        <v>2.06</v>
      </c>
      <c r="K72" s="93">
        <v>32728.87</v>
      </c>
    </row>
    <row r="73" spans="3:11" x14ac:dyDescent="0.2">
      <c r="C73" s="97" t="s">
        <v>6292</v>
      </c>
      <c r="D73" s="96">
        <v>44410</v>
      </c>
      <c r="E73" s="95" t="s">
        <v>6291</v>
      </c>
      <c r="I73" s="93">
        <v>1.68</v>
      </c>
      <c r="K73" s="93">
        <v>32730.55</v>
      </c>
    </row>
    <row r="74" spans="3:11" x14ac:dyDescent="0.2">
      <c r="C74" s="97" t="s">
        <v>6290</v>
      </c>
      <c r="D74" s="96">
        <v>44410</v>
      </c>
      <c r="E74" s="95" t="s">
        <v>6289</v>
      </c>
      <c r="I74" s="93">
        <v>2.7</v>
      </c>
      <c r="K74" s="93">
        <v>32733.25</v>
      </c>
    </row>
    <row r="75" spans="3:11" x14ac:dyDescent="0.2">
      <c r="C75" s="97" t="s">
        <v>6288</v>
      </c>
      <c r="D75" s="96">
        <v>44410</v>
      </c>
      <c r="E75" s="95" t="s">
        <v>6287</v>
      </c>
      <c r="I75" s="93">
        <v>3.2</v>
      </c>
      <c r="K75" s="93">
        <v>32736.45</v>
      </c>
    </row>
    <row r="76" spans="3:11" x14ac:dyDescent="0.2">
      <c r="C76" s="97" t="s">
        <v>6286</v>
      </c>
      <c r="D76" s="96">
        <v>44410</v>
      </c>
      <c r="E76" s="95" t="s">
        <v>6285</v>
      </c>
      <c r="I76" s="93">
        <v>1.68</v>
      </c>
      <c r="K76" s="93">
        <v>32738.13</v>
      </c>
    </row>
    <row r="77" spans="3:11" x14ac:dyDescent="0.2">
      <c r="C77" s="97" t="s">
        <v>6284</v>
      </c>
      <c r="D77" s="96">
        <v>44410</v>
      </c>
      <c r="E77" s="95" t="s">
        <v>6283</v>
      </c>
      <c r="I77" s="93">
        <v>3.05</v>
      </c>
      <c r="K77" s="93">
        <v>32741.18</v>
      </c>
    </row>
    <row r="78" spans="3:11" x14ac:dyDescent="0.2">
      <c r="C78" s="97" t="s">
        <v>6282</v>
      </c>
      <c r="D78" s="96">
        <v>44410</v>
      </c>
      <c r="E78" s="95" t="s">
        <v>6281</v>
      </c>
      <c r="I78" s="93">
        <v>3.36</v>
      </c>
      <c r="K78" s="93">
        <v>32744.54</v>
      </c>
    </row>
    <row r="79" spans="3:11" x14ac:dyDescent="0.2">
      <c r="C79" s="97" t="s">
        <v>6280</v>
      </c>
      <c r="D79" s="96">
        <v>44410</v>
      </c>
      <c r="E79" s="95" t="s">
        <v>6279</v>
      </c>
      <c r="I79" s="93">
        <v>1.68</v>
      </c>
      <c r="K79" s="93">
        <v>32746.22</v>
      </c>
    </row>
    <row r="80" spans="3:11" x14ac:dyDescent="0.2">
      <c r="C80" s="97" t="s">
        <v>6278</v>
      </c>
      <c r="D80" s="96">
        <v>44410</v>
      </c>
      <c r="E80" s="95" t="s">
        <v>6277</v>
      </c>
      <c r="I80" s="93">
        <v>4.07</v>
      </c>
      <c r="K80" s="93">
        <v>32750.29</v>
      </c>
    </row>
    <row r="81" spans="3:11" x14ac:dyDescent="0.2">
      <c r="C81" s="97" t="s">
        <v>6276</v>
      </c>
      <c r="D81" s="96">
        <v>44410</v>
      </c>
      <c r="E81" s="95" t="s">
        <v>6275</v>
      </c>
      <c r="I81" s="93">
        <v>2.59</v>
      </c>
      <c r="K81" s="93">
        <v>32752.880000000001</v>
      </c>
    </row>
    <row r="82" spans="3:11" x14ac:dyDescent="0.2">
      <c r="C82" s="97" t="s">
        <v>6274</v>
      </c>
      <c r="D82" s="96">
        <v>44410</v>
      </c>
      <c r="E82" s="95" t="s">
        <v>6273</v>
      </c>
      <c r="I82" s="93">
        <v>1.69</v>
      </c>
      <c r="K82" s="93">
        <v>32754.57</v>
      </c>
    </row>
    <row r="83" spans="3:11" x14ac:dyDescent="0.2">
      <c r="C83" s="97" t="s">
        <v>6272</v>
      </c>
      <c r="D83" s="96">
        <v>44410</v>
      </c>
      <c r="E83" s="95" t="s">
        <v>6271</v>
      </c>
      <c r="I83" s="93">
        <v>1.68</v>
      </c>
      <c r="K83" s="93">
        <v>32756.25</v>
      </c>
    </row>
    <row r="84" spans="3:11" x14ac:dyDescent="0.2">
      <c r="C84" s="97" t="s">
        <v>6270</v>
      </c>
      <c r="D84" s="96">
        <v>44410</v>
      </c>
      <c r="E84" s="95" t="s">
        <v>6269</v>
      </c>
      <c r="I84" s="93">
        <v>6.94</v>
      </c>
      <c r="K84" s="93">
        <v>32763.19</v>
      </c>
    </row>
    <row r="85" spans="3:11" x14ac:dyDescent="0.2">
      <c r="C85" s="97" t="s">
        <v>6268</v>
      </c>
      <c r="D85" s="96">
        <v>44410</v>
      </c>
      <c r="E85" s="95" t="s">
        <v>6267</v>
      </c>
      <c r="I85" s="93">
        <v>4.1900000000000004</v>
      </c>
      <c r="K85" s="93">
        <v>32767.38</v>
      </c>
    </row>
    <row r="86" spans="3:11" x14ac:dyDescent="0.2">
      <c r="C86" s="97" t="s">
        <v>6266</v>
      </c>
      <c r="D86" s="96">
        <v>44410</v>
      </c>
      <c r="E86" s="95" t="s">
        <v>6265</v>
      </c>
      <c r="I86" s="93">
        <v>2.5499999999999998</v>
      </c>
      <c r="K86" s="93">
        <v>32769.93</v>
      </c>
    </row>
    <row r="87" spans="3:11" x14ac:dyDescent="0.2">
      <c r="C87" s="97" t="s">
        <v>6264</v>
      </c>
      <c r="D87" s="96">
        <v>44410</v>
      </c>
      <c r="E87" s="95" t="s">
        <v>6263</v>
      </c>
      <c r="I87" s="93">
        <v>2.58</v>
      </c>
      <c r="K87" s="93">
        <v>32772.51</v>
      </c>
    </row>
    <row r="88" spans="3:11" x14ac:dyDescent="0.2">
      <c r="C88" s="97" t="s">
        <v>6262</v>
      </c>
      <c r="D88" s="96">
        <v>44410</v>
      </c>
      <c r="E88" s="95" t="s">
        <v>6261</v>
      </c>
      <c r="I88" s="93">
        <v>2.46</v>
      </c>
      <c r="K88" s="93">
        <v>32774.97</v>
      </c>
    </row>
    <row r="89" spans="3:11" x14ac:dyDescent="0.2">
      <c r="C89" s="97" t="s">
        <v>6260</v>
      </c>
      <c r="D89" s="96">
        <v>44410</v>
      </c>
      <c r="E89" s="95" t="s">
        <v>6259</v>
      </c>
      <c r="I89" s="93">
        <v>5.42</v>
      </c>
      <c r="K89" s="93">
        <v>32780.39</v>
      </c>
    </row>
    <row r="90" spans="3:11" x14ac:dyDescent="0.2">
      <c r="C90" s="97" t="s">
        <v>6258</v>
      </c>
      <c r="D90" s="96">
        <v>44410</v>
      </c>
      <c r="E90" s="95" t="s">
        <v>6257</v>
      </c>
      <c r="I90" s="93">
        <v>3.88</v>
      </c>
      <c r="K90" s="93">
        <v>32784.269999999997</v>
      </c>
    </row>
    <row r="91" spans="3:11" x14ac:dyDescent="0.2">
      <c r="C91" s="97" t="s">
        <v>6256</v>
      </c>
      <c r="D91" s="96">
        <v>44410</v>
      </c>
      <c r="E91" s="95" t="s">
        <v>6255</v>
      </c>
      <c r="I91" s="93">
        <v>3.03</v>
      </c>
      <c r="K91" s="93">
        <v>32787.300000000003</v>
      </c>
    </row>
    <row r="92" spans="3:11" x14ac:dyDescent="0.2">
      <c r="C92" s="97" t="s">
        <v>6254</v>
      </c>
      <c r="D92" s="96">
        <v>44411</v>
      </c>
      <c r="E92" s="95" t="s">
        <v>6253</v>
      </c>
      <c r="I92" s="93">
        <v>10</v>
      </c>
      <c r="K92" s="93">
        <v>32797.300000000003</v>
      </c>
    </row>
    <row r="93" spans="3:11" x14ac:dyDescent="0.2">
      <c r="C93" s="97" t="s">
        <v>6252</v>
      </c>
      <c r="D93" s="96">
        <v>44411</v>
      </c>
      <c r="E93" s="95" t="s">
        <v>6251</v>
      </c>
      <c r="I93" s="93">
        <v>5.24</v>
      </c>
      <c r="K93" s="93">
        <v>32802.54</v>
      </c>
    </row>
    <row r="94" spans="3:11" x14ac:dyDescent="0.2">
      <c r="C94" s="97" t="s">
        <v>6250</v>
      </c>
      <c r="D94" s="96">
        <v>44411</v>
      </c>
      <c r="E94" s="95" t="s">
        <v>6249</v>
      </c>
      <c r="I94" s="93">
        <v>1.44</v>
      </c>
      <c r="K94" s="93">
        <v>32803.980000000003</v>
      </c>
    </row>
    <row r="95" spans="3:11" x14ac:dyDescent="0.2">
      <c r="C95" s="97" t="s">
        <v>6248</v>
      </c>
      <c r="D95" s="96">
        <v>44411</v>
      </c>
      <c r="E95" s="95" t="s">
        <v>6247</v>
      </c>
      <c r="I95" s="93">
        <v>67.400000000000006</v>
      </c>
      <c r="K95" s="93">
        <v>32871.379999999997</v>
      </c>
    </row>
    <row r="96" spans="3:11" x14ac:dyDescent="0.2">
      <c r="C96" s="97" t="s">
        <v>6246</v>
      </c>
      <c r="D96" s="96">
        <v>44411</v>
      </c>
      <c r="E96" s="95" t="s">
        <v>6245</v>
      </c>
      <c r="I96" s="93">
        <v>1.68</v>
      </c>
      <c r="K96" s="93">
        <v>32873.06</v>
      </c>
    </row>
    <row r="97" spans="3:11" x14ac:dyDescent="0.2">
      <c r="C97" s="97" t="s">
        <v>6244</v>
      </c>
      <c r="D97" s="96">
        <v>44411</v>
      </c>
      <c r="E97" s="95" t="s">
        <v>6243</v>
      </c>
      <c r="I97" s="93">
        <v>8.3800000000000008</v>
      </c>
      <c r="K97" s="93">
        <v>32881.440000000002</v>
      </c>
    </row>
    <row r="98" spans="3:11" x14ac:dyDescent="0.2">
      <c r="C98" s="97" t="s">
        <v>6242</v>
      </c>
      <c r="D98" s="96">
        <v>44411</v>
      </c>
      <c r="E98" s="95" t="s">
        <v>6241</v>
      </c>
      <c r="I98" s="93">
        <v>0.6</v>
      </c>
      <c r="K98" s="93">
        <v>32882.04</v>
      </c>
    </row>
    <row r="99" spans="3:11" x14ac:dyDescent="0.2">
      <c r="C99" s="97" t="s">
        <v>6240</v>
      </c>
      <c r="D99" s="96">
        <v>44411</v>
      </c>
      <c r="E99" s="95" t="s">
        <v>6239</v>
      </c>
      <c r="I99" s="93">
        <v>16.989999999999998</v>
      </c>
      <c r="K99" s="93">
        <v>32899.03</v>
      </c>
    </row>
    <row r="100" spans="3:11" x14ac:dyDescent="0.2">
      <c r="C100" s="97" t="s">
        <v>6238</v>
      </c>
      <c r="D100" s="96">
        <v>44411</v>
      </c>
      <c r="E100" s="95" t="s">
        <v>6237</v>
      </c>
      <c r="I100" s="93">
        <v>26.22</v>
      </c>
      <c r="K100" s="93">
        <v>32925.25</v>
      </c>
    </row>
    <row r="101" spans="3:11" x14ac:dyDescent="0.2">
      <c r="C101" s="97" t="s">
        <v>6236</v>
      </c>
      <c r="D101" s="96">
        <v>44411</v>
      </c>
      <c r="E101" s="95" t="s">
        <v>6235</v>
      </c>
      <c r="I101" s="93">
        <v>5.88</v>
      </c>
      <c r="K101" s="93">
        <v>32931.129999999997</v>
      </c>
    </row>
    <row r="102" spans="3:11" x14ac:dyDescent="0.2">
      <c r="C102" s="97" t="s">
        <v>6234</v>
      </c>
      <c r="D102" s="96">
        <v>44411</v>
      </c>
      <c r="E102" s="95" t="s">
        <v>6233</v>
      </c>
      <c r="I102" s="93">
        <v>6.67</v>
      </c>
      <c r="K102" s="93">
        <v>32937.800000000003</v>
      </c>
    </row>
    <row r="103" spans="3:11" x14ac:dyDescent="0.2">
      <c r="C103" s="97" t="s">
        <v>6232</v>
      </c>
      <c r="D103" s="96">
        <v>44411</v>
      </c>
      <c r="E103" s="95" t="s">
        <v>6231</v>
      </c>
      <c r="I103" s="93">
        <v>10.18</v>
      </c>
      <c r="K103" s="93">
        <v>32947.980000000003</v>
      </c>
    </row>
    <row r="104" spans="3:11" x14ac:dyDescent="0.2">
      <c r="C104" s="97" t="s">
        <v>6230</v>
      </c>
      <c r="D104" s="96">
        <v>44411</v>
      </c>
      <c r="E104" s="95" t="s">
        <v>6229</v>
      </c>
      <c r="I104" s="93">
        <v>2.2200000000000002</v>
      </c>
      <c r="K104" s="93">
        <v>32950.199999999997</v>
      </c>
    </row>
    <row r="105" spans="3:11" x14ac:dyDescent="0.2">
      <c r="C105" s="97" t="s">
        <v>6228</v>
      </c>
      <c r="D105" s="96">
        <v>44411</v>
      </c>
      <c r="E105" s="95" t="s">
        <v>6227</v>
      </c>
      <c r="I105" s="93">
        <v>1.68</v>
      </c>
      <c r="K105" s="93">
        <v>32951.879999999997</v>
      </c>
    </row>
    <row r="106" spans="3:11" x14ac:dyDescent="0.2">
      <c r="C106" s="97" t="s">
        <v>6226</v>
      </c>
      <c r="D106" s="96">
        <v>44412</v>
      </c>
      <c r="E106" s="95" t="s">
        <v>6225</v>
      </c>
      <c r="I106" s="93">
        <v>11.02</v>
      </c>
      <c r="K106" s="93">
        <v>32962.9</v>
      </c>
    </row>
    <row r="107" spans="3:11" x14ac:dyDescent="0.2">
      <c r="C107" s="97" t="s">
        <v>6224</v>
      </c>
      <c r="D107" s="96">
        <v>44412</v>
      </c>
      <c r="E107" s="95" t="s">
        <v>6223</v>
      </c>
      <c r="I107" s="93">
        <v>3.4</v>
      </c>
      <c r="K107" s="93">
        <v>32966.300000000003</v>
      </c>
    </row>
    <row r="108" spans="3:11" x14ac:dyDescent="0.2">
      <c r="C108" s="97" t="s">
        <v>6222</v>
      </c>
      <c r="D108" s="96">
        <v>44412</v>
      </c>
      <c r="E108" s="95" t="s">
        <v>6221</v>
      </c>
      <c r="I108" s="93">
        <v>4.58</v>
      </c>
      <c r="K108" s="93">
        <v>32970.879999999997</v>
      </c>
    </row>
    <row r="109" spans="3:11" x14ac:dyDescent="0.2">
      <c r="C109" s="97" t="s">
        <v>6220</v>
      </c>
      <c r="D109" s="96">
        <v>44412</v>
      </c>
      <c r="E109" s="95" t="s">
        <v>6219</v>
      </c>
      <c r="I109" s="93">
        <v>1.68</v>
      </c>
      <c r="K109" s="93">
        <v>32972.559999999998</v>
      </c>
    </row>
    <row r="110" spans="3:11" x14ac:dyDescent="0.2">
      <c r="C110" s="97" t="s">
        <v>6218</v>
      </c>
      <c r="D110" s="96">
        <v>44412</v>
      </c>
      <c r="E110" s="95" t="s">
        <v>6217</v>
      </c>
      <c r="I110" s="93">
        <v>1.68</v>
      </c>
      <c r="K110" s="93">
        <v>32974.239999999998</v>
      </c>
    </row>
    <row r="111" spans="3:11" x14ac:dyDescent="0.2">
      <c r="C111" s="97" t="s">
        <v>6216</v>
      </c>
      <c r="D111" s="96">
        <v>44412</v>
      </c>
      <c r="E111" s="95" t="s">
        <v>6215</v>
      </c>
      <c r="I111" s="93">
        <v>49.2</v>
      </c>
      <c r="K111" s="93">
        <v>33023.440000000002</v>
      </c>
    </row>
    <row r="112" spans="3:11" x14ac:dyDescent="0.2">
      <c r="C112" s="97" t="s">
        <v>6214</v>
      </c>
      <c r="D112" s="96">
        <v>44412</v>
      </c>
      <c r="E112" s="95" t="s">
        <v>6213</v>
      </c>
      <c r="I112" s="93">
        <v>6.43</v>
      </c>
      <c r="K112" s="93">
        <v>33029.870000000003</v>
      </c>
    </row>
    <row r="113" spans="3:11" x14ac:dyDescent="0.2">
      <c r="C113" s="97" t="s">
        <v>6212</v>
      </c>
      <c r="D113" s="96">
        <v>44412</v>
      </c>
      <c r="E113" s="95" t="s">
        <v>6211</v>
      </c>
      <c r="I113" s="93">
        <v>2.0699999999999998</v>
      </c>
      <c r="K113" s="93">
        <v>33031.94</v>
      </c>
    </row>
    <row r="114" spans="3:11" x14ac:dyDescent="0.2">
      <c r="C114" s="97" t="s">
        <v>6210</v>
      </c>
      <c r="D114" s="96">
        <v>44412</v>
      </c>
      <c r="E114" s="95" t="s">
        <v>6209</v>
      </c>
      <c r="I114" s="93">
        <v>8.07</v>
      </c>
      <c r="K114" s="93">
        <v>33040.01</v>
      </c>
    </row>
    <row r="115" spans="3:11" x14ac:dyDescent="0.2">
      <c r="C115" s="97" t="s">
        <v>6208</v>
      </c>
      <c r="D115" s="96">
        <v>44412</v>
      </c>
      <c r="E115" s="95" t="s">
        <v>6207</v>
      </c>
      <c r="I115" s="93">
        <v>3.48</v>
      </c>
      <c r="K115" s="93">
        <v>33043.49</v>
      </c>
    </row>
    <row r="116" spans="3:11" x14ac:dyDescent="0.2">
      <c r="C116" s="97" t="s">
        <v>6206</v>
      </c>
      <c r="D116" s="96">
        <v>44412</v>
      </c>
      <c r="E116" s="95" t="s">
        <v>6205</v>
      </c>
      <c r="I116" s="93">
        <v>21.16</v>
      </c>
      <c r="K116" s="93">
        <v>33064.65</v>
      </c>
    </row>
    <row r="117" spans="3:11" x14ac:dyDescent="0.2">
      <c r="C117" s="97" t="s">
        <v>6204</v>
      </c>
      <c r="D117" s="96">
        <v>44412</v>
      </c>
      <c r="E117" s="95" t="s">
        <v>6203</v>
      </c>
      <c r="I117" s="93">
        <v>4.0999999999999996</v>
      </c>
      <c r="K117" s="93">
        <v>33068.75</v>
      </c>
    </row>
    <row r="118" spans="3:11" x14ac:dyDescent="0.2">
      <c r="C118" s="97" t="s">
        <v>6202</v>
      </c>
      <c r="D118" s="96">
        <v>44412</v>
      </c>
      <c r="E118" s="95" t="s">
        <v>6201</v>
      </c>
      <c r="I118" s="93">
        <v>1.62</v>
      </c>
      <c r="K118" s="93">
        <v>33070.370000000003</v>
      </c>
    </row>
    <row r="119" spans="3:11" x14ac:dyDescent="0.2">
      <c r="C119" s="97" t="s">
        <v>6200</v>
      </c>
      <c r="D119" s="96">
        <v>44412</v>
      </c>
      <c r="E119" s="95" t="s">
        <v>6199</v>
      </c>
      <c r="I119" s="93">
        <v>1.73</v>
      </c>
      <c r="K119" s="93">
        <v>33072.1</v>
      </c>
    </row>
    <row r="120" spans="3:11" x14ac:dyDescent="0.2">
      <c r="C120" s="97" t="s">
        <v>6198</v>
      </c>
      <c r="D120" s="96">
        <v>44412</v>
      </c>
      <c r="E120" s="95" t="s">
        <v>6197</v>
      </c>
      <c r="I120" s="93">
        <v>2.4500000000000002</v>
      </c>
      <c r="K120" s="93">
        <v>33074.550000000003</v>
      </c>
    </row>
    <row r="121" spans="3:11" x14ac:dyDescent="0.2">
      <c r="C121" s="97" t="s">
        <v>6196</v>
      </c>
      <c r="D121" s="96">
        <v>44413</v>
      </c>
      <c r="E121" s="95" t="s">
        <v>6195</v>
      </c>
      <c r="I121" s="93">
        <v>5.74</v>
      </c>
      <c r="K121" s="93">
        <v>33080.29</v>
      </c>
    </row>
    <row r="122" spans="3:11" x14ac:dyDescent="0.2">
      <c r="C122" s="97" t="s">
        <v>6194</v>
      </c>
      <c r="D122" s="96">
        <v>44413</v>
      </c>
      <c r="E122" s="95" t="s">
        <v>6193</v>
      </c>
      <c r="I122" s="93">
        <v>21.18</v>
      </c>
      <c r="K122" s="93">
        <v>33101.47</v>
      </c>
    </row>
    <row r="123" spans="3:11" x14ac:dyDescent="0.2">
      <c r="C123" s="97" t="s">
        <v>6192</v>
      </c>
      <c r="D123" s="96">
        <v>44413</v>
      </c>
      <c r="E123" s="95" t="s">
        <v>6191</v>
      </c>
      <c r="I123" s="93">
        <v>22.9</v>
      </c>
      <c r="K123" s="93">
        <v>33124.370000000003</v>
      </c>
    </row>
    <row r="124" spans="3:11" x14ac:dyDescent="0.2">
      <c r="C124" s="97" t="s">
        <v>6190</v>
      </c>
      <c r="D124" s="96">
        <v>44413</v>
      </c>
      <c r="E124" s="95" t="s">
        <v>6189</v>
      </c>
      <c r="I124" s="93">
        <v>3.73</v>
      </c>
      <c r="K124" s="93">
        <v>33128.1</v>
      </c>
    </row>
    <row r="125" spans="3:11" x14ac:dyDescent="0.2">
      <c r="C125" s="97" t="s">
        <v>6188</v>
      </c>
      <c r="D125" s="96">
        <v>44413</v>
      </c>
      <c r="E125" s="95" t="s">
        <v>6187</v>
      </c>
      <c r="I125" s="93">
        <v>1.68</v>
      </c>
      <c r="K125" s="93">
        <v>33129.78</v>
      </c>
    </row>
    <row r="126" spans="3:11" x14ac:dyDescent="0.2">
      <c r="C126" s="97" t="s">
        <v>6186</v>
      </c>
      <c r="D126" s="96">
        <v>44413</v>
      </c>
      <c r="E126" s="95" t="s">
        <v>6185</v>
      </c>
      <c r="I126" s="93">
        <v>8.84</v>
      </c>
      <c r="K126" s="93">
        <v>33138.620000000003</v>
      </c>
    </row>
    <row r="127" spans="3:11" x14ac:dyDescent="0.2">
      <c r="C127" s="97" t="s">
        <v>6184</v>
      </c>
      <c r="D127" s="96">
        <v>44413</v>
      </c>
      <c r="E127" s="95" t="s">
        <v>6183</v>
      </c>
      <c r="I127" s="93">
        <v>1.68</v>
      </c>
      <c r="K127" s="93">
        <v>33140.300000000003</v>
      </c>
    </row>
    <row r="128" spans="3:11" x14ac:dyDescent="0.2">
      <c r="C128" s="97" t="s">
        <v>6182</v>
      </c>
      <c r="D128" s="96">
        <v>44413</v>
      </c>
      <c r="E128" s="95" t="s">
        <v>6181</v>
      </c>
      <c r="I128" s="93">
        <v>17.600000000000001</v>
      </c>
      <c r="K128" s="93">
        <v>33157.9</v>
      </c>
    </row>
    <row r="129" spans="3:11" x14ac:dyDescent="0.2">
      <c r="C129" s="97" t="s">
        <v>6180</v>
      </c>
      <c r="D129" s="96">
        <v>44413</v>
      </c>
      <c r="E129" s="95" t="s">
        <v>6179</v>
      </c>
      <c r="I129" s="93">
        <v>0.18</v>
      </c>
      <c r="K129" s="93">
        <v>33158.080000000002</v>
      </c>
    </row>
    <row r="130" spans="3:11" x14ac:dyDescent="0.2">
      <c r="C130" s="97" t="s">
        <v>6178</v>
      </c>
      <c r="D130" s="96">
        <v>44413</v>
      </c>
      <c r="E130" s="95" t="s">
        <v>6177</v>
      </c>
      <c r="I130" s="93">
        <v>1.75</v>
      </c>
      <c r="K130" s="93">
        <v>33159.83</v>
      </c>
    </row>
    <row r="131" spans="3:11" x14ac:dyDescent="0.2">
      <c r="C131" s="97" t="s">
        <v>6176</v>
      </c>
      <c r="D131" s="96">
        <v>44413</v>
      </c>
      <c r="E131" s="95" t="s">
        <v>6175</v>
      </c>
      <c r="I131" s="93">
        <v>6.12</v>
      </c>
      <c r="K131" s="93">
        <v>33165.949999999997</v>
      </c>
    </row>
    <row r="132" spans="3:11" x14ac:dyDescent="0.2">
      <c r="C132" s="97" t="s">
        <v>6174</v>
      </c>
      <c r="D132" s="96">
        <v>44413</v>
      </c>
      <c r="E132" s="95" t="s">
        <v>6173</v>
      </c>
      <c r="I132" s="93">
        <v>10</v>
      </c>
      <c r="K132" s="93">
        <v>33175.949999999997</v>
      </c>
    </row>
    <row r="133" spans="3:11" x14ac:dyDescent="0.2">
      <c r="C133" s="97" t="s">
        <v>6172</v>
      </c>
      <c r="D133" s="96">
        <v>44414</v>
      </c>
      <c r="E133" s="95" t="s">
        <v>6171</v>
      </c>
      <c r="I133" s="93">
        <v>2.2999999999999998</v>
      </c>
      <c r="K133" s="93">
        <v>33178.25</v>
      </c>
    </row>
    <row r="134" spans="3:11" x14ac:dyDescent="0.2">
      <c r="C134" s="97" t="s">
        <v>6170</v>
      </c>
      <c r="D134" s="96">
        <v>44414</v>
      </c>
      <c r="E134" s="95" t="s">
        <v>6169</v>
      </c>
      <c r="I134" s="93">
        <v>5</v>
      </c>
      <c r="K134" s="93">
        <v>33183.25</v>
      </c>
    </row>
    <row r="135" spans="3:11" x14ac:dyDescent="0.2">
      <c r="C135" s="97" t="s">
        <v>6168</v>
      </c>
      <c r="D135" s="96">
        <v>44414</v>
      </c>
      <c r="E135" s="95" t="s">
        <v>6167</v>
      </c>
      <c r="I135" s="93">
        <v>12.88</v>
      </c>
      <c r="K135" s="93">
        <v>33196.129999999997</v>
      </c>
    </row>
    <row r="136" spans="3:11" x14ac:dyDescent="0.2">
      <c r="C136" s="97" t="s">
        <v>6166</v>
      </c>
      <c r="D136" s="96">
        <v>44414</v>
      </c>
      <c r="E136" s="95" t="s">
        <v>6165</v>
      </c>
      <c r="I136" s="93">
        <v>2.56</v>
      </c>
      <c r="K136" s="93">
        <v>33198.69</v>
      </c>
    </row>
    <row r="137" spans="3:11" x14ac:dyDescent="0.2">
      <c r="C137" s="97" t="s">
        <v>6164</v>
      </c>
      <c r="D137" s="96">
        <v>44414</v>
      </c>
      <c r="E137" s="95" t="s">
        <v>6163</v>
      </c>
      <c r="I137" s="93">
        <v>14.56</v>
      </c>
      <c r="K137" s="93">
        <v>33213.25</v>
      </c>
    </row>
    <row r="138" spans="3:11" x14ac:dyDescent="0.2">
      <c r="C138" s="97" t="s">
        <v>6162</v>
      </c>
      <c r="D138" s="96">
        <v>44414</v>
      </c>
      <c r="E138" s="95" t="s">
        <v>6161</v>
      </c>
      <c r="I138" s="93">
        <v>13.37</v>
      </c>
      <c r="K138" s="93">
        <v>33226.620000000003</v>
      </c>
    </row>
    <row r="139" spans="3:11" x14ac:dyDescent="0.2">
      <c r="C139" s="97" t="s">
        <v>6160</v>
      </c>
      <c r="D139" s="96">
        <v>44414</v>
      </c>
      <c r="E139" s="95" t="s">
        <v>6159</v>
      </c>
      <c r="I139" s="93">
        <v>3.36</v>
      </c>
      <c r="K139" s="93">
        <v>33229.980000000003</v>
      </c>
    </row>
    <row r="140" spans="3:11" x14ac:dyDescent="0.2">
      <c r="C140" s="97" t="s">
        <v>6158</v>
      </c>
      <c r="D140" s="96">
        <v>44414</v>
      </c>
      <c r="E140" s="95" t="s">
        <v>6157</v>
      </c>
      <c r="I140" s="93">
        <v>1.76</v>
      </c>
      <c r="K140" s="93">
        <v>33231.74</v>
      </c>
    </row>
    <row r="141" spans="3:11" x14ac:dyDescent="0.2">
      <c r="C141" s="97" t="s">
        <v>6156</v>
      </c>
      <c r="D141" s="96">
        <v>44414</v>
      </c>
      <c r="E141" s="95" t="s">
        <v>6155</v>
      </c>
      <c r="I141" s="93">
        <v>9.5399999999999991</v>
      </c>
      <c r="K141" s="93">
        <v>33241.279999999999</v>
      </c>
    </row>
    <row r="142" spans="3:11" x14ac:dyDescent="0.2">
      <c r="C142" s="97" t="s">
        <v>6154</v>
      </c>
      <c r="D142" s="96">
        <v>44414</v>
      </c>
      <c r="E142" s="95" t="s">
        <v>6153</v>
      </c>
      <c r="I142" s="93">
        <v>12.37</v>
      </c>
      <c r="K142" s="93">
        <v>33253.65</v>
      </c>
    </row>
    <row r="143" spans="3:11" x14ac:dyDescent="0.2">
      <c r="C143" s="97" t="s">
        <v>6152</v>
      </c>
      <c r="D143" s="96">
        <v>44414</v>
      </c>
      <c r="E143" s="95" t="s">
        <v>6151</v>
      </c>
      <c r="I143" s="93">
        <v>4.58</v>
      </c>
      <c r="K143" s="93">
        <v>33258.230000000003</v>
      </c>
    </row>
    <row r="144" spans="3:11" x14ac:dyDescent="0.2">
      <c r="C144" s="97" t="s">
        <v>6150</v>
      </c>
      <c r="D144" s="96">
        <v>44414</v>
      </c>
      <c r="E144" s="95" t="s">
        <v>6149</v>
      </c>
      <c r="I144" s="93">
        <v>1.87</v>
      </c>
      <c r="K144" s="93">
        <v>33260.1</v>
      </c>
    </row>
    <row r="145" spans="3:11" x14ac:dyDescent="0.2">
      <c r="C145" s="97" t="s">
        <v>6148</v>
      </c>
      <c r="D145" s="96">
        <v>44415</v>
      </c>
      <c r="E145" s="95" t="s">
        <v>6147</v>
      </c>
      <c r="I145" s="93">
        <v>0.74</v>
      </c>
      <c r="K145" s="93">
        <v>33260.839999999997</v>
      </c>
    </row>
    <row r="146" spans="3:11" x14ac:dyDescent="0.2">
      <c r="C146" s="97" t="s">
        <v>6146</v>
      </c>
      <c r="D146" s="96">
        <v>44416</v>
      </c>
      <c r="E146" s="95" t="s">
        <v>6145</v>
      </c>
      <c r="I146" s="93">
        <v>3.88</v>
      </c>
      <c r="K146" s="93">
        <v>33264.720000000001</v>
      </c>
    </row>
    <row r="147" spans="3:11" x14ac:dyDescent="0.2">
      <c r="C147" s="97" t="s">
        <v>6144</v>
      </c>
      <c r="D147" s="96">
        <v>44417</v>
      </c>
      <c r="E147" s="95" t="s">
        <v>6143</v>
      </c>
      <c r="I147" s="93">
        <v>2.04</v>
      </c>
      <c r="K147" s="93">
        <v>33266.76</v>
      </c>
    </row>
    <row r="148" spans="3:11" x14ac:dyDescent="0.2">
      <c r="C148" s="97" t="s">
        <v>6142</v>
      </c>
      <c r="D148" s="96">
        <v>44417</v>
      </c>
      <c r="E148" s="95" t="s">
        <v>6141</v>
      </c>
      <c r="I148" s="93">
        <v>1.7</v>
      </c>
      <c r="K148" s="93">
        <v>33268.46</v>
      </c>
    </row>
    <row r="149" spans="3:11" x14ac:dyDescent="0.2">
      <c r="C149" s="97" t="s">
        <v>6140</v>
      </c>
      <c r="D149" s="96">
        <v>44417</v>
      </c>
      <c r="E149" s="95" t="s">
        <v>6139</v>
      </c>
      <c r="I149" s="93">
        <v>2.77</v>
      </c>
      <c r="K149" s="93">
        <v>33271.230000000003</v>
      </c>
    </row>
    <row r="150" spans="3:11" x14ac:dyDescent="0.2">
      <c r="C150" s="97" t="s">
        <v>6138</v>
      </c>
      <c r="D150" s="96">
        <v>44418</v>
      </c>
      <c r="E150" s="95" t="s">
        <v>6137</v>
      </c>
      <c r="I150" s="93">
        <v>6.9</v>
      </c>
      <c r="K150" s="93">
        <v>33278.129999999997</v>
      </c>
    </row>
    <row r="151" spans="3:11" x14ac:dyDescent="0.2">
      <c r="C151" s="97" t="s">
        <v>6136</v>
      </c>
      <c r="D151" s="96">
        <v>44418</v>
      </c>
      <c r="E151" s="95" t="s">
        <v>6135</v>
      </c>
      <c r="I151" s="93">
        <v>1.68</v>
      </c>
      <c r="K151" s="93">
        <v>33279.81</v>
      </c>
    </row>
    <row r="152" spans="3:11" x14ac:dyDescent="0.2">
      <c r="C152" s="97" t="s">
        <v>6134</v>
      </c>
      <c r="D152" s="96">
        <v>44418</v>
      </c>
      <c r="E152" s="95" t="s">
        <v>6133</v>
      </c>
      <c r="I152" s="93">
        <v>3.85</v>
      </c>
      <c r="K152" s="93">
        <v>33283.660000000003</v>
      </c>
    </row>
    <row r="153" spans="3:11" x14ac:dyDescent="0.2">
      <c r="C153" s="97" t="s">
        <v>6132</v>
      </c>
      <c r="D153" s="96">
        <v>44418</v>
      </c>
      <c r="E153" s="95" t="s">
        <v>6131</v>
      </c>
      <c r="I153" s="93">
        <v>3.39</v>
      </c>
      <c r="K153" s="93">
        <v>33287.050000000003</v>
      </c>
    </row>
    <row r="154" spans="3:11" x14ac:dyDescent="0.2">
      <c r="C154" s="97" t="s">
        <v>6130</v>
      </c>
      <c r="D154" s="96">
        <v>44418</v>
      </c>
      <c r="E154" s="95" t="s">
        <v>6129</v>
      </c>
      <c r="I154" s="93">
        <v>11.63</v>
      </c>
      <c r="K154" s="93">
        <v>33298.68</v>
      </c>
    </row>
    <row r="155" spans="3:11" x14ac:dyDescent="0.2">
      <c r="C155" s="97" t="s">
        <v>6128</v>
      </c>
      <c r="D155" s="96">
        <v>44418</v>
      </c>
      <c r="E155" s="95" t="s">
        <v>6127</v>
      </c>
      <c r="I155" s="93">
        <v>5.54</v>
      </c>
      <c r="K155" s="93">
        <v>33304.22</v>
      </c>
    </row>
    <row r="156" spans="3:11" x14ac:dyDescent="0.2">
      <c r="C156" s="97" t="s">
        <v>6126</v>
      </c>
      <c r="D156" s="96">
        <v>44418</v>
      </c>
      <c r="E156" s="95" t="s">
        <v>6125</v>
      </c>
      <c r="I156" s="93">
        <v>16.760000000000002</v>
      </c>
      <c r="K156" s="93">
        <v>33320.980000000003</v>
      </c>
    </row>
    <row r="157" spans="3:11" x14ac:dyDescent="0.2">
      <c r="C157" s="97" t="s">
        <v>6124</v>
      </c>
      <c r="D157" s="96">
        <v>44418</v>
      </c>
      <c r="E157" s="95" t="s">
        <v>6123</v>
      </c>
      <c r="I157" s="93">
        <v>0.22</v>
      </c>
      <c r="K157" s="93">
        <v>33321.199999999997</v>
      </c>
    </row>
    <row r="158" spans="3:11" x14ac:dyDescent="0.2">
      <c r="C158" s="97" t="s">
        <v>6122</v>
      </c>
      <c r="D158" s="96">
        <v>44419</v>
      </c>
      <c r="E158" s="95" t="s">
        <v>6121</v>
      </c>
      <c r="I158" s="93">
        <v>5.32</v>
      </c>
      <c r="K158" s="93">
        <v>33326.519999999997</v>
      </c>
    </row>
    <row r="159" spans="3:11" x14ac:dyDescent="0.2">
      <c r="C159" s="97" t="s">
        <v>6120</v>
      </c>
      <c r="D159" s="96">
        <v>44419</v>
      </c>
      <c r="E159" s="95" t="s">
        <v>6119</v>
      </c>
      <c r="I159" s="93">
        <v>6.65</v>
      </c>
      <c r="K159" s="93">
        <v>33333.17</v>
      </c>
    </row>
    <row r="160" spans="3:11" x14ac:dyDescent="0.2">
      <c r="C160" s="97" t="s">
        <v>6118</v>
      </c>
      <c r="D160" s="96">
        <v>44419</v>
      </c>
      <c r="E160" s="95" t="s">
        <v>6117</v>
      </c>
      <c r="I160" s="93">
        <v>3.61</v>
      </c>
      <c r="K160" s="93">
        <v>33336.78</v>
      </c>
    </row>
    <row r="161" spans="3:11" x14ac:dyDescent="0.2">
      <c r="C161" s="97" t="s">
        <v>6116</v>
      </c>
      <c r="D161" s="96">
        <v>44419</v>
      </c>
      <c r="E161" s="95" t="s">
        <v>6115</v>
      </c>
      <c r="I161" s="93">
        <v>16.34</v>
      </c>
      <c r="K161" s="93">
        <v>33353.120000000003</v>
      </c>
    </row>
    <row r="162" spans="3:11" x14ac:dyDescent="0.2">
      <c r="C162" s="97" t="s">
        <v>6114</v>
      </c>
      <c r="D162" s="96">
        <v>44419</v>
      </c>
      <c r="E162" s="95" t="s">
        <v>6113</v>
      </c>
      <c r="I162" s="93">
        <v>6.72</v>
      </c>
      <c r="K162" s="93">
        <v>33359.839999999997</v>
      </c>
    </row>
    <row r="163" spans="3:11" x14ac:dyDescent="0.2">
      <c r="C163" s="97" t="s">
        <v>6112</v>
      </c>
      <c r="D163" s="96">
        <v>44419</v>
      </c>
      <c r="E163" s="95" t="s">
        <v>6111</v>
      </c>
      <c r="I163" s="93">
        <v>3.91</v>
      </c>
      <c r="K163" s="93">
        <v>33363.75</v>
      </c>
    </row>
    <row r="164" spans="3:11" x14ac:dyDescent="0.2">
      <c r="C164" s="97" t="s">
        <v>6110</v>
      </c>
      <c r="D164" s="96">
        <v>44419</v>
      </c>
      <c r="E164" s="95" t="s">
        <v>6109</v>
      </c>
      <c r="I164" s="93">
        <v>16.760000000000002</v>
      </c>
      <c r="K164" s="93">
        <v>33380.51</v>
      </c>
    </row>
    <row r="165" spans="3:11" x14ac:dyDescent="0.2">
      <c r="C165" s="97" t="s">
        <v>6108</v>
      </c>
      <c r="D165" s="96">
        <v>44419</v>
      </c>
      <c r="E165" s="95" t="s">
        <v>6107</v>
      </c>
      <c r="I165" s="93">
        <v>6.83</v>
      </c>
      <c r="K165" s="93">
        <v>33387.339999999997</v>
      </c>
    </row>
    <row r="166" spans="3:11" x14ac:dyDescent="0.2">
      <c r="C166" s="97" t="s">
        <v>6106</v>
      </c>
      <c r="D166" s="96">
        <v>44419</v>
      </c>
      <c r="E166" s="95" t="s">
        <v>6105</v>
      </c>
      <c r="I166" s="93">
        <v>1.72</v>
      </c>
      <c r="K166" s="93">
        <v>33389.06</v>
      </c>
    </row>
    <row r="167" spans="3:11" x14ac:dyDescent="0.2">
      <c r="C167" s="97" t="s">
        <v>6104</v>
      </c>
      <c r="D167" s="96">
        <v>44419</v>
      </c>
      <c r="E167" s="95" t="s">
        <v>6103</v>
      </c>
      <c r="I167" s="93">
        <v>79.06</v>
      </c>
      <c r="K167" s="93">
        <v>33468.120000000003</v>
      </c>
    </row>
    <row r="168" spans="3:11" x14ac:dyDescent="0.2">
      <c r="C168" s="97" t="s">
        <v>6102</v>
      </c>
      <c r="D168" s="96">
        <v>44420</v>
      </c>
      <c r="E168" s="95" t="s">
        <v>6101</v>
      </c>
      <c r="I168" s="93">
        <v>1.68</v>
      </c>
      <c r="K168" s="93">
        <v>33469.800000000003</v>
      </c>
    </row>
    <row r="169" spans="3:11" x14ac:dyDescent="0.2">
      <c r="C169" s="97" t="s">
        <v>6100</v>
      </c>
      <c r="D169" s="96">
        <v>44420</v>
      </c>
      <c r="E169" s="95" t="s">
        <v>6099</v>
      </c>
      <c r="I169" s="93">
        <v>1.62</v>
      </c>
      <c r="K169" s="93">
        <v>33471.42</v>
      </c>
    </row>
    <row r="170" spans="3:11" x14ac:dyDescent="0.2">
      <c r="C170" s="97" t="s">
        <v>6098</v>
      </c>
      <c r="D170" s="96">
        <v>44420</v>
      </c>
      <c r="E170" s="95" t="s">
        <v>6097</v>
      </c>
      <c r="I170" s="93">
        <v>11.87</v>
      </c>
      <c r="K170" s="93">
        <v>33483.29</v>
      </c>
    </row>
    <row r="171" spans="3:11" x14ac:dyDescent="0.2">
      <c r="C171" s="97" t="s">
        <v>6096</v>
      </c>
      <c r="D171" s="96">
        <v>44420</v>
      </c>
      <c r="E171" s="95" t="s">
        <v>6095</v>
      </c>
      <c r="I171" s="93">
        <v>3.4</v>
      </c>
      <c r="K171" s="93">
        <v>33486.69</v>
      </c>
    </row>
    <row r="172" spans="3:11" x14ac:dyDescent="0.2">
      <c r="C172" s="97" t="s">
        <v>6094</v>
      </c>
      <c r="D172" s="96">
        <v>44420</v>
      </c>
      <c r="E172" s="95" t="s">
        <v>6093</v>
      </c>
      <c r="I172" s="93">
        <v>1.33</v>
      </c>
      <c r="K172" s="93">
        <v>33488.019999999997</v>
      </c>
    </row>
    <row r="173" spans="3:11" x14ac:dyDescent="0.2">
      <c r="C173" s="97" t="s">
        <v>6092</v>
      </c>
      <c r="D173" s="96">
        <v>44420</v>
      </c>
      <c r="E173" s="95" t="s">
        <v>6091</v>
      </c>
      <c r="I173" s="93">
        <v>7.21</v>
      </c>
      <c r="K173" s="93">
        <v>33495.230000000003</v>
      </c>
    </row>
    <row r="174" spans="3:11" x14ac:dyDescent="0.2">
      <c r="C174" s="97" t="s">
        <v>6090</v>
      </c>
      <c r="D174" s="96">
        <v>44420</v>
      </c>
      <c r="E174" s="95" t="s">
        <v>6089</v>
      </c>
      <c r="I174" s="93">
        <v>7.82</v>
      </c>
      <c r="K174" s="93">
        <v>33503.050000000003</v>
      </c>
    </row>
    <row r="175" spans="3:11" x14ac:dyDescent="0.2">
      <c r="C175" s="97" t="s">
        <v>6088</v>
      </c>
      <c r="D175" s="96">
        <v>44420</v>
      </c>
      <c r="E175" s="95" t="s">
        <v>6087</v>
      </c>
      <c r="I175" s="93">
        <v>3.36</v>
      </c>
      <c r="K175" s="93">
        <v>33506.410000000003</v>
      </c>
    </row>
    <row r="176" spans="3:11" x14ac:dyDescent="0.2">
      <c r="C176" s="97" t="s">
        <v>6086</v>
      </c>
      <c r="D176" s="96">
        <v>44420</v>
      </c>
      <c r="E176" s="95" t="s">
        <v>6085</v>
      </c>
      <c r="I176" s="93">
        <v>5.32</v>
      </c>
      <c r="K176" s="93">
        <v>33511.730000000003</v>
      </c>
    </row>
    <row r="177" spans="3:11" x14ac:dyDescent="0.2">
      <c r="C177" s="97" t="s">
        <v>6084</v>
      </c>
      <c r="D177" s="96">
        <v>44420</v>
      </c>
      <c r="E177" s="95" t="s">
        <v>6083</v>
      </c>
      <c r="I177" s="93">
        <v>1.68</v>
      </c>
      <c r="K177" s="93">
        <v>33513.410000000003</v>
      </c>
    </row>
    <row r="178" spans="3:11" x14ac:dyDescent="0.2">
      <c r="C178" s="97" t="s">
        <v>6082</v>
      </c>
      <c r="D178" s="96">
        <v>44421</v>
      </c>
      <c r="E178" s="95" t="s">
        <v>6081</v>
      </c>
      <c r="I178" s="93">
        <v>7.75</v>
      </c>
      <c r="K178" s="93">
        <v>33521.160000000003</v>
      </c>
    </row>
    <row r="179" spans="3:11" x14ac:dyDescent="0.2">
      <c r="C179" s="97" t="s">
        <v>6080</v>
      </c>
      <c r="D179" s="96">
        <v>44421</v>
      </c>
      <c r="E179" s="95" t="s">
        <v>6079</v>
      </c>
      <c r="I179" s="93">
        <v>2.0099999999999998</v>
      </c>
      <c r="K179" s="93">
        <v>33523.17</v>
      </c>
    </row>
    <row r="180" spans="3:11" x14ac:dyDescent="0.2">
      <c r="C180" s="97" t="s">
        <v>6078</v>
      </c>
      <c r="D180" s="96">
        <v>44421</v>
      </c>
      <c r="E180" s="95" t="s">
        <v>6077</v>
      </c>
      <c r="I180" s="93">
        <v>1.94</v>
      </c>
      <c r="K180" s="93">
        <v>33525.11</v>
      </c>
    </row>
    <row r="181" spans="3:11" x14ac:dyDescent="0.2">
      <c r="C181" s="97" t="s">
        <v>6076</v>
      </c>
      <c r="D181" s="96">
        <v>44421</v>
      </c>
      <c r="E181" s="95" t="s">
        <v>6075</v>
      </c>
      <c r="I181" s="93">
        <v>2.67</v>
      </c>
      <c r="K181" s="93">
        <v>33527.78</v>
      </c>
    </row>
    <row r="182" spans="3:11" x14ac:dyDescent="0.2">
      <c r="C182" s="97" t="s">
        <v>6074</v>
      </c>
      <c r="D182" s="96">
        <v>44421</v>
      </c>
      <c r="E182" s="95" t="s">
        <v>6073</v>
      </c>
      <c r="I182" s="93">
        <v>15.3</v>
      </c>
      <c r="K182" s="93">
        <v>33543.08</v>
      </c>
    </row>
    <row r="183" spans="3:11" x14ac:dyDescent="0.2">
      <c r="C183" s="97" t="s">
        <v>6072</v>
      </c>
      <c r="D183" s="96">
        <v>44421</v>
      </c>
      <c r="E183" s="95" t="s">
        <v>6071</v>
      </c>
      <c r="I183" s="93">
        <v>15.3</v>
      </c>
      <c r="K183" s="93">
        <v>33558.379999999997</v>
      </c>
    </row>
    <row r="184" spans="3:11" x14ac:dyDescent="0.2">
      <c r="C184" s="97" t="s">
        <v>6070</v>
      </c>
      <c r="D184" s="96">
        <v>44421</v>
      </c>
      <c r="E184" s="95" t="s">
        <v>6069</v>
      </c>
      <c r="I184" s="93">
        <v>28.93</v>
      </c>
      <c r="K184" s="93">
        <v>33587.31</v>
      </c>
    </row>
    <row r="185" spans="3:11" x14ac:dyDescent="0.2">
      <c r="C185" s="97" t="s">
        <v>6068</v>
      </c>
      <c r="D185" s="96">
        <v>44421</v>
      </c>
      <c r="E185" s="95" t="s">
        <v>6067</v>
      </c>
      <c r="I185" s="93">
        <v>27.81</v>
      </c>
      <c r="K185" s="93">
        <v>33615.120000000003</v>
      </c>
    </row>
    <row r="186" spans="3:11" x14ac:dyDescent="0.2">
      <c r="C186" s="97" t="s">
        <v>6066</v>
      </c>
      <c r="D186" s="96">
        <v>44421</v>
      </c>
      <c r="E186" s="95" t="s">
        <v>6065</v>
      </c>
      <c r="I186" s="93">
        <v>8.3800000000000008</v>
      </c>
      <c r="K186" s="93">
        <v>33623.5</v>
      </c>
    </row>
    <row r="187" spans="3:11" x14ac:dyDescent="0.2">
      <c r="C187" s="97" t="s">
        <v>6064</v>
      </c>
      <c r="D187" s="96">
        <v>44421</v>
      </c>
      <c r="E187" s="95" t="s">
        <v>6063</v>
      </c>
      <c r="I187" s="93">
        <v>7.5</v>
      </c>
      <c r="K187" s="93">
        <v>33631</v>
      </c>
    </row>
    <row r="188" spans="3:11" x14ac:dyDescent="0.2">
      <c r="C188" s="97" t="s">
        <v>6062</v>
      </c>
      <c r="D188" s="96">
        <v>44421</v>
      </c>
      <c r="E188" s="95" t="s">
        <v>6061</v>
      </c>
      <c r="I188" s="93">
        <v>2.89</v>
      </c>
      <c r="K188" s="93">
        <v>33633.89</v>
      </c>
    </row>
    <row r="189" spans="3:11" x14ac:dyDescent="0.2">
      <c r="C189" s="97" t="s">
        <v>6060</v>
      </c>
      <c r="D189" s="96">
        <v>44421</v>
      </c>
      <c r="E189" s="95" t="s">
        <v>6059</v>
      </c>
      <c r="I189" s="93">
        <v>7.36</v>
      </c>
      <c r="K189" s="93">
        <v>33641.25</v>
      </c>
    </row>
    <row r="190" spans="3:11" x14ac:dyDescent="0.2">
      <c r="C190" s="97" t="s">
        <v>6058</v>
      </c>
      <c r="D190" s="96">
        <v>44421</v>
      </c>
      <c r="E190" s="95" t="s">
        <v>6057</v>
      </c>
      <c r="I190" s="93">
        <v>1.94</v>
      </c>
      <c r="K190" s="93">
        <v>33643.19</v>
      </c>
    </row>
    <row r="191" spans="3:11" x14ac:dyDescent="0.2">
      <c r="C191" s="97" t="s">
        <v>6056</v>
      </c>
      <c r="D191" s="96">
        <v>44421</v>
      </c>
      <c r="E191" s="95" t="s">
        <v>6055</v>
      </c>
      <c r="I191" s="93">
        <v>8.49</v>
      </c>
      <c r="K191" s="93">
        <v>33651.68</v>
      </c>
    </row>
    <row r="192" spans="3:11" x14ac:dyDescent="0.2">
      <c r="C192" s="97" t="s">
        <v>6054</v>
      </c>
      <c r="D192" s="96">
        <v>44422</v>
      </c>
      <c r="E192" s="95" t="s">
        <v>6053</v>
      </c>
      <c r="I192" s="93">
        <v>8.3800000000000008</v>
      </c>
      <c r="K192" s="93">
        <v>33660.06</v>
      </c>
    </row>
    <row r="193" spans="3:11" x14ac:dyDescent="0.2">
      <c r="C193" s="97" t="s">
        <v>6052</v>
      </c>
      <c r="D193" s="96">
        <v>44422</v>
      </c>
      <c r="E193" s="95" t="s">
        <v>6051</v>
      </c>
      <c r="I193" s="93">
        <v>6.47</v>
      </c>
      <c r="K193" s="93">
        <v>33666.53</v>
      </c>
    </row>
    <row r="194" spans="3:11" x14ac:dyDescent="0.2">
      <c r="C194" s="97" t="s">
        <v>6050</v>
      </c>
      <c r="D194" s="96">
        <v>44423</v>
      </c>
      <c r="E194" s="95" t="s">
        <v>6049</v>
      </c>
      <c r="I194" s="93">
        <v>1.68</v>
      </c>
      <c r="K194" s="93">
        <v>33668.21</v>
      </c>
    </row>
    <row r="195" spans="3:11" x14ac:dyDescent="0.2">
      <c r="C195" s="97" t="s">
        <v>6048</v>
      </c>
      <c r="D195" s="96">
        <v>44424</v>
      </c>
      <c r="E195" s="95" t="s">
        <v>6047</v>
      </c>
      <c r="I195" s="93">
        <v>69.14</v>
      </c>
      <c r="K195" s="93">
        <v>33737.35</v>
      </c>
    </row>
    <row r="196" spans="3:11" x14ac:dyDescent="0.2">
      <c r="C196" s="97" t="s">
        <v>6046</v>
      </c>
      <c r="D196" s="96">
        <v>44424</v>
      </c>
      <c r="E196" s="95" t="s">
        <v>6045</v>
      </c>
      <c r="I196" s="93">
        <v>2.5</v>
      </c>
      <c r="K196" s="93">
        <v>33739.85</v>
      </c>
    </row>
    <row r="197" spans="3:11" x14ac:dyDescent="0.2">
      <c r="C197" s="97" t="s">
        <v>6044</v>
      </c>
      <c r="D197" s="96">
        <v>44424</v>
      </c>
      <c r="E197" s="95" t="s">
        <v>6043</v>
      </c>
      <c r="I197" s="93">
        <v>13.82</v>
      </c>
      <c r="K197" s="93">
        <v>33753.67</v>
      </c>
    </row>
    <row r="198" spans="3:11" x14ac:dyDescent="0.2">
      <c r="C198" s="97" t="s">
        <v>6042</v>
      </c>
      <c r="D198" s="96">
        <v>44424</v>
      </c>
      <c r="E198" s="95" t="s">
        <v>6041</v>
      </c>
      <c r="I198" s="93">
        <v>2.81</v>
      </c>
      <c r="K198" s="93">
        <v>33756.480000000003</v>
      </c>
    </row>
    <row r="199" spans="3:11" x14ac:dyDescent="0.2">
      <c r="C199" s="97" t="s">
        <v>6040</v>
      </c>
      <c r="D199" s="96">
        <v>44424</v>
      </c>
      <c r="E199" s="95" t="s">
        <v>6039</v>
      </c>
      <c r="I199" s="93">
        <v>2.92</v>
      </c>
      <c r="K199" s="93">
        <v>33759.4</v>
      </c>
    </row>
    <row r="200" spans="3:11" x14ac:dyDescent="0.2">
      <c r="C200" s="97" t="s">
        <v>6038</v>
      </c>
      <c r="D200" s="96">
        <v>44424</v>
      </c>
      <c r="E200" s="95" t="s">
        <v>6037</v>
      </c>
      <c r="I200" s="93">
        <v>8.23</v>
      </c>
      <c r="K200" s="93">
        <v>33767.629999999997</v>
      </c>
    </row>
    <row r="201" spans="3:11" x14ac:dyDescent="0.2">
      <c r="C201" s="97" t="s">
        <v>6036</v>
      </c>
      <c r="D201" s="96">
        <v>44424</v>
      </c>
      <c r="E201" s="95" t="s">
        <v>6035</v>
      </c>
      <c r="I201" s="93">
        <v>2.23</v>
      </c>
      <c r="K201" s="93">
        <v>33769.86</v>
      </c>
    </row>
    <row r="202" spans="3:11" x14ac:dyDescent="0.2">
      <c r="C202" s="97" t="s">
        <v>6034</v>
      </c>
      <c r="D202" s="96">
        <v>44424</v>
      </c>
      <c r="E202" s="95" t="s">
        <v>6033</v>
      </c>
      <c r="I202" s="93">
        <v>5.24</v>
      </c>
      <c r="K202" s="93">
        <v>33775.1</v>
      </c>
    </row>
    <row r="203" spans="3:11" x14ac:dyDescent="0.2">
      <c r="C203" s="97" t="s">
        <v>6032</v>
      </c>
      <c r="D203" s="96">
        <v>44424</v>
      </c>
      <c r="E203" s="95" t="s">
        <v>6031</v>
      </c>
      <c r="I203" s="93">
        <v>1.94</v>
      </c>
      <c r="K203" s="93">
        <v>33777.040000000001</v>
      </c>
    </row>
    <row r="204" spans="3:11" x14ac:dyDescent="0.2">
      <c r="C204" s="97" t="s">
        <v>6030</v>
      </c>
      <c r="D204" s="96">
        <v>44424</v>
      </c>
      <c r="E204" s="95" t="s">
        <v>6029</v>
      </c>
      <c r="I204" s="93">
        <v>1.94</v>
      </c>
      <c r="K204" s="93">
        <v>33778.980000000003</v>
      </c>
    </row>
    <row r="205" spans="3:11" x14ac:dyDescent="0.2">
      <c r="C205" s="97" t="s">
        <v>6028</v>
      </c>
      <c r="D205" s="96">
        <v>44424</v>
      </c>
      <c r="E205" s="95" t="s">
        <v>6027</v>
      </c>
      <c r="I205" s="93">
        <v>5.0999999999999996</v>
      </c>
      <c r="K205" s="93">
        <v>33784.080000000002</v>
      </c>
    </row>
    <row r="206" spans="3:11" x14ac:dyDescent="0.2">
      <c r="C206" s="97" t="s">
        <v>6026</v>
      </c>
      <c r="D206" s="96">
        <v>44424</v>
      </c>
      <c r="E206" s="95" t="s">
        <v>6025</v>
      </c>
      <c r="I206" s="93">
        <v>1.68</v>
      </c>
      <c r="K206" s="93">
        <v>33785.760000000002</v>
      </c>
    </row>
    <row r="207" spans="3:11" x14ac:dyDescent="0.2">
      <c r="C207" s="97" t="s">
        <v>6024</v>
      </c>
      <c r="D207" s="96">
        <v>44424</v>
      </c>
      <c r="E207" s="95" t="s">
        <v>6023</v>
      </c>
      <c r="I207" s="93">
        <v>2</v>
      </c>
      <c r="K207" s="93">
        <v>33787.760000000002</v>
      </c>
    </row>
    <row r="208" spans="3:11" x14ac:dyDescent="0.2">
      <c r="C208" s="97" t="s">
        <v>6022</v>
      </c>
      <c r="D208" s="96">
        <v>44425</v>
      </c>
      <c r="E208" s="95" t="s">
        <v>6021</v>
      </c>
      <c r="I208" s="93">
        <v>13.82</v>
      </c>
      <c r="K208" s="93">
        <v>33801.58</v>
      </c>
    </row>
    <row r="209" spans="3:11" x14ac:dyDescent="0.2">
      <c r="C209" s="97" t="s">
        <v>6020</v>
      </c>
      <c r="D209" s="96">
        <v>44425</v>
      </c>
      <c r="E209" s="95" t="s">
        <v>6019</v>
      </c>
      <c r="I209" s="93">
        <v>3.38</v>
      </c>
      <c r="K209" s="93">
        <v>33804.959999999999</v>
      </c>
    </row>
    <row r="210" spans="3:11" x14ac:dyDescent="0.2">
      <c r="C210" s="97" t="s">
        <v>6018</v>
      </c>
      <c r="D210" s="96">
        <v>44425</v>
      </c>
      <c r="E210" s="95" t="s">
        <v>6017</v>
      </c>
      <c r="I210" s="93">
        <v>13.54</v>
      </c>
      <c r="K210" s="93">
        <v>33818.5</v>
      </c>
    </row>
    <row r="211" spans="3:11" x14ac:dyDescent="0.2">
      <c r="C211" s="97" t="s">
        <v>6016</v>
      </c>
      <c r="D211" s="96">
        <v>44425</v>
      </c>
      <c r="E211" s="95" t="s">
        <v>6015</v>
      </c>
      <c r="I211" s="93">
        <v>2.83</v>
      </c>
      <c r="K211" s="93">
        <v>33821.33</v>
      </c>
    </row>
    <row r="212" spans="3:11" x14ac:dyDescent="0.2">
      <c r="C212" s="97" t="s">
        <v>6014</v>
      </c>
      <c r="D212" s="96">
        <v>44425</v>
      </c>
      <c r="E212" s="95" t="s">
        <v>6013</v>
      </c>
      <c r="I212" s="93">
        <v>20</v>
      </c>
      <c r="K212" s="93">
        <v>33841.33</v>
      </c>
    </row>
    <row r="213" spans="3:11" x14ac:dyDescent="0.2">
      <c r="C213" s="97" t="s">
        <v>6012</v>
      </c>
      <c r="D213" s="96">
        <v>44425</v>
      </c>
      <c r="E213" s="95" t="s">
        <v>6011</v>
      </c>
      <c r="I213" s="93">
        <v>25</v>
      </c>
      <c r="K213" s="93">
        <v>33866.33</v>
      </c>
    </row>
    <row r="214" spans="3:11" x14ac:dyDescent="0.2">
      <c r="C214" s="97" t="s">
        <v>6010</v>
      </c>
      <c r="D214" s="96">
        <v>44426</v>
      </c>
      <c r="E214" s="95" t="s">
        <v>6009</v>
      </c>
      <c r="I214" s="93">
        <v>3.6</v>
      </c>
      <c r="K214" s="93">
        <v>33869.93</v>
      </c>
    </row>
    <row r="215" spans="3:11" x14ac:dyDescent="0.2">
      <c r="C215" s="97" t="s">
        <v>6008</v>
      </c>
      <c r="D215" s="96">
        <v>44426</v>
      </c>
      <c r="E215" s="95" t="s">
        <v>6007</v>
      </c>
      <c r="I215" s="93">
        <v>5.62</v>
      </c>
      <c r="K215" s="93">
        <v>33875.550000000003</v>
      </c>
    </row>
    <row r="216" spans="3:11" x14ac:dyDescent="0.2">
      <c r="C216" s="97" t="s">
        <v>6006</v>
      </c>
      <c r="D216" s="96">
        <v>44426</v>
      </c>
      <c r="E216" s="95" t="s">
        <v>6005</v>
      </c>
      <c r="I216" s="93">
        <v>3.27</v>
      </c>
      <c r="K216" s="93">
        <v>33878.82</v>
      </c>
    </row>
    <row r="217" spans="3:11" x14ac:dyDescent="0.2">
      <c r="C217" s="97" t="s">
        <v>6004</v>
      </c>
      <c r="D217" s="96">
        <v>44426</v>
      </c>
      <c r="E217" s="95" t="s">
        <v>6003</v>
      </c>
      <c r="I217" s="93">
        <v>1.68</v>
      </c>
      <c r="K217" s="93">
        <v>33880.5</v>
      </c>
    </row>
    <row r="218" spans="3:11" x14ac:dyDescent="0.2">
      <c r="C218" s="97" t="s">
        <v>6002</v>
      </c>
      <c r="D218" s="96">
        <v>44426</v>
      </c>
      <c r="E218" s="95" t="s">
        <v>6001</v>
      </c>
      <c r="I218" s="93">
        <v>5.47</v>
      </c>
      <c r="K218" s="93">
        <v>33885.97</v>
      </c>
    </row>
    <row r="219" spans="3:11" x14ac:dyDescent="0.2">
      <c r="C219" s="97" t="s">
        <v>6000</v>
      </c>
      <c r="D219" s="96">
        <v>44426</v>
      </c>
      <c r="E219" s="95" t="s">
        <v>5999</v>
      </c>
      <c r="I219" s="93">
        <v>52.33</v>
      </c>
      <c r="K219" s="93">
        <v>33938.300000000003</v>
      </c>
    </row>
    <row r="220" spans="3:11" x14ac:dyDescent="0.2">
      <c r="C220" s="97" t="s">
        <v>5998</v>
      </c>
      <c r="D220" s="96">
        <v>44427</v>
      </c>
      <c r="E220" s="95" t="s">
        <v>5997</v>
      </c>
      <c r="I220" s="93">
        <v>3.55</v>
      </c>
      <c r="K220" s="93">
        <v>33941.85</v>
      </c>
    </row>
    <row r="221" spans="3:11" x14ac:dyDescent="0.2">
      <c r="C221" s="97" t="s">
        <v>5996</v>
      </c>
      <c r="D221" s="96">
        <v>44427</v>
      </c>
      <c r="E221" s="95" t="s">
        <v>5995</v>
      </c>
      <c r="I221" s="93">
        <v>13.2</v>
      </c>
      <c r="K221" s="93">
        <v>33955.050000000003</v>
      </c>
    </row>
    <row r="222" spans="3:11" x14ac:dyDescent="0.2">
      <c r="C222" s="97" t="s">
        <v>5994</v>
      </c>
      <c r="D222" s="96">
        <v>44427</v>
      </c>
      <c r="E222" s="95" t="s">
        <v>5993</v>
      </c>
      <c r="I222" s="93">
        <v>3.49</v>
      </c>
      <c r="K222" s="93">
        <v>33958.54</v>
      </c>
    </row>
    <row r="223" spans="3:11" x14ac:dyDescent="0.2">
      <c r="C223" s="97" t="s">
        <v>5992</v>
      </c>
      <c r="D223" s="96">
        <v>44427</v>
      </c>
      <c r="E223" s="95" t="s">
        <v>5991</v>
      </c>
      <c r="I223" s="93">
        <v>3.28</v>
      </c>
      <c r="K223" s="93">
        <v>33961.82</v>
      </c>
    </row>
    <row r="224" spans="3:11" x14ac:dyDescent="0.2">
      <c r="C224" s="97" t="s">
        <v>5990</v>
      </c>
      <c r="D224" s="96">
        <v>44427</v>
      </c>
      <c r="E224" s="95" t="s">
        <v>5989</v>
      </c>
      <c r="I224" s="93">
        <v>7.02</v>
      </c>
      <c r="K224" s="93">
        <v>33968.839999999997</v>
      </c>
    </row>
    <row r="225" spans="3:11" x14ac:dyDescent="0.2">
      <c r="C225" s="97" t="s">
        <v>5988</v>
      </c>
      <c r="D225" s="96">
        <v>44427</v>
      </c>
      <c r="E225" s="95" t="s">
        <v>5987</v>
      </c>
      <c r="I225" s="93">
        <v>2.96</v>
      </c>
      <c r="K225" s="93">
        <v>33971.800000000003</v>
      </c>
    </row>
    <row r="226" spans="3:11" x14ac:dyDescent="0.2">
      <c r="C226" s="97" t="s">
        <v>5986</v>
      </c>
      <c r="D226" s="96">
        <v>44427</v>
      </c>
      <c r="E226" s="95" t="s">
        <v>5985</v>
      </c>
      <c r="I226" s="93">
        <v>2.31</v>
      </c>
      <c r="K226" s="93">
        <v>33974.11</v>
      </c>
    </row>
    <row r="227" spans="3:11" x14ac:dyDescent="0.2">
      <c r="C227" s="97" t="s">
        <v>5984</v>
      </c>
      <c r="D227" s="96">
        <v>44427</v>
      </c>
      <c r="E227" s="95" t="s">
        <v>5983</v>
      </c>
      <c r="I227" s="93">
        <v>298.63</v>
      </c>
      <c r="K227" s="93">
        <v>34272.74</v>
      </c>
    </row>
    <row r="228" spans="3:11" x14ac:dyDescent="0.2">
      <c r="C228" s="97" t="s">
        <v>5982</v>
      </c>
      <c r="D228" s="96">
        <v>44427</v>
      </c>
      <c r="E228" s="95" t="s">
        <v>5981</v>
      </c>
      <c r="I228" s="93">
        <v>3.26</v>
      </c>
      <c r="K228" s="93">
        <v>34276</v>
      </c>
    </row>
    <row r="229" spans="3:11" x14ac:dyDescent="0.2">
      <c r="C229" s="97" t="s">
        <v>5980</v>
      </c>
      <c r="D229" s="96">
        <v>44427</v>
      </c>
      <c r="E229" s="95" t="s">
        <v>5979</v>
      </c>
      <c r="I229" s="93">
        <v>53.34</v>
      </c>
      <c r="K229" s="93">
        <v>34329.339999999997</v>
      </c>
    </row>
    <row r="230" spans="3:11" x14ac:dyDescent="0.2">
      <c r="C230" s="97" t="s">
        <v>5978</v>
      </c>
      <c r="D230" s="96">
        <v>44428</v>
      </c>
      <c r="E230" s="95" t="s">
        <v>5977</v>
      </c>
      <c r="I230" s="93">
        <v>8.3800000000000008</v>
      </c>
      <c r="K230" s="93">
        <v>34337.72</v>
      </c>
    </row>
    <row r="231" spans="3:11" x14ac:dyDescent="0.2">
      <c r="C231" s="97" t="s">
        <v>5976</v>
      </c>
      <c r="D231" s="96">
        <v>44428</v>
      </c>
      <c r="E231" s="95" t="s">
        <v>5975</v>
      </c>
      <c r="I231" s="93">
        <v>4.82</v>
      </c>
      <c r="K231" s="93">
        <v>34342.54</v>
      </c>
    </row>
    <row r="232" spans="3:11" x14ac:dyDescent="0.2">
      <c r="C232" s="97" t="s">
        <v>5974</v>
      </c>
      <c r="D232" s="96">
        <v>44428</v>
      </c>
      <c r="E232" s="95" t="s">
        <v>5973</v>
      </c>
      <c r="I232" s="93">
        <v>1.96</v>
      </c>
      <c r="K232" s="93">
        <v>34344.5</v>
      </c>
    </row>
    <row r="233" spans="3:11" x14ac:dyDescent="0.2">
      <c r="C233" s="97" t="s">
        <v>5972</v>
      </c>
      <c r="D233" s="96">
        <v>44428</v>
      </c>
      <c r="E233" s="95" t="s">
        <v>5971</v>
      </c>
      <c r="I233" s="93">
        <v>8.0399999999999991</v>
      </c>
      <c r="K233" s="93">
        <v>34352.54</v>
      </c>
    </row>
    <row r="234" spans="3:11" x14ac:dyDescent="0.2">
      <c r="C234" s="97" t="s">
        <v>5970</v>
      </c>
      <c r="D234" s="96">
        <v>44428</v>
      </c>
      <c r="E234" s="95" t="s">
        <v>5969</v>
      </c>
      <c r="I234" s="93">
        <v>55.31</v>
      </c>
      <c r="K234" s="93">
        <v>34407.85</v>
      </c>
    </row>
    <row r="235" spans="3:11" x14ac:dyDescent="0.2">
      <c r="C235" s="97" t="s">
        <v>5968</v>
      </c>
      <c r="D235" s="96">
        <v>44429</v>
      </c>
      <c r="E235" s="95" t="s">
        <v>5967</v>
      </c>
      <c r="I235" s="93">
        <v>2.15</v>
      </c>
      <c r="K235" s="93">
        <v>34410</v>
      </c>
    </row>
    <row r="236" spans="3:11" x14ac:dyDescent="0.2">
      <c r="C236" s="97" t="s">
        <v>5966</v>
      </c>
      <c r="D236" s="96">
        <v>44429</v>
      </c>
      <c r="E236" s="95" t="s">
        <v>5965</v>
      </c>
      <c r="I236" s="93">
        <v>4.07</v>
      </c>
      <c r="K236" s="93">
        <v>34414.07</v>
      </c>
    </row>
    <row r="237" spans="3:11" x14ac:dyDescent="0.2">
      <c r="C237" s="97" t="s">
        <v>5964</v>
      </c>
      <c r="D237" s="96">
        <v>44430</v>
      </c>
      <c r="E237" s="95" t="s">
        <v>5963</v>
      </c>
      <c r="I237" s="93">
        <v>17.059999999999999</v>
      </c>
      <c r="K237" s="93">
        <v>34431.129999999997</v>
      </c>
    </row>
    <row r="238" spans="3:11" x14ac:dyDescent="0.2">
      <c r="C238" s="97" t="s">
        <v>5962</v>
      </c>
      <c r="D238" s="96">
        <v>44430</v>
      </c>
      <c r="E238" s="95" t="s">
        <v>5961</v>
      </c>
      <c r="I238" s="93">
        <v>7.22</v>
      </c>
      <c r="K238" s="93">
        <v>34438.35</v>
      </c>
    </row>
    <row r="239" spans="3:11" x14ac:dyDescent="0.2">
      <c r="C239" s="97" t="s">
        <v>5960</v>
      </c>
      <c r="D239" s="96">
        <v>44431</v>
      </c>
      <c r="E239" s="95" t="s">
        <v>5959</v>
      </c>
      <c r="I239" s="93">
        <v>150</v>
      </c>
      <c r="K239" s="93">
        <v>34588.35</v>
      </c>
    </row>
    <row r="240" spans="3:11" x14ac:dyDescent="0.2">
      <c r="C240" s="97" t="s">
        <v>5958</v>
      </c>
      <c r="D240" s="96">
        <v>44431</v>
      </c>
      <c r="E240" s="95" t="s">
        <v>5957</v>
      </c>
      <c r="I240" s="93">
        <v>4.42</v>
      </c>
      <c r="K240" s="93">
        <v>34592.769999999997</v>
      </c>
    </row>
    <row r="241" spans="3:11" x14ac:dyDescent="0.2">
      <c r="C241" s="97" t="s">
        <v>5956</v>
      </c>
      <c r="D241" s="96">
        <v>44431</v>
      </c>
      <c r="E241" s="95" t="s">
        <v>5955</v>
      </c>
      <c r="I241" s="93">
        <v>21.27</v>
      </c>
      <c r="K241" s="93">
        <v>34614.04</v>
      </c>
    </row>
    <row r="242" spans="3:11" x14ac:dyDescent="0.2">
      <c r="C242" s="97" t="s">
        <v>5954</v>
      </c>
      <c r="D242" s="96">
        <v>44431</v>
      </c>
      <c r="E242" s="95" t="s">
        <v>5953</v>
      </c>
      <c r="I242" s="93">
        <v>0.84</v>
      </c>
      <c r="K242" s="93">
        <v>34614.879999999997</v>
      </c>
    </row>
    <row r="243" spans="3:11" x14ac:dyDescent="0.2">
      <c r="C243" s="97" t="s">
        <v>5952</v>
      </c>
      <c r="D243" s="96">
        <v>44431</v>
      </c>
      <c r="E243" s="95" t="s">
        <v>5951</v>
      </c>
      <c r="I243" s="93">
        <v>7.93</v>
      </c>
      <c r="K243" s="93">
        <v>34622.81</v>
      </c>
    </row>
    <row r="244" spans="3:11" x14ac:dyDescent="0.2">
      <c r="C244" s="97" t="s">
        <v>5950</v>
      </c>
      <c r="D244" s="96">
        <v>44431</v>
      </c>
      <c r="E244" s="95" t="s">
        <v>5949</v>
      </c>
      <c r="I244" s="93">
        <v>5.05</v>
      </c>
      <c r="K244" s="93">
        <v>34627.86</v>
      </c>
    </row>
    <row r="245" spans="3:11" x14ac:dyDescent="0.2">
      <c r="C245" s="97" t="s">
        <v>5948</v>
      </c>
      <c r="D245" s="96">
        <v>44431</v>
      </c>
      <c r="E245" s="95" t="s">
        <v>5947</v>
      </c>
      <c r="I245" s="93">
        <v>77</v>
      </c>
      <c r="K245" s="93">
        <v>34704.86</v>
      </c>
    </row>
    <row r="246" spans="3:11" x14ac:dyDescent="0.2">
      <c r="C246" s="97" t="s">
        <v>5946</v>
      </c>
      <c r="D246" s="96">
        <v>44432</v>
      </c>
      <c r="E246" s="95" t="s">
        <v>5945</v>
      </c>
      <c r="I246" s="93">
        <v>5</v>
      </c>
      <c r="K246" s="93">
        <v>34709.86</v>
      </c>
    </row>
    <row r="247" spans="3:11" x14ac:dyDescent="0.2">
      <c r="C247" s="97" t="s">
        <v>5944</v>
      </c>
      <c r="D247" s="96">
        <v>44432</v>
      </c>
      <c r="E247" s="95" t="s">
        <v>5943</v>
      </c>
      <c r="I247" s="93">
        <v>1.69</v>
      </c>
      <c r="K247" s="93">
        <v>34711.550000000003</v>
      </c>
    </row>
    <row r="248" spans="3:11" x14ac:dyDescent="0.2">
      <c r="C248" s="97" t="s">
        <v>5942</v>
      </c>
      <c r="D248" s="96">
        <v>44432</v>
      </c>
      <c r="E248" s="95" t="s">
        <v>5941</v>
      </c>
      <c r="I248" s="93">
        <v>1.87</v>
      </c>
      <c r="K248" s="93">
        <v>34713.42</v>
      </c>
    </row>
    <row r="249" spans="3:11" x14ac:dyDescent="0.2">
      <c r="C249" s="97" t="s">
        <v>5940</v>
      </c>
      <c r="D249" s="96">
        <v>44433</v>
      </c>
      <c r="E249" s="95" t="s">
        <v>5939</v>
      </c>
      <c r="I249" s="93">
        <v>20</v>
      </c>
      <c r="K249" s="93">
        <v>34733.42</v>
      </c>
    </row>
    <row r="250" spans="3:11" x14ac:dyDescent="0.2">
      <c r="C250" s="97" t="s">
        <v>5938</v>
      </c>
      <c r="D250" s="96">
        <v>44433</v>
      </c>
      <c r="E250" s="95" t="s">
        <v>5937</v>
      </c>
      <c r="I250" s="93">
        <v>23.15</v>
      </c>
      <c r="K250" s="93">
        <v>34756.57</v>
      </c>
    </row>
    <row r="251" spans="3:11" x14ac:dyDescent="0.2">
      <c r="C251" s="97" t="s">
        <v>5936</v>
      </c>
      <c r="D251" s="96">
        <v>44433</v>
      </c>
      <c r="E251" s="95" t="s">
        <v>5935</v>
      </c>
      <c r="I251" s="93">
        <v>32.200000000000003</v>
      </c>
      <c r="K251" s="93">
        <v>34788.769999999997</v>
      </c>
    </row>
    <row r="252" spans="3:11" x14ac:dyDescent="0.2">
      <c r="C252" s="97" t="s">
        <v>5934</v>
      </c>
      <c r="D252" s="96">
        <v>44433</v>
      </c>
      <c r="E252" s="95" t="s">
        <v>5933</v>
      </c>
      <c r="I252" s="93">
        <v>3.36</v>
      </c>
      <c r="K252" s="93">
        <v>34792.129999999997</v>
      </c>
    </row>
    <row r="253" spans="3:11" x14ac:dyDescent="0.2">
      <c r="C253" s="97" t="s">
        <v>5932</v>
      </c>
      <c r="D253" s="96">
        <v>44433</v>
      </c>
      <c r="E253" s="95" t="s">
        <v>5931</v>
      </c>
      <c r="I253" s="93">
        <v>1.68</v>
      </c>
      <c r="K253" s="93">
        <v>34793.81</v>
      </c>
    </row>
    <row r="254" spans="3:11" x14ac:dyDescent="0.2">
      <c r="C254" s="97" t="s">
        <v>5930</v>
      </c>
      <c r="D254" s="96">
        <v>44433</v>
      </c>
      <c r="E254" s="95" t="s">
        <v>5929</v>
      </c>
      <c r="I254" s="93">
        <v>8.84</v>
      </c>
      <c r="K254" s="93">
        <v>34802.65</v>
      </c>
    </row>
    <row r="255" spans="3:11" x14ac:dyDescent="0.2">
      <c r="C255" s="97" t="s">
        <v>5928</v>
      </c>
      <c r="D255" s="96">
        <v>44433</v>
      </c>
      <c r="E255" s="95" t="s">
        <v>5927</v>
      </c>
      <c r="I255" s="93">
        <v>2.06</v>
      </c>
      <c r="K255" s="93">
        <v>34804.71</v>
      </c>
    </row>
    <row r="256" spans="3:11" x14ac:dyDescent="0.2">
      <c r="C256" s="97" t="s">
        <v>5926</v>
      </c>
      <c r="D256" s="96">
        <v>44433</v>
      </c>
      <c r="E256" s="95" t="s">
        <v>5925</v>
      </c>
      <c r="I256" s="93">
        <v>3.58</v>
      </c>
      <c r="K256" s="93">
        <v>34808.29</v>
      </c>
    </row>
    <row r="257" spans="3:11" x14ac:dyDescent="0.2">
      <c r="C257" s="97" t="s">
        <v>5924</v>
      </c>
      <c r="D257" s="96">
        <v>44433</v>
      </c>
      <c r="E257" s="95" t="s">
        <v>5923</v>
      </c>
      <c r="I257" s="93">
        <v>4.96</v>
      </c>
      <c r="K257" s="93">
        <v>34813.25</v>
      </c>
    </row>
    <row r="258" spans="3:11" x14ac:dyDescent="0.2">
      <c r="C258" s="97" t="s">
        <v>5922</v>
      </c>
      <c r="D258" s="96">
        <v>44433</v>
      </c>
      <c r="E258" s="95" t="s">
        <v>5921</v>
      </c>
      <c r="I258" s="93">
        <v>2.2200000000000002</v>
      </c>
      <c r="K258" s="93">
        <v>34815.47</v>
      </c>
    </row>
    <row r="259" spans="3:11" x14ac:dyDescent="0.2">
      <c r="C259" s="97" t="s">
        <v>5920</v>
      </c>
      <c r="D259" s="96">
        <v>44433</v>
      </c>
      <c r="E259" s="95" t="s">
        <v>5919</v>
      </c>
      <c r="I259" s="93">
        <v>4.6500000000000004</v>
      </c>
      <c r="K259" s="93">
        <v>34820.120000000003</v>
      </c>
    </row>
    <row r="260" spans="3:11" x14ac:dyDescent="0.2">
      <c r="C260" s="97" t="s">
        <v>5918</v>
      </c>
      <c r="D260" s="96">
        <v>44433</v>
      </c>
      <c r="E260" s="95" t="s">
        <v>5917</v>
      </c>
      <c r="I260" s="93">
        <v>1.68</v>
      </c>
      <c r="K260" s="93">
        <v>34821.800000000003</v>
      </c>
    </row>
    <row r="261" spans="3:11" x14ac:dyDescent="0.2">
      <c r="C261" s="97" t="s">
        <v>5916</v>
      </c>
      <c r="D261" s="96">
        <v>44433</v>
      </c>
      <c r="E261" s="95" t="s">
        <v>5915</v>
      </c>
      <c r="I261" s="93">
        <v>2.86</v>
      </c>
      <c r="K261" s="93">
        <v>34824.660000000003</v>
      </c>
    </row>
    <row r="262" spans="3:11" x14ac:dyDescent="0.2">
      <c r="C262" s="97" t="s">
        <v>5914</v>
      </c>
      <c r="D262" s="96">
        <v>44433</v>
      </c>
      <c r="E262" s="95" t="s">
        <v>5913</v>
      </c>
      <c r="I262" s="93">
        <v>1.24</v>
      </c>
      <c r="K262" s="93">
        <v>34825.9</v>
      </c>
    </row>
    <row r="263" spans="3:11" x14ac:dyDescent="0.2">
      <c r="C263" s="97" t="s">
        <v>5912</v>
      </c>
      <c r="D263" s="96">
        <v>44433</v>
      </c>
      <c r="E263" s="95" t="s">
        <v>5911</v>
      </c>
      <c r="I263" s="93">
        <v>16.760000000000002</v>
      </c>
      <c r="K263" s="93">
        <v>34842.660000000003</v>
      </c>
    </row>
    <row r="264" spans="3:11" x14ac:dyDescent="0.2">
      <c r="C264" s="97" t="s">
        <v>5910</v>
      </c>
      <c r="D264" s="96">
        <v>44433</v>
      </c>
      <c r="E264" s="95" t="s">
        <v>5909</v>
      </c>
      <c r="I264" s="93">
        <v>2.89</v>
      </c>
      <c r="K264" s="93">
        <v>34845.550000000003</v>
      </c>
    </row>
    <row r="265" spans="3:11" x14ac:dyDescent="0.2">
      <c r="C265" s="97" t="s">
        <v>5908</v>
      </c>
      <c r="D265" s="96">
        <v>44433</v>
      </c>
      <c r="E265" s="95" t="s">
        <v>5907</v>
      </c>
      <c r="I265" s="93">
        <v>2.04</v>
      </c>
      <c r="K265" s="93">
        <v>34847.589999999997</v>
      </c>
    </row>
    <row r="266" spans="3:11" x14ac:dyDescent="0.2">
      <c r="C266" s="97" t="s">
        <v>5906</v>
      </c>
      <c r="D266" s="96">
        <v>44433</v>
      </c>
      <c r="E266" s="95" t="s">
        <v>5905</v>
      </c>
      <c r="I266" s="93">
        <v>16.760000000000002</v>
      </c>
      <c r="K266" s="93">
        <v>34864.35</v>
      </c>
    </row>
    <row r="267" spans="3:11" x14ac:dyDescent="0.2">
      <c r="C267" s="97" t="s">
        <v>5904</v>
      </c>
      <c r="D267" s="96">
        <v>44433</v>
      </c>
      <c r="E267" s="95" t="s">
        <v>5903</v>
      </c>
      <c r="I267" s="93">
        <v>4.7699999999999996</v>
      </c>
      <c r="K267" s="93">
        <v>34869.120000000003</v>
      </c>
    </row>
    <row r="268" spans="3:11" x14ac:dyDescent="0.2">
      <c r="C268" s="97" t="s">
        <v>5902</v>
      </c>
      <c r="D268" s="96">
        <v>44433</v>
      </c>
      <c r="E268" s="95" t="s">
        <v>5901</v>
      </c>
      <c r="I268" s="93">
        <v>1.22</v>
      </c>
      <c r="K268" s="93">
        <v>34870.339999999997</v>
      </c>
    </row>
    <row r="269" spans="3:11" x14ac:dyDescent="0.2">
      <c r="C269" s="97" t="s">
        <v>5900</v>
      </c>
      <c r="D269" s="96">
        <v>44433</v>
      </c>
      <c r="E269" s="95" t="s">
        <v>5899</v>
      </c>
      <c r="I269" s="93">
        <v>8.36</v>
      </c>
      <c r="K269" s="93">
        <v>34878.699999999997</v>
      </c>
    </row>
    <row r="270" spans="3:11" x14ac:dyDescent="0.2">
      <c r="C270" s="97" t="s">
        <v>5898</v>
      </c>
      <c r="D270" s="96">
        <v>44433</v>
      </c>
      <c r="E270" s="95" t="s">
        <v>5897</v>
      </c>
      <c r="I270" s="93">
        <v>20</v>
      </c>
      <c r="K270" s="93">
        <v>34898.699999999997</v>
      </c>
    </row>
    <row r="271" spans="3:11" x14ac:dyDescent="0.2">
      <c r="C271" s="97" t="s">
        <v>5896</v>
      </c>
      <c r="D271" s="96">
        <v>44434</v>
      </c>
      <c r="E271" s="95" t="s">
        <v>5895</v>
      </c>
      <c r="I271" s="93">
        <v>1.69</v>
      </c>
      <c r="K271" s="93">
        <v>34900.39</v>
      </c>
    </row>
    <row r="272" spans="3:11" x14ac:dyDescent="0.2">
      <c r="C272" s="97" t="s">
        <v>5894</v>
      </c>
      <c r="D272" s="96">
        <v>44434</v>
      </c>
      <c r="E272" s="95" t="s">
        <v>5893</v>
      </c>
      <c r="I272" s="93">
        <v>1.68</v>
      </c>
      <c r="K272" s="93">
        <v>34902.07</v>
      </c>
    </row>
    <row r="273" spans="3:11" x14ac:dyDescent="0.2">
      <c r="C273" s="97" t="s">
        <v>5892</v>
      </c>
      <c r="D273" s="96">
        <v>44434</v>
      </c>
      <c r="E273" s="95" t="s">
        <v>5891</v>
      </c>
      <c r="I273" s="93">
        <v>33.61</v>
      </c>
      <c r="K273" s="93">
        <v>34935.68</v>
      </c>
    </row>
    <row r="274" spans="3:11" x14ac:dyDescent="0.2">
      <c r="C274" s="97" t="s">
        <v>5890</v>
      </c>
      <c r="D274" s="96">
        <v>44434</v>
      </c>
      <c r="E274" s="95" t="s">
        <v>5889</v>
      </c>
      <c r="I274" s="93">
        <v>4.38</v>
      </c>
      <c r="K274" s="93">
        <v>34940.06</v>
      </c>
    </row>
    <row r="275" spans="3:11" x14ac:dyDescent="0.2">
      <c r="C275" s="97" t="s">
        <v>5888</v>
      </c>
      <c r="D275" s="96">
        <v>44434</v>
      </c>
      <c r="E275" s="95" t="s">
        <v>5887</v>
      </c>
      <c r="I275" s="93">
        <v>0.9</v>
      </c>
      <c r="K275" s="93">
        <v>34940.959999999999</v>
      </c>
    </row>
    <row r="276" spans="3:11" x14ac:dyDescent="0.2">
      <c r="C276" s="97" t="s">
        <v>5886</v>
      </c>
      <c r="D276" s="96">
        <v>44434</v>
      </c>
      <c r="E276" s="95" t="s">
        <v>5885</v>
      </c>
      <c r="I276" s="93">
        <v>3.62</v>
      </c>
      <c r="K276" s="93">
        <v>34944.58</v>
      </c>
    </row>
    <row r="277" spans="3:11" x14ac:dyDescent="0.2">
      <c r="C277" s="97" t="s">
        <v>5884</v>
      </c>
      <c r="D277" s="96">
        <v>44434</v>
      </c>
      <c r="E277" s="95" t="s">
        <v>5883</v>
      </c>
      <c r="I277" s="93">
        <v>5.47</v>
      </c>
      <c r="K277" s="93">
        <v>34950.050000000003</v>
      </c>
    </row>
    <row r="278" spans="3:11" x14ac:dyDescent="0.2">
      <c r="C278" s="97" t="s">
        <v>5882</v>
      </c>
      <c r="D278" s="96">
        <v>44434</v>
      </c>
      <c r="E278" s="95" t="s">
        <v>5881</v>
      </c>
      <c r="I278" s="93">
        <v>5.23</v>
      </c>
      <c r="K278" s="93">
        <v>34955.279999999999</v>
      </c>
    </row>
    <row r="279" spans="3:11" x14ac:dyDescent="0.2">
      <c r="C279" s="97" t="s">
        <v>5880</v>
      </c>
      <c r="D279" s="96">
        <v>44434</v>
      </c>
      <c r="E279" s="95" t="s">
        <v>5879</v>
      </c>
      <c r="I279" s="93">
        <v>1.93</v>
      </c>
      <c r="K279" s="93">
        <v>34957.21</v>
      </c>
    </row>
    <row r="280" spans="3:11" x14ac:dyDescent="0.2">
      <c r="C280" s="97" t="s">
        <v>5878</v>
      </c>
      <c r="D280" s="96">
        <v>44434</v>
      </c>
      <c r="E280" s="95" t="s">
        <v>5877</v>
      </c>
      <c r="I280" s="93">
        <v>8.3800000000000008</v>
      </c>
      <c r="K280" s="93">
        <v>34965.589999999997</v>
      </c>
    </row>
    <row r="281" spans="3:11" x14ac:dyDescent="0.2">
      <c r="C281" s="97" t="s">
        <v>5876</v>
      </c>
      <c r="D281" s="96">
        <v>44434</v>
      </c>
      <c r="E281" s="95" t="s">
        <v>5875</v>
      </c>
      <c r="I281" s="93">
        <v>5.04</v>
      </c>
      <c r="K281" s="93">
        <v>34970.629999999997</v>
      </c>
    </row>
    <row r="282" spans="3:11" x14ac:dyDescent="0.2">
      <c r="C282" s="97" t="s">
        <v>5874</v>
      </c>
      <c r="D282" s="96">
        <v>44434</v>
      </c>
      <c r="E282" s="95" t="s">
        <v>5873</v>
      </c>
      <c r="I282" s="93">
        <v>4.8600000000000003</v>
      </c>
      <c r="K282" s="93">
        <v>34975.49</v>
      </c>
    </row>
    <row r="283" spans="3:11" x14ac:dyDescent="0.2">
      <c r="C283" s="97" t="s">
        <v>5872</v>
      </c>
      <c r="D283" s="96">
        <v>44434</v>
      </c>
      <c r="E283" s="95" t="s">
        <v>5871</v>
      </c>
      <c r="I283" s="93">
        <v>0.44</v>
      </c>
      <c r="K283" s="93">
        <v>34975.93</v>
      </c>
    </row>
    <row r="284" spans="3:11" x14ac:dyDescent="0.2">
      <c r="C284" s="97" t="s">
        <v>5870</v>
      </c>
      <c r="D284" s="96">
        <v>44434</v>
      </c>
      <c r="E284" s="95" t="s">
        <v>5869</v>
      </c>
      <c r="I284" s="93">
        <v>5.23</v>
      </c>
      <c r="K284" s="93">
        <v>34981.160000000003</v>
      </c>
    </row>
    <row r="285" spans="3:11" x14ac:dyDescent="0.2">
      <c r="C285" s="97" t="s">
        <v>5868</v>
      </c>
      <c r="D285" s="96">
        <v>44434</v>
      </c>
      <c r="E285" s="95" t="s">
        <v>5867</v>
      </c>
      <c r="I285" s="93">
        <v>3.15</v>
      </c>
      <c r="K285" s="93">
        <v>34984.31</v>
      </c>
    </row>
    <row r="286" spans="3:11" x14ac:dyDescent="0.2">
      <c r="C286" s="97" t="s">
        <v>5866</v>
      </c>
      <c r="D286" s="96">
        <v>44435</v>
      </c>
      <c r="E286" s="95" t="s">
        <v>5865</v>
      </c>
      <c r="I286" s="93">
        <v>1.74</v>
      </c>
      <c r="K286" s="93">
        <v>34986.050000000003</v>
      </c>
    </row>
    <row r="287" spans="3:11" x14ac:dyDescent="0.2">
      <c r="C287" s="97" t="s">
        <v>5864</v>
      </c>
      <c r="D287" s="96">
        <v>44435</v>
      </c>
      <c r="E287" s="95" t="s">
        <v>5863</v>
      </c>
      <c r="I287" s="93">
        <v>4.13</v>
      </c>
      <c r="K287" s="93">
        <v>34990.18</v>
      </c>
    </row>
    <row r="288" spans="3:11" x14ac:dyDescent="0.2">
      <c r="C288" s="97" t="s">
        <v>5862</v>
      </c>
      <c r="D288" s="96">
        <v>44435</v>
      </c>
      <c r="E288" s="95" t="s">
        <v>5861</v>
      </c>
      <c r="I288" s="93">
        <v>8.3800000000000008</v>
      </c>
      <c r="K288" s="93">
        <v>34998.559999999998</v>
      </c>
    </row>
    <row r="289" spans="3:11" x14ac:dyDescent="0.2">
      <c r="C289" s="97" t="s">
        <v>5860</v>
      </c>
      <c r="D289" s="96">
        <v>44435</v>
      </c>
      <c r="E289" s="95" t="s">
        <v>5859</v>
      </c>
      <c r="I289" s="93">
        <v>3.46</v>
      </c>
      <c r="K289" s="93">
        <v>35002.019999999997</v>
      </c>
    </row>
    <row r="290" spans="3:11" x14ac:dyDescent="0.2">
      <c r="C290" s="97" t="s">
        <v>5858</v>
      </c>
      <c r="D290" s="96">
        <v>44435</v>
      </c>
      <c r="E290" s="95" t="s">
        <v>5857</v>
      </c>
      <c r="I290" s="93">
        <v>1.62</v>
      </c>
      <c r="K290" s="93">
        <v>35003.64</v>
      </c>
    </row>
    <row r="291" spans="3:11" x14ac:dyDescent="0.2">
      <c r="C291" s="97" t="s">
        <v>5856</v>
      </c>
      <c r="D291" s="96">
        <v>44435</v>
      </c>
      <c r="E291" s="95" t="s">
        <v>5855</v>
      </c>
      <c r="I291" s="93">
        <v>8.3800000000000008</v>
      </c>
      <c r="K291" s="93">
        <v>35012.019999999997</v>
      </c>
    </row>
    <row r="292" spans="3:11" x14ac:dyDescent="0.2">
      <c r="C292" s="97" t="s">
        <v>5854</v>
      </c>
      <c r="D292" s="96">
        <v>44435</v>
      </c>
      <c r="E292" s="95" t="s">
        <v>5853</v>
      </c>
      <c r="I292" s="93">
        <v>5.04</v>
      </c>
      <c r="K292" s="93">
        <v>35017.06</v>
      </c>
    </row>
    <row r="293" spans="3:11" x14ac:dyDescent="0.2">
      <c r="C293" s="97" t="s">
        <v>5852</v>
      </c>
      <c r="D293" s="96">
        <v>44435</v>
      </c>
      <c r="E293" s="95" t="s">
        <v>5851</v>
      </c>
      <c r="I293" s="93">
        <v>4.49</v>
      </c>
      <c r="K293" s="93">
        <v>35021.550000000003</v>
      </c>
    </row>
    <row r="294" spans="3:11" x14ac:dyDescent="0.2">
      <c r="C294" s="97" t="s">
        <v>5850</v>
      </c>
      <c r="D294" s="96">
        <v>44435</v>
      </c>
      <c r="E294" s="95" t="s">
        <v>5849</v>
      </c>
      <c r="I294" s="93">
        <v>7.69</v>
      </c>
      <c r="K294" s="93">
        <v>35029.24</v>
      </c>
    </row>
    <row r="295" spans="3:11" x14ac:dyDescent="0.2">
      <c r="C295" s="97" t="s">
        <v>5848</v>
      </c>
      <c r="D295" s="96">
        <v>44435</v>
      </c>
      <c r="E295" s="95" t="s">
        <v>5847</v>
      </c>
      <c r="I295" s="93">
        <v>0.22</v>
      </c>
      <c r="K295" s="93">
        <v>35029.46</v>
      </c>
    </row>
    <row r="296" spans="3:11" x14ac:dyDescent="0.2">
      <c r="C296" s="97" t="s">
        <v>5846</v>
      </c>
      <c r="D296" s="96">
        <v>44435</v>
      </c>
      <c r="E296" s="95" t="s">
        <v>5845</v>
      </c>
      <c r="I296" s="93">
        <v>0.31</v>
      </c>
      <c r="K296" s="93">
        <v>35029.769999999997</v>
      </c>
    </row>
    <row r="297" spans="3:11" x14ac:dyDescent="0.2">
      <c r="C297" s="97" t="s">
        <v>5844</v>
      </c>
      <c r="D297" s="96">
        <v>44435</v>
      </c>
      <c r="E297" s="95" t="s">
        <v>5843</v>
      </c>
      <c r="I297" s="93">
        <v>3.36</v>
      </c>
      <c r="K297" s="93">
        <v>35033.129999999997</v>
      </c>
    </row>
    <row r="298" spans="3:11" x14ac:dyDescent="0.2">
      <c r="C298" s="97" t="s">
        <v>5842</v>
      </c>
      <c r="D298" s="96">
        <v>44435</v>
      </c>
      <c r="E298" s="95" t="s">
        <v>5841</v>
      </c>
      <c r="I298" s="93">
        <v>1.68</v>
      </c>
      <c r="K298" s="93">
        <v>35034.81</v>
      </c>
    </row>
    <row r="299" spans="3:11" x14ac:dyDescent="0.2">
      <c r="C299" s="97" t="s">
        <v>5840</v>
      </c>
      <c r="D299" s="96">
        <v>44435</v>
      </c>
      <c r="E299" s="95" t="s">
        <v>5839</v>
      </c>
      <c r="I299" s="93">
        <v>1.68</v>
      </c>
      <c r="K299" s="93">
        <v>35036.49</v>
      </c>
    </row>
    <row r="300" spans="3:11" x14ac:dyDescent="0.2">
      <c r="C300" s="97" t="s">
        <v>5838</v>
      </c>
      <c r="D300" s="96">
        <v>44436</v>
      </c>
      <c r="E300" s="95" t="s">
        <v>5837</v>
      </c>
      <c r="I300" s="93">
        <v>5.0599999999999996</v>
      </c>
      <c r="K300" s="93">
        <v>35041.550000000003</v>
      </c>
    </row>
    <row r="301" spans="3:11" x14ac:dyDescent="0.2">
      <c r="C301" s="97" t="s">
        <v>5836</v>
      </c>
      <c r="D301" s="96">
        <v>44436</v>
      </c>
      <c r="E301" s="95" t="s">
        <v>5835</v>
      </c>
      <c r="I301" s="93">
        <v>2.35</v>
      </c>
      <c r="K301" s="93">
        <v>35043.9</v>
      </c>
    </row>
    <row r="302" spans="3:11" x14ac:dyDescent="0.2">
      <c r="C302" s="97" t="s">
        <v>5834</v>
      </c>
      <c r="D302" s="96">
        <v>44436</v>
      </c>
      <c r="E302" s="95" t="s">
        <v>5833</v>
      </c>
      <c r="I302" s="93">
        <v>3.53</v>
      </c>
      <c r="K302" s="93">
        <v>35047.43</v>
      </c>
    </row>
    <row r="303" spans="3:11" x14ac:dyDescent="0.2">
      <c r="C303" s="97" t="s">
        <v>5832</v>
      </c>
      <c r="D303" s="96">
        <v>44438</v>
      </c>
      <c r="E303" s="95" t="s">
        <v>5831</v>
      </c>
      <c r="I303" s="93">
        <v>3.51</v>
      </c>
      <c r="K303" s="93">
        <v>35050.94</v>
      </c>
    </row>
    <row r="304" spans="3:11" x14ac:dyDescent="0.2">
      <c r="C304" s="97" t="s">
        <v>5830</v>
      </c>
      <c r="D304" s="96">
        <v>44438</v>
      </c>
      <c r="E304" s="95" t="s">
        <v>5829</v>
      </c>
      <c r="I304" s="93">
        <v>12.04</v>
      </c>
      <c r="K304" s="93">
        <v>35062.980000000003</v>
      </c>
    </row>
    <row r="305" spans="3:11" x14ac:dyDescent="0.2">
      <c r="C305" s="97" t="s">
        <v>5828</v>
      </c>
      <c r="D305" s="96">
        <v>44438</v>
      </c>
      <c r="E305" s="95" t="s">
        <v>5827</v>
      </c>
      <c r="I305" s="93">
        <v>2</v>
      </c>
      <c r="K305" s="93">
        <v>35064.980000000003</v>
      </c>
    </row>
    <row r="306" spans="3:11" x14ac:dyDescent="0.2">
      <c r="C306" s="97" t="s">
        <v>5826</v>
      </c>
      <c r="D306" s="96">
        <v>44438</v>
      </c>
      <c r="E306" s="95" t="s">
        <v>5825</v>
      </c>
      <c r="I306" s="93">
        <v>2.64</v>
      </c>
      <c r="K306" s="93">
        <v>35067.620000000003</v>
      </c>
    </row>
    <row r="307" spans="3:11" x14ac:dyDescent="0.2">
      <c r="C307" s="97" t="s">
        <v>5824</v>
      </c>
      <c r="D307" s="96">
        <v>44438</v>
      </c>
      <c r="E307" s="95" t="s">
        <v>5823</v>
      </c>
      <c r="I307" s="93">
        <v>2.69</v>
      </c>
      <c r="K307" s="93">
        <v>35070.31</v>
      </c>
    </row>
    <row r="308" spans="3:11" x14ac:dyDescent="0.2">
      <c r="C308" s="97" t="s">
        <v>5822</v>
      </c>
      <c r="D308" s="96">
        <v>44438</v>
      </c>
      <c r="E308" s="95" t="s">
        <v>5821</v>
      </c>
      <c r="I308" s="93">
        <v>7.08</v>
      </c>
      <c r="K308" s="93">
        <v>35077.39</v>
      </c>
    </row>
    <row r="309" spans="3:11" x14ac:dyDescent="0.2">
      <c r="C309" s="97" t="s">
        <v>5820</v>
      </c>
      <c r="D309" s="96">
        <v>44438</v>
      </c>
      <c r="E309" s="95" t="s">
        <v>5819</v>
      </c>
      <c r="I309" s="93">
        <v>6.37</v>
      </c>
      <c r="K309" s="93">
        <v>35083.760000000002</v>
      </c>
    </row>
    <row r="310" spans="3:11" x14ac:dyDescent="0.2">
      <c r="C310" s="97" t="s">
        <v>5818</v>
      </c>
      <c r="D310" s="96">
        <v>44438</v>
      </c>
      <c r="E310" s="95" t="s">
        <v>5817</v>
      </c>
      <c r="I310" s="93">
        <v>12.3</v>
      </c>
      <c r="K310" s="93">
        <v>35096.06</v>
      </c>
    </row>
    <row r="311" spans="3:11" x14ac:dyDescent="0.2">
      <c r="C311" s="97" t="s">
        <v>5816</v>
      </c>
      <c r="D311" s="96">
        <v>44438</v>
      </c>
      <c r="E311" s="95" t="s">
        <v>5815</v>
      </c>
      <c r="I311" s="93">
        <v>3.65</v>
      </c>
      <c r="K311" s="93">
        <v>35099.71</v>
      </c>
    </row>
    <row r="312" spans="3:11" x14ac:dyDescent="0.2">
      <c r="C312" s="97" t="s">
        <v>5814</v>
      </c>
      <c r="D312" s="96">
        <v>44438</v>
      </c>
      <c r="E312" s="95" t="s">
        <v>5813</v>
      </c>
      <c r="I312" s="93">
        <v>3.62</v>
      </c>
      <c r="K312" s="93">
        <v>35103.33</v>
      </c>
    </row>
    <row r="313" spans="3:11" x14ac:dyDescent="0.2">
      <c r="C313" s="97" t="s">
        <v>5812</v>
      </c>
      <c r="D313" s="96">
        <v>44438</v>
      </c>
      <c r="E313" s="95" t="s">
        <v>5811</v>
      </c>
      <c r="I313" s="93">
        <v>1.68</v>
      </c>
      <c r="K313" s="93">
        <v>35105.01</v>
      </c>
    </row>
    <row r="314" spans="3:11" x14ac:dyDescent="0.2">
      <c r="C314" s="97" t="s">
        <v>5810</v>
      </c>
      <c r="D314" s="96">
        <v>44438</v>
      </c>
      <c r="E314" s="95" t="s">
        <v>5809</v>
      </c>
      <c r="I314" s="93">
        <v>0.56999999999999995</v>
      </c>
      <c r="K314" s="93">
        <v>35105.58</v>
      </c>
    </row>
    <row r="315" spans="3:11" x14ac:dyDescent="0.2">
      <c r="C315" s="97" t="s">
        <v>5808</v>
      </c>
      <c r="D315" s="96">
        <v>44438</v>
      </c>
      <c r="E315" s="95" t="s">
        <v>5807</v>
      </c>
      <c r="I315" s="93">
        <v>8.3800000000000008</v>
      </c>
      <c r="K315" s="93">
        <v>35113.96</v>
      </c>
    </row>
    <row r="316" spans="3:11" x14ac:dyDescent="0.2">
      <c r="C316" s="97" t="s">
        <v>5806</v>
      </c>
      <c r="D316" s="96">
        <v>44438</v>
      </c>
      <c r="E316" s="95" t="s">
        <v>5805</v>
      </c>
      <c r="I316" s="93">
        <v>3.36</v>
      </c>
      <c r="K316" s="93">
        <v>35117.32</v>
      </c>
    </row>
    <row r="317" spans="3:11" x14ac:dyDescent="0.2">
      <c r="C317" s="97" t="s">
        <v>5804</v>
      </c>
      <c r="D317" s="96">
        <v>44438</v>
      </c>
      <c r="E317" s="95" t="s">
        <v>5803</v>
      </c>
      <c r="I317" s="93">
        <v>3.36</v>
      </c>
      <c r="K317" s="93">
        <v>35120.68</v>
      </c>
    </row>
    <row r="318" spans="3:11" x14ac:dyDescent="0.2">
      <c r="C318" s="97" t="s">
        <v>5802</v>
      </c>
      <c r="D318" s="96">
        <v>44438</v>
      </c>
      <c r="E318" s="95" t="s">
        <v>5801</v>
      </c>
      <c r="I318" s="93">
        <v>30.95</v>
      </c>
      <c r="K318" s="93">
        <v>35151.629999999997</v>
      </c>
    </row>
    <row r="319" spans="3:11" x14ac:dyDescent="0.2">
      <c r="C319" s="97" t="s">
        <v>5800</v>
      </c>
      <c r="D319" s="96">
        <v>44439</v>
      </c>
      <c r="E319" s="95" t="s">
        <v>5799</v>
      </c>
      <c r="I319" s="93">
        <v>5.72</v>
      </c>
      <c r="K319" s="93">
        <v>35157.35</v>
      </c>
    </row>
    <row r="320" spans="3:11" x14ac:dyDescent="0.2">
      <c r="C320" s="97" t="s">
        <v>5798</v>
      </c>
      <c r="D320" s="96">
        <v>44439</v>
      </c>
      <c r="E320" s="95" t="s">
        <v>5797</v>
      </c>
      <c r="I320" s="93">
        <v>4.9000000000000004</v>
      </c>
      <c r="K320" s="93">
        <v>35162.25</v>
      </c>
    </row>
    <row r="321" spans="3:11" x14ac:dyDescent="0.2">
      <c r="C321" s="97" t="s">
        <v>5796</v>
      </c>
      <c r="D321" s="96">
        <v>44439</v>
      </c>
      <c r="E321" s="95" t="s">
        <v>5795</v>
      </c>
      <c r="I321" s="93">
        <v>1.51</v>
      </c>
      <c r="K321" s="93">
        <v>35163.760000000002</v>
      </c>
    </row>
    <row r="322" spans="3:11" x14ac:dyDescent="0.2">
      <c r="C322" s="97" t="s">
        <v>5794</v>
      </c>
      <c r="D322" s="96">
        <v>44439</v>
      </c>
      <c r="E322" s="95" t="s">
        <v>5793</v>
      </c>
      <c r="I322" s="93">
        <v>27.7</v>
      </c>
      <c r="K322" s="93">
        <v>35191.46</v>
      </c>
    </row>
    <row r="323" spans="3:11" x14ac:dyDescent="0.2">
      <c r="C323" s="97" t="s">
        <v>5792</v>
      </c>
      <c r="D323" s="96">
        <v>44439</v>
      </c>
      <c r="E323" s="95" t="s">
        <v>5791</v>
      </c>
      <c r="I323" s="93">
        <v>5.7</v>
      </c>
      <c r="K323" s="93">
        <v>35197.160000000003</v>
      </c>
    </row>
    <row r="324" spans="3:11" x14ac:dyDescent="0.2">
      <c r="C324" s="97" t="s">
        <v>5790</v>
      </c>
      <c r="D324" s="96">
        <v>44439</v>
      </c>
      <c r="E324" s="95" t="s">
        <v>5789</v>
      </c>
      <c r="I324" s="93">
        <v>1.76</v>
      </c>
      <c r="K324" s="93">
        <v>35198.92</v>
      </c>
    </row>
    <row r="325" spans="3:11" x14ac:dyDescent="0.2">
      <c r="C325" s="97" t="s">
        <v>5788</v>
      </c>
      <c r="D325" s="96">
        <v>44439</v>
      </c>
      <c r="E325" s="95" t="s">
        <v>5787</v>
      </c>
      <c r="I325" s="93">
        <v>1.76</v>
      </c>
      <c r="K325" s="93">
        <v>35200.68</v>
      </c>
    </row>
    <row r="326" spans="3:11" x14ac:dyDescent="0.2">
      <c r="C326" s="97" t="s">
        <v>5786</v>
      </c>
      <c r="D326" s="96">
        <v>44439</v>
      </c>
      <c r="E326" s="95" t="s">
        <v>5785</v>
      </c>
      <c r="I326" s="93">
        <v>1.68</v>
      </c>
      <c r="K326" s="93">
        <v>35202.36</v>
      </c>
    </row>
    <row r="327" spans="3:11" x14ac:dyDescent="0.2">
      <c r="C327" s="97" t="s">
        <v>5784</v>
      </c>
      <c r="D327" s="96">
        <v>44439</v>
      </c>
      <c r="E327" s="95" t="s">
        <v>5783</v>
      </c>
      <c r="I327" s="93">
        <v>0.62</v>
      </c>
      <c r="K327" s="93">
        <v>35202.980000000003</v>
      </c>
    </row>
    <row r="328" spans="3:11" x14ac:dyDescent="0.2">
      <c r="C328" s="97" t="s">
        <v>5782</v>
      </c>
      <c r="D328" s="96">
        <v>44439</v>
      </c>
      <c r="E328" s="95" t="s">
        <v>5781</v>
      </c>
      <c r="I328" s="93">
        <v>10.99</v>
      </c>
      <c r="K328" s="93">
        <v>35213.97</v>
      </c>
    </row>
    <row r="329" spans="3:11" x14ac:dyDescent="0.2">
      <c r="C329" s="97" t="s">
        <v>5780</v>
      </c>
      <c r="D329" s="96">
        <v>44439</v>
      </c>
      <c r="E329" s="95" t="s">
        <v>5779</v>
      </c>
      <c r="I329" s="93">
        <v>1.7</v>
      </c>
      <c r="K329" s="93">
        <v>35215.67</v>
      </c>
    </row>
    <row r="330" spans="3:11" x14ac:dyDescent="0.2">
      <c r="C330" s="97" t="s">
        <v>5778</v>
      </c>
      <c r="D330" s="96">
        <v>44439</v>
      </c>
      <c r="E330" s="95" t="s">
        <v>5777</v>
      </c>
      <c r="I330" s="93">
        <v>2.4</v>
      </c>
      <c r="K330" s="93">
        <v>35218.07</v>
      </c>
    </row>
    <row r="331" spans="3:11" x14ac:dyDescent="0.2">
      <c r="C331" s="97" t="s">
        <v>5776</v>
      </c>
      <c r="D331" s="96">
        <v>44439</v>
      </c>
      <c r="E331" s="95" t="s">
        <v>5775</v>
      </c>
      <c r="I331" s="93">
        <v>3.85</v>
      </c>
      <c r="K331" s="93">
        <v>35221.919999999998</v>
      </c>
    </row>
    <row r="332" spans="3:11" x14ac:dyDescent="0.2">
      <c r="C332" s="97" t="s">
        <v>5774</v>
      </c>
      <c r="D332" s="96">
        <v>44439</v>
      </c>
      <c r="E332" s="95" t="s">
        <v>5773</v>
      </c>
      <c r="I332" s="93">
        <v>11.33</v>
      </c>
      <c r="K332" s="93">
        <v>35233.25</v>
      </c>
    </row>
    <row r="333" spans="3:11" x14ac:dyDescent="0.2">
      <c r="C333" s="97" t="s">
        <v>5772</v>
      </c>
      <c r="D333" s="96">
        <v>44439</v>
      </c>
      <c r="E333" s="95" t="s">
        <v>5771</v>
      </c>
      <c r="I333" s="93">
        <v>3.32</v>
      </c>
      <c r="K333" s="93">
        <v>35236.57</v>
      </c>
    </row>
    <row r="334" spans="3:11" x14ac:dyDescent="0.2">
      <c r="C334" s="97" t="s">
        <v>5770</v>
      </c>
      <c r="D334" s="96">
        <v>44439</v>
      </c>
      <c r="E334" s="95" t="s">
        <v>5769</v>
      </c>
      <c r="I334" s="93">
        <v>2.64</v>
      </c>
      <c r="K334" s="93">
        <v>35239.21</v>
      </c>
    </row>
    <row r="335" spans="3:11" x14ac:dyDescent="0.2">
      <c r="C335" s="97" t="s">
        <v>5768</v>
      </c>
      <c r="D335" s="96">
        <v>44439</v>
      </c>
      <c r="E335" s="95" t="s">
        <v>5767</v>
      </c>
      <c r="I335" s="93">
        <v>2.02</v>
      </c>
      <c r="K335" s="93">
        <v>35241.230000000003</v>
      </c>
    </row>
    <row r="336" spans="3:11" x14ac:dyDescent="0.2">
      <c r="C336" s="97" t="s">
        <v>5766</v>
      </c>
      <c r="D336" s="96">
        <v>44439</v>
      </c>
      <c r="E336" s="95" t="s">
        <v>5765</v>
      </c>
      <c r="I336" s="93">
        <v>3.04</v>
      </c>
      <c r="K336" s="93">
        <v>35244.269999999997</v>
      </c>
    </row>
    <row r="337" spans="3:11" x14ac:dyDescent="0.2">
      <c r="C337" s="97" t="s">
        <v>5764</v>
      </c>
      <c r="D337" s="96">
        <v>44439</v>
      </c>
      <c r="E337" s="95" t="s">
        <v>5763</v>
      </c>
      <c r="I337" s="93">
        <v>3.36</v>
      </c>
      <c r="K337" s="93">
        <v>35247.629999999997</v>
      </c>
    </row>
    <row r="338" spans="3:11" x14ac:dyDescent="0.2">
      <c r="C338" s="97" t="s">
        <v>5762</v>
      </c>
      <c r="D338" s="96">
        <v>44439</v>
      </c>
      <c r="E338" s="95" t="s">
        <v>5761</v>
      </c>
      <c r="I338" s="93">
        <v>4.2</v>
      </c>
      <c r="K338" s="93">
        <v>35251.83</v>
      </c>
    </row>
    <row r="339" spans="3:11" x14ac:dyDescent="0.2">
      <c r="C339" s="97" t="s">
        <v>5760</v>
      </c>
      <c r="D339" s="96">
        <v>44439</v>
      </c>
      <c r="E339" s="95" t="s">
        <v>5759</v>
      </c>
      <c r="I339" s="93">
        <v>8.3800000000000008</v>
      </c>
      <c r="K339" s="93">
        <v>35260.21</v>
      </c>
    </row>
    <row r="340" spans="3:11" x14ac:dyDescent="0.2">
      <c r="C340" s="97" t="s">
        <v>5758</v>
      </c>
      <c r="D340" s="96">
        <v>44439</v>
      </c>
      <c r="E340" s="95" t="s">
        <v>5757</v>
      </c>
      <c r="I340" s="93">
        <v>11.2</v>
      </c>
      <c r="K340" s="93">
        <v>35271.410000000003</v>
      </c>
    </row>
    <row r="341" spans="3:11" x14ac:dyDescent="0.2">
      <c r="C341" s="97" t="s">
        <v>5756</v>
      </c>
      <c r="D341" s="96">
        <v>44439</v>
      </c>
      <c r="E341" s="95" t="s">
        <v>5755</v>
      </c>
      <c r="I341" s="93">
        <v>3.32</v>
      </c>
      <c r="K341" s="93">
        <v>35274.730000000003</v>
      </c>
    </row>
    <row r="342" spans="3:11" x14ac:dyDescent="0.2">
      <c r="C342" s="97" t="s">
        <v>5754</v>
      </c>
      <c r="D342" s="96">
        <v>44439</v>
      </c>
      <c r="E342" s="95" t="s">
        <v>5753</v>
      </c>
      <c r="I342" s="93">
        <v>4.0999999999999996</v>
      </c>
      <c r="K342" s="93">
        <v>35278.83</v>
      </c>
    </row>
    <row r="343" spans="3:11" x14ac:dyDescent="0.2">
      <c r="C343" s="97" t="s">
        <v>5752</v>
      </c>
      <c r="D343" s="96">
        <v>44439</v>
      </c>
      <c r="E343" s="95" t="s">
        <v>5751</v>
      </c>
      <c r="I343" s="93">
        <v>8.3800000000000008</v>
      </c>
      <c r="K343" s="93">
        <v>35287.21</v>
      </c>
    </row>
    <row r="344" spans="3:11" x14ac:dyDescent="0.2">
      <c r="C344" s="97" t="s">
        <v>5750</v>
      </c>
      <c r="D344" s="96">
        <v>44439</v>
      </c>
      <c r="E344" s="95" t="s">
        <v>5749</v>
      </c>
      <c r="I344" s="93">
        <v>8.3800000000000008</v>
      </c>
      <c r="K344" s="93">
        <v>35295.589999999997</v>
      </c>
    </row>
    <row r="345" spans="3:11" x14ac:dyDescent="0.2">
      <c r="C345" s="97" t="s">
        <v>5748</v>
      </c>
      <c r="D345" s="96">
        <v>44439</v>
      </c>
      <c r="E345" s="95" t="s">
        <v>5747</v>
      </c>
      <c r="I345" s="93">
        <v>1.68</v>
      </c>
      <c r="K345" s="93">
        <v>35297.269999999997</v>
      </c>
    </row>
    <row r="346" spans="3:11" x14ac:dyDescent="0.2">
      <c r="C346" s="97" t="s">
        <v>5746</v>
      </c>
      <c r="D346" s="96">
        <v>44439</v>
      </c>
      <c r="E346" s="95" t="s">
        <v>5745</v>
      </c>
      <c r="I346" s="93">
        <v>3.56</v>
      </c>
      <c r="K346" s="93">
        <v>35300.83</v>
      </c>
    </row>
    <row r="347" spans="3:11" x14ac:dyDescent="0.2">
      <c r="C347" s="97" t="s">
        <v>5744</v>
      </c>
      <c r="D347" s="96">
        <v>44439</v>
      </c>
      <c r="E347" s="95" t="s">
        <v>5743</v>
      </c>
      <c r="I347" s="93">
        <v>2.13</v>
      </c>
      <c r="K347" s="93">
        <v>35302.959999999999</v>
      </c>
    </row>
    <row r="348" spans="3:11" x14ac:dyDescent="0.2">
      <c r="C348" s="97" t="s">
        <v>5742</v>
      </c>
      <c r="D348" s="96">
        <v>44439</v>
      </c>
      <c r="E348" s="95" t="s">
        <v>5741</v>
      </c>
      <c r="I348" s="93">
        <v>6.24</v>
      </c>
      <c r="K348" s="93">
        <v>35309.199999999997</v>
      </c>
    </row>
    <row r="349" spans="3:11" x14ac:dyDescent="0.2">
      <c r="C349" s="97" t="s">
        <v>152</v>
      </c>
      <c r="D349" s="96">
        <v>44439</v>
      </c>
      <c r="E349" s="95" t="s">
        <v>151</v>
      </c>
      <c r="I349" s="93">
        <v>1.31</v>
      </c>
      <c r="K349" s="93">
        <v>35310.51</v>
      </c>
    </row>
    <row r="350" spans="3:11" x14ac:dyDescent="0.2">
      <c r="C350" s="97" t="s">
        <v>154</v>
      </c>
      <c r="D350" s="96">
        <v>44439</v>
      </c>
      <c r="E350" s="95" t="s">
        <v>153</v>
      </c>
      <c r="I350" s="93">
        <v>1.97</v>
      </c>
      <c r="K350" s="93">
        <v>35312.480000000003</v>
      </c>
    </row>
    <row r="351" spans="3:11" x14ac:dyDescent="0.2">
      <c r="C351" s="97" t="s">
        <v>156</v>
      </c>
      <c r="D351" s="96">
        <v>44439</v>
      </c>
      <c r="E351" s="95" t="s">
        <v>155</v>
      </c>
      <c r="I351" s="93">
        <v>1.68</v>
      </c>
      <c r="K351" s="93">
        <v>35314.160000000003</v>
      </c>
    </row>
    <row r="352" spans="3:11" x14ac:dyDescent="0.2">
      <c r="C352" s="97" t="s">
        <v>5740</v>
      </c>
      <c r="D352" s="96">
        <v>44439</v>
      </c>
      <c r="E352" s="95" t="s">
        <v>5739</v>
      </c>
      <c r="J352" s="94">
        <v>138.37</v>
      </c>
      <c r="K352" s="93">
        <v>35175.79</v>
      </c>
    </row>
    <row r="353" spans="3:11" x14ac:dyDescent="0.2">
      <c r="C353" s="120" t="s">
        <v>222</v>
      </c>
      <c r="D353" s="91">
        <v>32390.6</v>
      </c>
      <c r="E353" s="120" t="s">
        <v>221</v>
      </c>
      <c r="F353" s="91">
        <v>2923.56</v>
      </c>
      <c r="G353" s="120" t="s">
        <v>220</v>
      </c>
      <c r="H353" s="91">
        <v>138.37</v>
      </c>
      <c r="J353" s="120" t="s">
        <v>219</v>
      </c>
      <c r="K353" s="91">
        <v>35175.79</v>
      </c>
    </row>
    <row r="356" spans="3:11" x14ac:dyDescent="0.2">
      <c r="E356" s="90" t="s">
        <v>218</v>
      </c>
      <c r="K356" s="89" t="s">
        <v>217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096F-82D9-4B46-9FF6-611819722586}">
  <sheetPr>
    <pageSetUpPr fitToPage="1"/>
  </sheetPr>
  <dimension ref="A1:L268"/>
  <sheetViews>
    <sheetView workbookViewId="0">
      <selection activeCell="F253" sqref="F253"/>
    </sheetView>
  </sheetViews>
  <sheetFormatPr baseColWidth="10" defaultRowHeight="12.75" x14ac:dyDescent="0.2"/>
  <cols>
    <col min="1" max="1" width="11.42578125" style="108"/>
    <col min="2" max="2" width="40" style="108" customWidth="1"/>
    <col min="3" max="3" width="11.42578125" style="108"/>
    <col min="4" max="5" width="0" style="108" hidden="1" customWidth="1"/>
    <col min="6" max="6" width="11.42578125" style="108"/>
    <col min="7" max="9" width="0" style="108" hidden="1" customWidth="1"/>
    <col min="10" max="16384" width="11.42578125" style="108"/>
  </cols>
  <sheetData>
    <row r="1" spans="1:12" x14ac:dyDescent="0.2">
      <c r="A1" s="150" t="s">
        <v>6611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</row>
    <row r="2" spans="1:12" x14ac:dyDescent="0.2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2" x14ac:dyDescent="0.2">
      <c r="A3" s="111" t="s">
        <v>6610</v>
      </c>
      <c r="B3" s="111" t="str">
        <f t="shared" ref="B3:B26" si="0">MID(A3,20,39)</f>
        <v xml:space="preserve">JIMENEZ FARFAN DENISE CRISTINA         </v>
      </c>
      <c r="C3" s="111" t="str">
        <f t="shared" ref="C3:C27" si="1">MID(A3,12,8)</f>
        <v>43946887</v>
      </c>
      <c r="D3" s="111" t="str">
        <f t="shared" ref="D3:D27" si="2">MID(A3,125,4)</f>
        <v>0009</v>
      </c>
      <c r="E3" s="111" t="str">
        <f t="shared" ref="E3:E27" si="3">MID(A3,129,2)</f>
        <v>30</v>
      </c>
      <c r="F3" s="141">
        <v>9.3000000000000007</v>
      </c>
      <c r="G3" s="111" t="str">
        <f t="shared" ref="G3:G27" si="4">MID(A3,131,4)</f>
        <v>2021</v>
      </c>
      <c r="H3" s="111" t="str">
        <f t="shared" ref="H3:H27" si="5">MID(A3,135,2)</f>
        <v>07</v>
      </c>
      <c r="I3" s="111" t="str">
        <f t="shared" ref="I3:I27" si="6">MID(A3,137,2)</f>
        <v>30</v>
      </c>
      <c r="J3" s="111" t="str">
        <f t="shared" ref="J3:J27" si="7">CONCATENATE(G3,"-",H3,"-",I3)</f>
        <v>2021-07-30</v>
      </c>
      <c r="K3" s="111" t="str">
        <f t="shared" ref="K3:K27" si="8">MID(A3,163,3)</f>
        <v>BMP</v>
      </c>
      <c r="L3" s="111">
        <v>10912</v>
      </c>
    </row>
    <row r="4" spans="1:12" x14ac:dyDescent="0.2">
      <c r="A4" s="111" t="s">
        <v>6609</v>
      </c>
      <c r="B4" s="111" t="str">
        <f t="shared" si="0"/>
        <v xml:space="preserve">CHOEZ SANTANA EUDOMAR AQUILES          </v>
      </c>
      <c r="C4" s="111" t="str">
        <f t="shared" si="1"/>
        <v>43901705</v>
      </c>
      <c r="D4" s="111" t="str">
        <f t="shared" si="2"/>
        <v>0014</v>
      </c>
      <c r="E4" s="111" t="str">
        <f t="shared" si="3"/>
        <v>81</v>
      </c>
      <c r="F4" s="141">
        <v>14.81</v>
      </c>
      <c r="G4" s="111" t="str">
        <f t="shared" si="4"/>
        <v>2021</v>
      </c>
      <c r="H4" s="111" t="str">
        <f t="shared" si="5"/>
        <v>07</v>
      </c>
      <c r="I4" s="111" t="str">
        <f t="shared" si="6"/>
        <v>30</v>
      </c>
      <c r="J4" s="111" t="str">
        <f t="shared" si="7"/>
        <v>2021-07-30</v>
      </c>
      <c r="K4" s="111" t="str">
        <f t="shared" si="8"/>
        <v>BMP</v>
      </c>
      <c r="L4" s="111">
        <v>10913</v>
      </c>
    </row>
    <row r="5" spans="1:12" x14ac:dyDescent="0.2">
      <c r="A5" s="111" t="s">
        <v>6608</v>
      </c>
      <c r="B5" s="111" t="str">
        <f t="shared" si="0"/>
        <v xml:space="preserve">CHOEZ SANTANA EUDOMAR AQUILES          </v>
      </c>
      <c r="C5" s="111" t="str">
        <f t="shared" si="1"/>
        <v>43901625</v>
      </c>
      <c r="D5" s="111" t="str">
        <f t="shared" si="2"/>
        <v>0001</v>
      </c>
      <c r="E5" s="111" t="str">
        <f t="shared" si="3"/>
        <v>68</v>
      </c>
      <c r="F5" s="141">
        <v>1.68</v>
      </c>
      <c r="G5" s="111" t="str">
        <f t="shared" si="4"/>
        <v>2021</v>
      </c>
      <c r="H5" s="111" t="str">
        <f t="shared" si="5"/>
        <v>07</v>
      </c>
      <c r="I5" s="111" t="str">
        <f t="shared" si="6"/>
        <v>30</v>
      </c>
      <c r="J5" s="111" t="str">
        <f t="shared" si="7"/>
        <v>2021-07-30</v>
      </c>
      <c r="K5" s="111" t="str">
        <f t="shared" si="8"/>
        <v>BMP</v>
      </c>
      <c r="L5" s="111">
        <v>10914</v>
      </c>
    </row>
    <row r="6" spans="1:12" x14ac:dyDescent="0.2">
      <c r="A6" s="111" t="s">
        <v>6607</v>
      </c>
      <c r="B6" s="111" t="str">
        <f t="shared" si="0"/>
        <v xml:space="preserve">JURADO QUINTERO JULIO ERNESTO          </v>
      </c>
      <c r="C6" s="111" t="str">
        <f t="shared" si="1"/>
        <v>43901176</v>
      </c>
      <c r="D6" s="111" t="str">
        <f t="shared" si="2"/>
        <v>0001</v>
      </c>
      <c r="E6" s="111" t="str">
        <f t="shared" si="3"/>
        <v>71</v>
      </c>
      <c r="F6" s="141">
        <v>1.71</v>
      </c>
      <c r="G6" s="111" t="str">
        <f t="shared" si="4"/>
        <v>2021</v>
      </c>
      <c r="H6" s="111" t="str">
        <f t="shared" si="5"/>
        <v>07</v>
      </c>
      <c r="I6" s="111" t="str">
        <f t="shared" si="6"/>
        <v>30</v>
      </c>
      <c r="J6" s="111" t="str">
        <f t="shared" si="7"/>
        <v>2021-07-30</v>
      </c>
      <c r="K6" s="111" t="str">
        <f t="shared" si="8"/>
        <v>BMP</v>
      </c>
      <c r="L6" s="111">
        <v>10915</v>
      </c>
    </row>
    <row r="7" spans="1:12" x14ac:dyDescent="0.2">
      <c r="A7" s="111" t="s">
        <v>6606</v>
      </c>
      <c r="B7" s="111" t="str">
        <f t="shared" si="0"/>
        <v xml:space="preserve">LUIS BENIGNO ROMERO ABAD               </v>
      </c>
      <c r="C7" s="111" t="str">
        <f t="shared" si="1"/>
        <v>43930137</v>
      </c>
      <c r="D7" s="111" t="str">
        <f t="shared" si="2"/>
        <v>0011</v>
      </c>
      <c r="E7" s="111" t="str">
        <f t="shared" si="3"/>
        <v>74</v>
      </c>
      <c r="F7" s="141">
        <v>11.74</v>
      </c>
      <c r="G7" s="111" t="str">
        <f t="shared" si="4"/>
        <v>2021</v>
      </c>
      <c r="H7" s="111" t="str">
        <f t="shared" si="5"/>
        <v>07</v>
      </c>
      <c r="I7" s="111" t="str">
        <f t="shared" si="6"/>
        <v>30</v>
      </c>
      <c r="J7" s="111" t="str">
        <f t="shared" si="7"/>
        <v>2021-07-30</v>
      </c>
      <c r="K7" s="111" t="str">
        <f t="shared" si="8"/>
        <v>BMP</v>
      </c>
      <c r="L7" s="111">
        <v>10916</v>
      </c>
    </row>
    <row r="8" spans="1:12" x14ac:dyDescent="0.2">
      <c r="A8" s="111" t="s">
        <v>6605</v>
      </c>
      <c r="B8" s="111" t="str">
        <f t="shared" si="0"/>
        <v xml:space="preserve">CARRILLO CHAGCHA ROMMEL PATRIC         </v>
      </c>
      <c r="C8" s="111" t="str">
        <f t="shared" si="1"/>
        <v>43909576</v>
      </c>
      <c r="D8" s="111" t="str">
        <f t="shared" si="2"/>
        <v>0002</v>
      </c>
      <c r="E8" s="111" t="str">
        <f t="shared" si="3"/>
        <v>05</v>
      </c>
      <c r="F8" s="141">
        <v>2.0499999999999998</v>
      </c>
      <c r="G8" s="111" t="str">
        <f t="shared" si="4"/>
        <v>2021</v>
      </c>
      <c r="H8" s="111" t="str">
        <f t="shared" si="5"/>
        <v>07</v>
      </c>
      <c r="I8" s="111" t="str">
        <f t="shared" si="6"/>
        <v>30</v>
      </c>
      <c r="J8" s="111" t="str">
        <f t="shared" si="7"/>
        <v>2021-07-30</v>
      </c>
      <c r="K8" s="111" t="str">
        <f t="shared" si="8"/>
        <v>BVP</v>
      </c>
      <c r="L8" s="111">
        <v>10917</v>
      </c>
    </row>
    <row r="9" spans="1:12" x14ac:dyDescent="0.2">
      <c r="A9" s="111" t="s">
        <v>6604</v>
      </c>
      <c r="B9" s="111" t="str">
        <f t="shared" si="0"/>
        <v xml:space="preserve">JESSICA RUIZ ANDRADE                   </v>
      </c>
      <c r="C9" s="111" t="str">
        <f t="shared" si="1"/>
        <v>43908888</v>
      </c>
      <c r="D9" s="111" t="str">
        <f t="shared" si="2"/>
        <v>0002</v>
      </c>
      <c r="E9" s="111" t="str">
        <f t="shared" si="3"/>
        <v>41</v>
      </c>
      <c r="F9" s="141">
        <v>2.41</v>
      </c>
      <c r="G9" s="111" t="str">
        <f t="shared" si="4"/>
        <v>2021</v>
      </c>
      <c r="H9" s="111" t="str">
        <f t="shared" si="5"/>
        <v>07</v>
      </c>
      <c r="I9" s="111" t="str">
        <f t="shared" si="6"/>
        <v>31</v>
      </c>
      <c r="J9" s="111" t="str">
        <f t="shared" si="7"/>
        <v>2021-07-31</v>
      </c>
      <c r="K9" s="111" t="str">
        <f t="shared" si="8"/>
        <v>BMP</v>
      </c>
      <c r="L9" s="111">
        <v>10918</v>
      </c>
    </row>
    <row r="10" spans="1:12" x14ac:dyDescent="0.2">
      <c r="A10" s="111" t="s">
        <v>6603</v>
      </c>
      <c r="B10" s="111" t="str">
        <f t="shared" si="0"/>
        <v xml:space="preserve">BRIONES BAQUERIZO ALFREDO ROBE         </v>
      </c>
      <c r="C10" s="111" t="str">
        <f t="shared" si="1"/>
        <v>43907511</v>
      </c>
      <c r="D10" s="111" t="str">
        <f t="shared" si="2"/>
        <v>0003</v>
      </c>
      <c r="E10" s="111" t="str">
        <f t="shared" si="3"/>
        <v>56</v>
      </c>
      <c r="F10" s="141">
        <v>3.56</v>
      </c>
      <c r="G10" s="111" t="str">
        <f t="shared" si="4"/>
        <v>2021</v>
      </c>
      <c r="H10" s="111" t="str">
        <f t="shared" si="5"/>
        <v>07</v>
      </c>
      <c r="I10" s="111" t="str">
        <f t="shared" si="6"/>
        <v>31</v>
      </c>
      <c r="J10" s="111" t="str">
        <f t="shared" si="7"/>
        <v>2021-07-31</v>
      </c>
      <c r="K10" s="111" t="str">
        <f t="shared" si="8"/>
        <v>BMP</v>
      </c>
      <c r="L10" s="111">
        <v>10919</v>
      </c>
    </row>
    <row r="11" spans="1:12" x14ac:dyDescent="0.2">
      <c r="A11" s="111" t="s">
        <v>6602</v>
      </c>
      <c r="B11" s="111" t="str">
        <f t="shared" si="0"/>
        <v xml:space="preserve">LEONARDO EDUARDO  CALDERON VAL         </v>
      </c>
      <c r="C11" s="111" t="str">
        <f t="shared" si="1"/>
        <v>43960304</v>
      </c>
      <c r="D11" s="111" t="str">
        <f t="shared" si="2"/>
        <v>0017</v>
      </c>
      <c r="E11" s="111" t="str">
        <f t="shared" si="3"/>
        <v>24</v>
      </c>
      <c r="F11" s="141">
        <v>17.239999999999998</v>
      </c>
      <c r="G11" s="111" t="str">
        <f t="shared" si="4"/>
        <v>2021</v>
      </c>
      <c r="H11" s="111" t="str">
        <f t="shared" si="5"/>
        <v>07</v>
      </c>
      <c r="I11" s="111" t="str">
        <f t="shared" si="6"/>
        <v>31</v>
      </c>
      <c r="J11" s="111" t="str">
        <f t="shared" si="7"/>
        <v>2021-07-31</v>
      </c>
      <c r="K11" s="111" t="str">
        <f t="shared" si="8"/>
        <v>BMP</v>
      </c>
      <c r="L11" s="111">
        <v>10920</v>
      </c>
    </row>
    <row r="12" spans="1:12" x14ac:dyDescent="0.2">
      <c r="A12" s="111" t="s">
        <v>6601</v>
      </c>
      <c r="B12" s="111" t="str">
        <f t="shared" si="0"/>
        <v xml:space="preserve">LUZ LILIANA OSTAIZA LUCAS              </v>
      </c>
      <c r="C12" s="111" t="str">
        <f t="shared" si="1"/>
        <v>43960238</v>
      </c>
      <c r="D12" s="111" t="str">
        <f t="shared" si="2"/>
        <v>0017</v>
      </c>
      <c r="E12" s="111" t="str">
        <f t="shared" si="3"/>
        <v>26</v>
      </c>
      <c r="F12" s="141">
        <v>17.260000000000002</v>
      </c>
      <c r="G12" s="111" t="str">
        <f t="shared" si="4"/>
        <v>2021</v>
      </c>
      <c r="H12" s="111" t="str">
        <f t="shared" si="5"/>
        <v>07</v>
      </c>
      <c r="I12" s="111" t="str">
        <f t="shared" si="6"/>
        <v>31</v>
      </c>
      <c r="J12" s="111" t="str">
        <f t="shared" si="7"/>
        <v>2021-07-31</v>
      </c>
      <c r="K12" s="111" t="str">
        <f t="shared" si="8"/>
        <v>BVP</v>
      </c>
      <c r="L12" s="111">
        <v>10921</v>
      </c>
    </row>
    <row r="13" spans="1:12" x14ac:dyDescent="0.2">
      <c r="A13" s="148" t="s">
        <v>6600</v>
      </c>
      <c r="B13" s="148" t="str">
        <f t="shared" si="0"/>
        <v xml:space="preserve">VACA LOPEZ DAVID MANUEL                </v>
      </c>
      <c r="C13" s="148" t="str">
        <f t="shared" si="1"/>
        <v>43930239</v>
      </c>
      <c r="D13" s="148" t="str">
        <f t="shared" si="2"/>
        <v>0013</v>
      </c>
      <c r="E13" s="148" t="str">
        <f t="shared" si="3"/>
        <v>54</v>
      </c>
      <c r="F13" s="149">
        <v>13.54</v>
      </c>
      <c r="G13" s="148" t="str">
        <f t="shared" si="4"/>
        <v>2021</v>
      </c>
      <c r="H13" s="148" t="str">
        <f t="shared" si="5"/>
        <v>08</v>
      </c>
      <c r="I13" s="148" t="str">
        <f t="shared" si="6"/>
        <v>01</v>
      </c>
      <c r="J13" s="148" t="str">
        <f t="shared" si="7"/>
        <v>2021-08-01</v>
      </c>
      <c r="K13" s="148" t="str">
        <f t="shared" si="8"/>
        <v>BVP</v>
      </c>
      <c r="L13" s="148" t="s">
        <v>6599</v>
      </c>
    </row>
    <row r="14" spans="1:12" x14ac:dyDescent="0.2">
      <c r="A14" s="111" t="s">
        <v>6598</v>
      </c>
      <c r="B14" s="111" t="str">
        <f t="shared" si="0"/>
        <v xml:space="preserve">FAYTONG MOREIRA SANDRA MARIA           </v>
      </c>
      <c r="C14" s="111" t="str">
        <f t="shared" si="1"/>
        <v>43945311</v>
      </c>
      <c r="D14" s="111" t="str">
        <f t="shared" si="2"/>
        <v>0008</v>
      </c>
      <c r="E14" s="111" t="str">
        <f t="shared" si="3"/>
        <v>38</v>
      </c>
      <c r="F14" s="141">
        <v>8.3800000000000008</v>
      </c>
      <c r="G14" s="111" t="str">
        <f t="shared" si="4"/>
        <v>2021</v>
      </c>
      <c r="H14" s="111" t="str">
        <f t="shared" si="5"/>
        <v>08</v>
      </c>
      <c r="I14" s="111" t="str">
        <f t="shared" si="6"/>
        <v>01</v>
      </c>
      <c r="J14" s="111" t="str">
        <f t="shared" si="7"/>
        <v>2021-08-01</v>
      </c>
      <c r="K14" s="111" t="str">
        <f t="shared" si="8"/>
        <v>BMP</v>
      </c>
      <c r="L14" s="111">
        <v>10922</v>
      </c>
    </row>
    <row r="15" spans="1:12" x14ac:dyDescent="0.2">
      <c r="A15" s="111" t="s">
        <v>6597</v>
      </c>
      <c r="B15" s="111" t="str">
        <f t="shared" si="0"/>
        <v xml:space="preserve">WILSON GUILLERMO PINCAY CARPIO         </v>
      </c>
      <c r="C15" s="111" t="str">
        <f t="shared" si="1"/>
        <v>43902661</v>
      </c>
      <c r="D15" s="111" t="str">
        <f t="shared" si="2"/>
        <v>0002</v>
      </c>
      <c r="E15" s="111" t="str">
        <f t="shared" si="3"/>
        <v>43</v>
      </c>
      <c r="F15" s="141">
        <v>2.4300000000000002</v>
      </c>
      <c r="G15" s="111" t="str">
        <f t="shared" si="4"/>
        <v>2021</v>
      </c>
      <c r="H15" s="111" t="str">
        <f t="shared" si="5"/>
        <v>08</v>
      </c>
      <c r="I15" s="111" t="str">
        <f t="shared" si="6"/>
        <v>01</v>
      </c>
      <c r="J15" s="111" t="str">
        <f t="shared" si="7"/>
        <v>2021-08-01</v>
      </c>
      <c r="K15" s="111" t="str">
        <f t="shared" si="8"/>
        <v>BVP</v>
      </c>
      <c r="L15" s="111">
        <v>10923</v>
      </c>
    </row>
    <row r="16" spans="1:12" x14ac:dyDescent="0.2">
      <c r="A16" s="111" t="s">
        <v>6596</v>
      </c>
      <c r="B16" s="111" t="str">
        <f t="shared" si="0"/>
        <v xml:space="preserve">VARGAS FUENTEZ LADY LEONOR             </v>
      </c>
      <c r="C16" s="111" t="str">
        <f t="shared" si="1"/>
        <v>43907451</v>
      </c>
      <c r="D16" s="111" t="str">
        <f t="shared" si="2"/>
        <v>0001</v>
      </c>
      <c r="E16" s="111" t="str">
        <f t="shared" si="3"/>
        <v>68</v>
      </c>
      <c r="F16" s="141">
        <v>1.68</v>
      </c>
      <c r="G16" s="111" t="str">
        <f t="shared" si="4"/>
        <v>2021</v>
      </c>
      <c r="H16" s="111" t="str">
        <f t="shared" si="5"/>
        <v>08</v>
      </c>
      <c r="I16" s="111" t="str">
        <f t="shared" si="6"/>
        <v>01</v>
      </c>
      <c r="J16" s="111" t="str">
        <f t="shared" si="7"/>
        <v>2021-08-01</v>
      </c>
      <c r="K16" s="111" t="str">
        <f t="shared" si="8"/>
        <v>BMP</v>
      </c>
      <c r="L16" s="111">
        <v>10924</v>
      </c>
    </row>
    <row r="17" spans="1:12" x14ac:dyDescent="0.2">
      <c r="A17" s="111" t="s">
        <v>6595</v>
      </c>
      <c r="B17" s="111" t="str">
        <f t="shared" si="0"/>
        <v xml:space="preserve">MARTINEZ MEJIA MARJORIE ALEXAN         </v>
      </c>
      <c r="C17" s="111" t="str">
        <f t="shared" si="1"/>
        <v>43907891</v>
      </c>
      <c r="D17" s="111" t="str">
        <f t="shared" si="2"/>
        <v>0005</v>
      </c>
      <c r="E17" s="111" t="str">
        <f t="shared" si="3"/>
        <v>21</v>
      </c>
      <c r="F17" s="141">
        <v>5.21</v>
      </c>
      <c r="G17" s="111" t="str">
        <f t="shared" si="4"/>
        <v>2021</v>
      </c>
      <c r="H17" s="111" t="str">
        <f t="shared" si="5"/>
        <v>08</v>
      </c>
      <c r="I17" s="111" t="str">
        <f t="shared" si="6"/>
        <v>01</v>
      </c>
      <c r="J17" s="111" t="str">
        <f t="shared" si="7"/>
        <v>2021-08-01</v>
      </c>
      <c r="K17" s="111" t="str">
        <f t="shared" si="8"/>
        <v>BMP</v>
      </c>
      <c r="L17" s="111">
        <v>10925</v>
      </c>
    </row>
    <row r="18" spans="1:12" x14ac:dyDescent="0.2">
      <c r="A18" s="111" t="s">
        <v>6594</v>
      </c>
      <c r="B18" s="111" t="str">
        <f t="shared" si="0"/>
        <v xml:space="preserve">MOROCHO AGURTO VIVIANA MANUELA         </v>
      </c>
      <c r="C18" s="111" t="str">
        <f t="shared" si="1"/>
        <v>43907455</v>
      </c>
      <c r="D18" s="111" t="str">
        <f t="shared" si="2"/>
        <v>0002</v>
      </c>
      <c r="E18" s="111" t="str">
        <f t="shared" si="3"/>
        <v>44</v>
      </c>
      <c r="F18" s="141">
        <v>2.44</v>
      </c>
      <c r="G18" s="111" t="str">
        <f t="shared" si="4"/>
        <v>2021</v>
      </c>
      <c r="H18" s="111" t="str">
        <f t="shared" si="5"/>
        <v>08</v>
      </c>
      <c r="I18" s="111" t="str">
        <f t="shared" si="6"/>
        <v>01</v>
      </c>
      <c r="J18" s="111" t="str">
        <f t="shared" si="7"/>
        <v>2021-08-01</v>
      </c>
      <c r="K18" s="111" t="str">
        <f t="shared" si="8"/>
        <v>BMP</v>
      </c>
      <c r="L18" s="111">
        <v>10926</v>
      </c>
    </row>
    <row r="19" spans="1:12" x14ac:dyDescent="0.2">
      <c r="A19" s="111" t="s">
        <v>6593</v>
      </c>
      <c r="B19" s="111" t="str">
        <f t="shared" si="0"/>
        <v xml:space="preserve">MONICA TORO                            </v>
      </c>
      <c r="C19" s="111" t="str">
        <f t="shared" si="1"/>
        <v>43902609</v>
      </c>
      <c r="D19" s="111" t="str">
        <f t="shared" si="2"/>
        <v>0001</v>
      </c>
      <c r="E19" s="111" t="str">
        <f t="shared" si="3"/>
        <v>68</v>
      </c>
      <c r="F19" s="141">
        <v>1.68</v>
      </c>
      <c r="G19" s="111" t="str">
        <f t="shared" si="4"/>
        <v>2021</v>
      </c>
      <c r="H19" s="111" t="str">
        <f t="shared" si="5"/>
        <v>08</v>
      </c>
      <c r="I19" s="111" t="str">
        <f t="shared" si="6"/>
        <v>02</v>
      </c>
      <c r="J19" s="111" t="str">
        <f t="shared" si="7"/>
        <v>2021-08-02</v>
      </c>
      <c r="K19" s="111" t="str">
        <f t="shared" si="8"/>
        <v>DPR</v>
      </c>
      <c r="L19" s="111">
        <v>10927</v>
      </c>
    </row>
    <row r="20" spans="1:12" x14ac:dyDescent="0.2">
      <c r="A20" s="111" t="s">
        <v>6592</v>
      </c>
      <c r="B20" s="111" t="str">
        <f t="shared" si="0"/>
        <v xml:space="preserve">BOANERGES CUTHBERTO DE LA PARE         </v>
      </c>
      <c r="C20" s="111" t="str">
        <f t="shared" si="1"/>
        <v>43945188</v>
      </c>
      <c r="D20" s="111" t="str">
        <f t="shared" si="2"/>
        <v>0008</v>
      </c>
      <c r="E20" s="111" t="str">
        <f t="shared" si="3"/>
        <v>38</v>
      </c>
      <c r="F20" s="141">
        <v>8.3800000000000008</v>
      </c>
      <c r="G20" s="111" t="str">
        <f t="shared" si="4"/>
        <v>2021</v>
      </c>
      <c r="H20" s="111" t="str">
        <f t="shared" si="5"/>
        <v>08</v>
      </c>
      <c r="I20" s="111" t="str">
        <f t="shared" si="6"/>
        <v>02</v>
      </c>
      <c r="J20" s="111" t="str">
        <f t="shared" si="7"/>
        <v>2021-08-02</v>
      </c>
      <c r="K20" s="111" t="str">
        <f t="shared" si="8"/>
        <v>BVP</v>
      </c>
      <c r="L20" s="111">
        <v>10928</v>
      </c>
    </row>
    <row r="21" spans="1:12" x14ac:dyDescent="0.2">
      <c r="A21" s="111" t="s">
        <v>6591</v>
      </c>
      <c r="B21" s="111" t="str">
        <f t="shared" si="0"/>
        <v xml:space="preserve">BOANERGES CUTHBERTO DE LA PARE         </v>
      </c>
      <c r="C21" s="111" t="str">
        <f t="shared" si="1"/>
        <v>43945187</v>
      </c>
      <c r="D21" s="111" t="str">
        <f t="shared" si="2"/>
        <v>0012</v>
      </c>
      <c r="E21" s="111" t="str">
        <f t="shared" si="3"/>
        <v>40</v>
      </c>
      <c r="F21" s="141">
        <v>12.4</v>
      </c>
      <c r="G21" s="111" t="str">
        <f t="shared" si="4"/>
        <v>2021</v>
      </c>
      <c r="H21" s="111" t="str">
        <f t="shared" si="5"/>
        <v>08</v>
      </c>
      <c r="I21" s="111" t="str">
        <f t="shared" si="6"/>
        <v>02</v>
      </c>
      <c r="J21" s="111" t="str">
        <f t="shared" si="7"/>
        <v>2021-08-02</v>
      </c>
      <c r="K21" s="111" t="str">
        <f t="shared" si="8"/>
        <v>BVP</v>
      </c>
      <c r="L21" s="111">
        <v>10929</v>
      </c>
    </row>
    <row r="22" spans="1:12" x14ac:dyDescent="0.2">
      <c r="A22" s="111" t="s">
        <v>6590</v>
      </c>
      <c r="B22" s="111" t="str">
        <f t="shared" si="0"/>
        <v xml:space="preserve">GEOVANNY JAVIER LEON CHONILLO          </v>
      </c>
      <c r="C22" s="111" t="str">
        <f t="shared" si="1"/>
        <v>43908897</v>
      </c>
      <c r="D22" s="111" t="str">
        <f t="shared" si="2"/>
        <v>0002</v>
      </c>
      <c r="E22" s="111" t="str">
        <f t="shared" si="3"/>
        <v>06</v>
      </c>
      <c r="F22" s="141">
        <v>2.06</v>
      </c>
      <c r="G22" s="111" t="str">
        <f t="shared" si="4"/>
        <v>2021</v>
      </c>
      <c r="H22" s="111" t="str">
        <f t="shared" si="5"/>
        <v>08</v>
      </c>
      <c r="I22" s="111" t="str">
        <f t="shared" si="6"/>
        <v>02</v>
      </c>
      <c r="J22" s="111" t="str">
        <f t="shared" si="7"/>
        <v>2021-08-02</v>
      </c>
      <c r="K22" s="111" t="str">
        <f t="shared" si="8"/>
        <v>BVP</v>
      </c>
      <c r="L22" s="111">
        <v>10930</v>
      </c>
    </row>
    <row r="23" spans="1:12" x14ac:dyDescent="0.2">
      <c r="A23" s="111" t="s">
        <v>6589</v>
      </c>
      <c r="B23" s="111" t="str">
        <f t="shared" si="0"/>
        <v xml:space="preserve">MIGUEL BLAS  CADENA BOLANOS            </v>
      </c>
      <c r="C23" s="111" t="str">
        <f t="shared" si="1"/>
        <v>43920506</v>
      </c>
      <c r="D23" s="111" t="str">
        <f t="shared" si="2"/>
        <v>0002</v>
      </c>
      <c r="E23" s="111" t="str">
        <f t="shared" si="3"/>
        <v>07</v>
      </c>
      <c r="F23" s="141">
        <v>2.0699999999999998</v>
      </c>
      <c r="G23" s="111" t="str">
        <f t="shared" si="4"/>
        <v>2021</v>
      </c>
      <c r="H23" s="111" t="str">
        <f t="shared" si="5"/>
        <v>08</v>
      </c>
      <c r="I23" s="111" t="str">
        <f t="shared" si="6"/>
        <v>02</v>
      </c>
      <c r="J23" s="111" t="str">
        <f t="shared" si="7"/>
        <v>2021-08-02</v>
      </c>
      <c r="K23" s="111" t="str">
        <f t="shared" si="8"/>
        <v>BVP</v>
      </c>
      <c r="L23" s="111">
        <v>10931</v>
      </c>
    </row>
    <row r="24" spans="1:12" x14ac:dyDescent="0.2">
      <c r="A24" s="111" t="s">
        <v>6588</v>
      </c>
      <c r="B24" s="111" t="str">
        <f t="shared" si="0"/>
        <v xml:space="preserve">VEINTIMILLA MACIAS DEBORA ESTE         </v>
      </c>
      <c r="C24" s="111" t="str">
        <f t="shared" si="1"/>
        <v>43909607</v>
      </c>
      <c r="D24" s="111" t="str">
        <f t="shared" si="2"/>
        <v>0001</v>
      </c>
      <c r="E24" s="111" t="str">
        <f t="shared" si="3"/>
        <v>67</v>
      </c>
      <c r="F24" s="141">
        <v>1.67</v>
      </c>
      <c r="G24" s="111" t="str">
        <f t="shared" si="4"/>
        <v>2021</v>
      </c>
      <c r="H24" s="111" t="str">
        <f t="shared" si="5"/>
        <v>08</v>
      </c>
      <c r="I24" s="111" t="str">
        <f t="shared" si="6"/>
        <v>02</v>
      </c>
      <c r="J24" s="111" t="str">
        <f t="shared" si="7"/>
        <v>2021-08-02</v>
      </c>
      <c r="K24" s="111" t="str">
        <f t="shared" si="8"/>
        <v>VEN</v>
      </c>
      <c r="L24" s="111">
        <v>10932</v>
      </c>
    </row>
    <row r="25" spans="1:12" x14ac:dyDescent="0.2">
      <c r="A25" s="111" t="s">
        <v>6587</v>
      </c>
      <c r="B25" s="111" t="str">
        <f t="shared" si="0"/>
        <v xml:space="preserve">MANTILLA ABAD DARWIN ALEX              </v>
      </c>
      <c r="C25" s="111" t="str">
        <f t="shared" si="1"/>
        <v>43906765</v>
      </c>
      <c r="D25" s="111" t="str">
        <f t="shared" si="2"/>
        <v>0003</v>
      </c>
      <c r="E25" s="111" t="str">
        <f t="shared" si="3"/>
        <v>58</v>
      </c>
      <c r="F25" s="141">
        <v>3.58</v>
      </c>
      <c r="G25" s="111" t="str">
        <f t="shared" si="4"/>
        <v>2021</v>
      </c>
      <c r="H25" s="111" t="str">
        <f t="shared" si="5"/>
        <v>08</v>
      </c>
      <c r="I25" s="111" t="str">
        <f t="shared" si="6"/>
        <v>02</v>
      </c>
      <c r="J25" s="111" t="str">
        <f t="shared" si="7"/>
        <v>2021-08-02</v>
      </c>
      <c r="K25" s="111" t="str">
        <f t="shared" si="8"/>
        <v>BMP</v>
      </c>
      <c r="L25" s="111">
        <v>10933</v>
      </c>
    </row>
    <row r="26" spans="1:12" x14ac:dyDescent="0.2">
      <c r="A26" s="111" t="s">
        <v>6586</v>
      </c>
      <c r="B26" s="111" t="str">
        <f t="shared" si="0"/>
        <v xml:space="preserve">ARREDONDO GUZMAN BORIS ERNESTO         </v>
      </c>
      <c r="C26" s="111" t="str">
        <f t="shared" si="1"/>
        <v>23923175</v>
      </c>
      <c r="D26" s="111" t="str">
        <f t="shared" si="2"/>
        <v>0001</v>
      </c>
      <c r="E26" s="111" t="str">
        <f t="shared" si="3"/>
        <v>86</v>
      </c>
      <c r="F26" s="141">
        <v>1.86</v>
      </c>
      <c r="G26" s="111" t="str">
        <f t="shared" si="4"/>
        <v>2021</v>
      </c>
      <c r="H26" s="111" t="str">
        <f t="shared" si="5"/>
        <v>08</v>
      </c>
      <c r="I26" s="111" t="str">
        <f t="shared" si="6"/>
        <v>02</v>
      </c>
      <c r="J26" s="111" t="str">
        <f t="shared" si="7"/>
        <v>2021-08-02</v>
      </c>
      <c r="K26" s="111" t="str">
        <f t="shared" si="8"/>
        <v>BMP</v>
      </c>
      <c r="L26" s="111">
        <v>10934</v>
      </c>
    </row>
    <row r="27" spans="1:12" x14ac:dyDescent="0.2">
      <c r="A27" s="111"/>
      <c r="B27" s="113">
        <v>1</v>
      </c>
      <c r="C27" s="140" t="str">
        <f t="shared" si="1"/>
        <v/>
      </c>
      <c r="D27" s="140" t="str">
        <f t="shared" si="2"/>
        <v/>
      </c>
      <c r="E27" s="140" t="str">
        <f t="shared" si="3"/>
        <v/>
      </c>
      <c r="F27" s="139">
        <f>SUM(F3:F26)</f>
        <v>149.14000000000001</v>
      </c>
      <c r="G27" s="111" t="str">
        <f t="shared" si="4"/>
        <v/>
      </c>
      <c r="H27" s="111" t="str">
        <f t="shared" si="5"/>
        <v/>
      </c>
      <c r="I27" s="111" t="str">
        <f t="shared" si="6"/>
        <v/>
      </c>
      <c r="J27" s="111" t="str">
        <f t="shared" si="7"/>
        <v>--</v>
      </c>
      <c r="K27" s="111" t="str">
        <f t="shared" si="8"/>
        <v/>
      </c>
      <c r="L27" s="111"/>
    </row>
    <row r="28" spans="1:12" x14ac:dyDescent="0.2">
      <c r="B28" s="110"/>
      <c r="C28" s="118"/>
      <c r="D28" s="118"/>
      <c r="E28" s="118"/>
      <c r="F28" s="138"/>
    </row>
    <row r="29" spans="1:12" x14ac:dyDescent="0.2">
      <c r="A29" s="111" t="s">
        <v>6585</v>
      </c>
      <c r="B29" s="111" t="str">
        <f t="shared" ref="B29:B34" si="9">MID(A29,20,39)</f>
        <v xml:space="preserve">JESSICA KATHERINE GALLARDO ART         </v>
      </c>
      <c r="C29" s="111" t="str">
        <f t="shared" ref="C29:C35" si="10">MID(A29,12,8)</f>
        <v>43908632</v>
      </c>
      <c r="D29" s="111" t="str">
        <f t="shared" ref="D29:D35" si="11">MID(A29,125,4)</f>
        <v>0001</v>
      </c>
      <c r="E29" s="111" t="str">
        <f t="shared" ref="E29:E35" si="12">MID(A29,129,2)</f>
        <v>68</v>
      </c>
      <c r="F29" s="141">
        <v>1.68</v>
      </c>
      <c r="G29" s="111" t="str">
        <f t="shared" ref="G29:G35" si="13">MID(A29,131,4)</f>
        <v>2021</v>
      </c>
      <c r="H29" s="111" t="str">
        <f t="shared" ref="H29:H35" si="14">MID(A29,135,2)</f>
        <v>08</v>
      </c>
      <c r="I29" s="111" t="str">
        <f t="shared" ref="I29:I35" si="15">MID(A29,137,2)</f>
        <v>03</v>
      </c>
      <c r="J29" s="111" t="str">
        <f t="shared" ref="J29:J35" si="16">CONCATENATE(G29,"-",H29,"-",I29)</f>
        <v>2021-08-03</v>
      </c>
      <c r="K29" s="111" t="str">
        <f t="shared" ref="K29:K35" si="17">MID(A29,163,3)</f>
        <v>BMP</v>
      </c>
      <c r="L29" s="111">
        <v>11072</v>
      </c>
    </row>
    <row r="30" spans="1:12" x14ac:dyDescent="0.2">
      <c r="A30" s="111" t="s">
        <v>6584</v>
      </c>
      <c r="B30" s="111" t="str">
        <f t="shared" si="9"/>
        <v xml:space="preserve">OLVERA ALCIVAR JOEL DOMINGO            </v>
      </c>
      <c r="C30" s="111" t="str">
        <f t="shared" si="10"/>
        <v>43908386</v>
      </c>
      <c r="D30" s="111" t="str">
        <f t="shared" si="11"/>
        <v>0005</v>
      </c>
      <c r="E30" s="111" t="str">
        <f t="shared" si="12"/>
        <v>42</v>
      </c>
      <c r="F30" s="141">
        <v>5.42</v>
      </c>
      <c r="G30" s="111" t="str">
        <f t="shared" si="13"/>
        <v>2021</v>
      </c>
      <c r="H30" s="111" t="str">
        <f t="shared" si="14"/>
        <v>08</v>
      </c>
      <c r="I30" s="111" t="str">
        <f t="shared" si="15"/>
        <v>02</v>
      </c>
      <c r="J30" s="111" t="str">
        <f t="shared" si="16"/>
        <v>2021-08-02</v>
      </c>
      <c r="K30" s="111" t="str">
        <f t="shared" si="17"/>
        <v>BVP</v>
      </c>
      <c r="L30" s="111">
        <v>11073</v>
      </c>
    </row>
    <row r="31" spans="1:12" x14ac:dyDescent="0.2">
      <c r="A31" s="111" t="s">
        <v>6583</v>
      </c>
      <c r="B31" s="111" t="str">
        <f t="shared" si="9"/>
        <v xml:space="preserve">PHILCO BAQUE JORGE FERNANDO            </v>
      </c>
      <c r="C31" s="111" t="str">
        <f t="shared" si="10"/>
        <v>43908191</v>
      </c>
      <c r="D31" s="111" t="str">
        <f t="shared" si="11"/>
        <v>0003</v>
      </c>
      <c r="E31" s="111" t="str">
        <f t="shared" si="12"/>
        <v>88</v>
      </c>
      <c r="F31" s="141">
        <v>3.88</v>
      </c>
      <c r="G31" s="111" t="str">
        <f t="shared" si="13"/>
        <v>2021</v>
      </c>
      <c r="H31" s="111" t="str">
        <f t="shared" si="14"/>
        <v>08</v>
      </c>
      <c r="I31" s="111" t="str">
        <f t="shared" si="15"/>
        <v>02</v>
      </c>
      <c r="J31" s="111" t="str">
        <f t="shared" si="16"/>
        <v>2021-08-02</v>
      </c>
      <c r="K31" s="111" t="str">
        <f t="shared" si="17"/>
        <v>BVP</v>
      </c>
      <c r="L31" s="111">
        <v>11074</v>
      </c>
    </row>
    <row r="32" spans="1:12" x14ac:dyDescent="0.2">
      <c r="A32" s="111" t="s">
        <v>6582</v>
      </c>
      <c r="B32" s="111" t="str">
        <f t="shared" si="9"/>
        <v xml:space="preserve">RUIZ UNDA ROBERTO ANTONIO              </v>
      </c>
      <c r="C32" s="111" t="str">
        <f t="shared" si="10"/>
        <v>43907279</v>
      </c>
      <c r="D32" s="111" t="str">
        <f t="shared" si="11"/>
        <v>0003</v>
      </c>
      <c r="E32" s="111" t="str">
        <f t="shared" si="12"/>
        <v>03</v>
      </c>
      <c r="F32" s="141">
        <v>3.03</v>
      </c>
      <c r="G32" s="111" t="str">
        <f t="shared" si="13"/>
        <v>2021</v>
      </c>
      <c r="H32" s="111" t="str">
        <f t="shared" si="14"/>
        <v>08</v>
      </c>
      <c r="I32" s="111" t="str">
        <f t="shared" si="15"/>
        <v>02</v>
      </c>
      <c r="J32" s="111" t="str">
        <f t="shared" si="16"/>
        <v>2021-08-02</v>
      </c>
      <c r="K32" s="111" t="str">
        <f t="shared" si="17"/>
        <v>BVP</v>
      </c>
      <c r="L32" s="111">
        <v>11075</v>
      </c>
    </row>
    <row r="33" spans="1:12" x14ac:dyDescent="0.2">
      <c r="A33" s="111" t="s">
        <v>6581</v>
      </c>
      <c r="B33" s="111" t="str">
        <f t="shared" si="9"/>
        <v xml:space="preserve">MARIA FERNANDA  SALAZAR LLOREN         </v>
      </c>
      <c r="C33" s="111" t="str">
        <f t="shared" si="10"/>
        <v>43950345</v>
      </c>
      <c r="D33" s="111" t="str">
        <f t="shared" si="11"/>
        <v>0008</v>
      </c>
      <c r="E33" s="111" t="str">
        <f t="shared" si="12"/>
        <v>38</v>
      </c>
      <c r="F33" s="141">
        <v>8.3800000000000008</v>
      </c>
      <c r="G33" s="111" t="str">
        <f t="shared" si="13"/>
        <v>2021</v>
      </c>
      <c r="H33" s="111" t="str">
        <f t="shared" si="14"/>
        <v>08</v>
      </c>
      <c r="I33" s="111" t="str">
        <f t="shared" si="15"/>
        <v>03</v>
      </c>
      <c r="J33" s="111" t="str">
        <f t="shared" si="16"/>
        <v>2021-08-03</v>
      </c>
      <c r="K33" s="111" t="str">
        <f t="shared" si="17"/>
        <v>BVP</v>
      </c>
      <c r="L33" s="111">
        <v>11076</v>
      </c>
    </row>
    <row r="34" spans="1:12" x14ac:dyDescent="0.2">
      <c r="A34" s="111" t="s">
        <v>6580</v>
      </c>
      <c r="B34" s="111" t="str">
        <f t="shared" si="9"/>
        <v xml:space="preserve">MONTERO LUCIO CARLOS ALBERTO           </v>
      </c>
      <c r="C34" s="111" t="str">
        <f t="shared" si="10"/>
        <v>43902752</v>
      </c>
      <c r="D34" s="111" t="str">
        <f t="shared" si="11"/>
        <v>0000</v>
      </c>
      <c r="E34" s="111" t="str">
        <f t="shared" si="12"/>
        <v>60</v>
      </c>
      <c r="F34" s="141">
        <v>0.6</v>
      </c>
      <c r="G34" s="111" t="str">
        <f t="shared" si="13"/>
        <v>2021</v>
      </c>
      <c r="H34" s="111" t="str">
        <f t="shared" si="14"/>
        <v>08</v>
      </c>
      <c r="I34" s="111" t="str">
        <f t="shared" si="15"/>
        <v>03</v>
      </c>
      <c r="J34" s="111" t="str">
        <f t="shared" si="16"/>
        <v>2021-08-03</v>
      </c>
      <c r="K34" s="111" t="str">
        <f t="shared" si="17"/>
        <v>BMP</v>
      </c>
      <c r="L34" s="111">
        <v>11077</v>
      </c>
    </row>
    <row r="35" spans="1:12" x14ac:dyDescent="0.2">
      <c r="A35" s="111"/>
      <c r="B35" s="113">
        <v>2</v>
      </c>
      <c r="C35" s="140" t="str">
        <f t="shared" si="10"/>
        <v/>
      </c>
      <c r="D35" s="140" t="str">
        <f t="shared" si="11"/>
        <v/>
      </c>
      <c r="E35" s="140" t="str">
        <f t="shared" si="12"/>
        <v/>
      </c>
      <c r="F35" s="139">
        <f>SUM(F29:F34)</f>
        <v>22.990000000000002</v>
      </c>
      <c r="G35" s="111" t="str">
        <f t="shared" si="13"/>
        <v/>
      </c>
      <c r="H35" s="111" t="str">
        <f t="shared" si="14"/>
        <v/>
      </c>
      <c r="I35" s="111" t="str">
        <f t="shared" si="15"/>
        <v/>
      </c>
      <c r="J35" s="111" t="str">
        <f t="shared" si="16"/>
        <v>--</v>
      </c>
      <c r="K35" s="111" t="str">
        <f t="shared" si="17"/>
        <v/>
      </c>
      <c r="L35" s="111"/>
    </row>
    <row r="36" spans="1:12" x14ac:dyDescent="0.2">
      <c r="B36" s="110"/>
      <c r="C36" s="118"/>
      <c r="D36" s="118"/>
      <c r="E36" s="118"/>
      <c r="F36" s="138"/>
    </row>
    <row r="37" spans="1:12" x14ac:dyDescent="0.2">
      <c r="A37" s="111" t="s">
        <v>6579</v>
      </c>
      <c r="B37" s="111" t="str">
        <f t="shared" ref="B37:B50" si="18">MID(A37,20,39)</f>
        <v xml:space="preserve">ZAMBRANO IZQUIERDO CATALINA MA         </v>
      </c>
      <c r="C37" s="111" t="str">
        <f t="shared" ref="C37:C51" si="19">MID(A37,12,8)</f>
        <v>43902421</v>
      </c>
      <c r="D37" s="111" t="str">
        <f t="shared" ref="D37:D51" si="20">MID(A37,125,4)</f>
        <v>0005</v>
      </c>
      <c r="E37" s="111" t="str">
        <f t="shared" ref="E37:E51" si="21">MID(A37,129,2)</f>
        <v>88</v>
      </c>
      <c r="F37" s="141">
        <v>5.88</v>
      </c>
      <c r="G37" s="111" t="str">
        <f t="shared" ref="G37:G51" si="22">MID(A37,131,4)</f>
        <v>2021</v>
      </c>
      <c r="H37" s="111" t="str">
        <f t="shared" ref="H37:H51" si="23">MID(A37,135,2)</f>
        <v>08</v>
      </c>
      <c r="I37" s="111" t="str">
        <f t="shared" ref="I37:I51" si="24">MID(A37,137,2)</f>
        <v>03</v>
      </c>
      <c r="J37" s="111" t="str">
        <f t="shared" ref="J37:J51" si="25">CONCATENATE(G37,"-",H37,"-",I37)</f>
        <v>2021-08-03</v>
      </c>
      <c r="K37" s="111" t="str">
        <f t="shared" ref="K37:K51" si="26">MID(A37,163,3)</f>
        <v>BMP</v>
      </c>
      <c r="L37" s="111">
        <v>11358</v>
      </c>
    </row>
    <row r="38" spans="1:12" x14ac:dyDescent="0.2">
      <c r="A38" s="111" t="s">
        <v>6578</v>
      </c>
      <c r="B38" s="111" t="str">
        <f t="shared" si="18"/>
        <v xml:space="preserve">ACOSTA HERNANDEZ MARITZA NOEMI         </v>
      </c>
      <c r="C38" s="111" t="str">
        <f t="shared" si="19"/>
        <v>43909099</v>
      </c>
      <c r="D38" s="111" t="str">
        <f t="shared" si="20"/>
        <v>0006</v>
      </c>
      <c r="E38" s="111" t="str">
        <f t="shared" si="21"/>
        <v>67</v>
      </c>
      <c r="F38" s="141">
        <v>6.67</v>
      </c>
      <c r="G38" s="111" t="str">
        <f t="shared" si="22"/>
        <v>2021</v>
      </c>
      <c r="H38" s="111" t="str">
        <f t="shared" si="23"/>
        <v>08</v>
      </c>
      <c r="I38" s="111" t="str">
        <f t="shared" si="24"/>
        <v>03</v>
      </c>
      <c r="J38" s="111" t="str">
        <f t="shared" si="25"/>
        <v>2021-08-03</v>
      </c>
      <c r="K38" s="111" t="str">
        <f t="shared" si="26"/>
        <v>BVP</v>
      </c>
      <c r="L38" s="111">
        <v>11359</v>
      </c>
    </row>
    <row r="39" spans="1:12" x14ac:dyDescent="0.2">
      <c r="A39" s="111" t="s">
        <v>6577</v>
      </c>
      <c r="B39" s="111" t="str">
        <f t="shared" si="18"/>
        <v xml:space="preserve">ALVARADO MORALES  GLORIA ANGEL         </v>
      </c>
      <c r="C39" s="111" t="str">
        <f t="shared" si="19"/>
        <v>43907419</v>
      </c>
      <c r="D39" s="111" t="str">
        <f t="shared" si="20"/>
        <v>0010</v>
      </c>
      <c r="E39" s="111" t="str">
        <f t="shared" si="21"/>
        <v>18</v>
      </c>
      <c r="F39" s="141">
        <v>10.18</v>
      </c>
      <c r="G39" s="111" t="str">
        <f t="shared" si="22"/>
        <v>2021</v>
      </c>
      <c r="H39" s="111" t="str">
        <f t="shared" si="23"/>
        <v>08</v>
      </c>
      <c r="I39" s="111" t="str">
        <f t="shared" si="24"/>
        <v>03</v>
      </c>
      <c r="J39" s="111" t="str">
        <f t="shared" si="25"/>
        <v>2021-08-03</v>
      </c>
      <c r="K39" s="111" t="str">
        <f t="shared" si="26"/>
        <v>BVP</v>
      </c>
      <c r="L39" s="111">
        <v>11360</v>
      </c>
    </row>
    <row r="40" spans="1:12" x14ac:dyDescent="0.2">
      <c r="A40" s="111" t="s">
        <v>6576</v>
      </c>
      <c r="B40" s="111" t="str">
        <f t="shared" si="18"/>
        <v xml:space="preserve">VELEZ OSORIO JHON EDILKER              </v>
      </c>
      <c r="C40" s="111" t="str">
        <f t="shared" si="19"/>
        <v>43907212</v>
      </c>
      <c r="D40" s="111" t="str">
        <f t="shared" si="20"/>
        <v>0002</v>
      </c>
      <c r="E40" s="111" t="str">
        <f t="shared" si="21"/>
        <v>22</v>
      </c>
      <c r="F40" s="141">
        <v>2.2200000000000002</v>
      </c>
      <c r="G40" s="111" t="str">
        <f t="shared" si="22"/>
        <v>2021</v>
      </c>
      <c r="H40" s="111" t="str">
        <f t="shared" si="23"/>
        <v>08</v>
      </c>
      <c r="I40" s="111" t="str">
        <f t="shared" si="24"/>
        <v>03</v>
      </c>
      <c r="J40" s="111" t="str">
        <f t="shared" si="25"/>
        <v>2021-08-03</v>
      </c>
      <c r="K40" s="111" t="str">
        <f t="shared" si="26"/>
        <v>BVP</v>
      </c>
      <c r="L40" s="111">
        <v>11361</v>
      </c>
    </row>
    <row r="41" spans="1:12" x14ac:dyDescent="0.2">
      <c r="A41" s="111" t="s">
        <v>6575</v>
      </c>
      <c r="B41" s="111" t="str">
        <f t="shared" si="18"/>
        <v xml:space="preserve">PILLIGUA TORRES ADELAIDA DE LA         </v>
      </c>
      <c r="C41" s="111" t="str">
        <f t="shared" si="19"/>
        <v>43908058</v>
      </c>
      <c r="D41" s="111" t="str">
        <f t="shared" si="20"/>
        <v>0001</v>
      </c>
      <c r="E41" s="111" t="str">
        <f t="shared" si="21"/>
        <v>68</v>
      </c>
      <c r="F41" s="141">
        <v>1.68</v>
      </c>
      <c r="G41" s="111" t="str">
        <f t="shared" si="22"/>
        <v>2021</v>
      </c>
      <c r="H41" s="111" t="str">
        <f t="shared" si="23"/>
        <v>08</v>
      </c>
      <c r="I41" s="111" t="str">
        <f t="shared" si="24"/>
        <v>03</v>
      </c>
      <c r="J41" s="111" t="str">
        <f t="shared" si="25"/>
        <v>2021-08-03</v>
      </c>
      <c r="K41" s="111" t="str">
        <f t="shared" si="26"/>
        <v>BVP</v>
      </c>
      <c r="L41" s="111">
        <v>11362</v>
      </c>
    </row>
    <row r="42" spans="1:12" x14ac:dyDescent="0.2">
      <c r="A42" s="111" t="s">
        <v>6574</v>
      </c>
      <c r="B42" s="111" t="str">
        <f t="shared" si="18"/>
        <v xml:space="preserve">LUIS ALFONSO OLANO MACHANO             </v>
      </c>
      <c r="C42" s="111" t="str">
        <f t="shared" si="19"/>
        <v>43908696</v>
      </c>
      <c r="D42" s="111" t="str">
        <f t="shared" si="20"/>
        <v>0001</v>
      </c>
      <c r="E42" s="111" t="str">
        <f t="shared" si="21"/>
        <v>68</v>
      </c>
      <c r="F42" s="141">
        <v>1.68</v>
      </c>
      <c r="G42" s="111" t="str">
        <f t="shared" si="22"/>
        <v>2021</v>
      </c>
      <c r="H42" s="111" t="str">
        <f t="shared" si="23"/>
        <v>08</v>
      </c>
      <c r="I42" s="111" t="str">
        <f t="shared" si="24"/>
        <v>04</v>
      </c>
      <c r="J42" s="111" t="str">
        <f t="shared" si="25"/>
        <v>2021-08-04</v>
      </c>
      <c r="K42" s="111" t="str">
        <f t="shared" si="26"/>
        <v>DPR</v>
      </c>
      <c r="L42" s="111">
        <v>11363</v>
      </c>
    </row>
    <row r="43" spans="1:12" x14ac:dyDescent="0.2">
      <c r="A43" s="111" t="s">
        <v>6573</v>
      </c>
      <c r="B43" s="111" t="str">
        <f t="shared" si="18"/>
        <v xml:space="preserve">MARIA KARINA FIGUEROA CANARTE          </v>
      </c>
      <c r="C43" s="111" t="str">
        <f t="shared" si="19"/>
        <v>43907828</v>
      </c>
      <c r="D43" s="111" t="str">
        <f t="shared" si="20"/>
        <v>0001</v>
      </c>
      <c r="E43" s="111" t="str">
        <f t="shared" si="21"/>
        <v>68</v>
      </c>
      <c r="F43" s="141">
        <v>1.68</v>
      </c>
      <c r="G43" s="111" t="str">
        <f t="shared" si="22"/>
        <v>2021</v>
      </c>
      <c r="H43" s="111" t="str">
        <f t="shared" si="23"/>
        <v>08</v>
      </c>
      <c r="I43" s="111" t="str">
        <f t="shared" si="24"/>
        <v>04</v>
      </c>
      <c r="J43" s="111" t="str">
        <f t="shared" si="25"/>
        <v>2021-08-04</v>
      </c>
      <c r="K43" s="111" t="str">
        <f t="shared" si="26"/>
        <v>BVI</v>
      </c>
      <c r="L43" s="111">
        <v>11364</v>
      </c>
    </row>
    <row r="44" spans="1:12" x14ac:dyDescent="0.2">
      <c r="A44" s="111" t="s">
        <v>6572</v>
      </c>
      <c r="B44" s="111" t="str">
        <f t="shared" si="18"/>
        <v xml:space="preserve">PEDRO ANGEL JIMENEZ NOBOA              </v>
      </c>
      <c r="C44" s="111" t="str">
        <f t="shared" si="19"/>
        <v>43945019</v>
      </c>
      <c r="D44" s="111" t="str">
        <f t="shared" si="20"/>
        <v>0049</v>
      </c>
      <c r="E44" s="111" t="str">
        <f t="shared" si="21"/>
        <v>20</v>
      </c>
      <c r="F44" s="141">
        <v>49.2</v>
      </c>
      <c r="G44" s="111" t="str">
        <f t="shared" si="22"/>
        <v>2021</v>
      </c>
      <c r="H44" s="111" t="str">
        <f t="shared" si="23"/>
        <v>08</v>
      </c>
      <c r="I44" s="111" t="str">
        <f t="shared" si="24"/>
        <v>04</v>
      </c>
      <c r="J44" s="111" t="str">
        <f t="shared" si="25"/>
        <v>2021-08-04</v>
      </c>
      <c r="K44" s="111" t="str">
        <f t="shared" si="26"/>
        <v>BVP</v>
      </c>
      <c r="L44" s="111">
        <v>11365</v>
      </c>
    </row>
    <row r="45" spans="1:12" x14ac:dyDescent="0.2">
      <c r="A45" s="111" t="s">
        <v>6571</v>
      </c>
      <c r="B45" s="111" t="str">
        <f t="shared" si="18"/>
        <v xml:space="preserve">RENFID SA                              </v>
      </c>
      <c r="C45" s="111" t="str">
        <f t="shared" si="19"/>
        <v>43902733</v>
      </c>
      <c r="D45" s="111" t="str">
        <f t="shared" si="20"/>
        <v>0006</v>
      </c>
      <c r="E45" s="111" t="str">
        <f t="shared" si="21"/>
        <v>43</v>
      </c>
      <c r="F45" s="141">
        <v>6.43</v>
      </c>
      <c r="G45" s="111" t="str">
        <f t="shared" si="22"/>
        <v>2021</v>
      </c>
      <c r="H45" s="111" t="str">
        <f t="shared" si="23"/>
        <v>08</v>
      </c>
      <c r="I45" s="111" t="str">
        <f t="shared" si="24"/>
        <v>04</v>
      </c>
      <c r="J45" s="111" t="str">
        <f t="shared" si="25"/>
        <v>2021-08-04</v>
      </c>
      <c r="K45" s="111" t="str">
        <f t="shared" si="26"/>
        <v>VEN</v>
      </c>
      <c r="L45" s="111">
        <v>11366</v>
      </c>
    </row>
    <row r="46" spans="1:12" x14ac:dyDescent="0.2">
      <c r="A46" s="111" t="s">
        <v>6570</v>
      </c>
      <c r="B46" s="111" t="str">
        <f t="shared" si="18"/>
        <v xml:space="preserve">PROMOTORA OCCIDENTAL PROCCIDEN         </v>
      </c>
      <c r="C46" s="111" t="str">
        <f t="shared" si="19"/>
        <v>43901727</v>
      </c>
      <c r="D46" s="111" t="str">
        <f t="shared" si="20"/>
        <v>0002</v>
      </c>
      <c r="E46" s="111" t="str">
        <f t="shared" si="21"/>
        <v>07</v>
      </c>
      <c r="F46" s="141">
        <v>2.0699999999999998</v>
      </c>
      <c r="G46" s="111" t="str">
        <f t="shared" si="22"/>
        <v>2021</v>
      </c>
      <c r="H46" s="111" t="str">
        <f t="shared" si="23"/>
        <v>08</v>
      </c>
      <c r="I46" s="111" t="str">
        <f t="shared" si="24"/>
        <v>04</v>
      </c>
      <c r="J46" s="111" t="str">
        <f t="shared" si="25"/>
        <v>2021-08-04</v>
      </c>
      <c r="K46" s="111" t="str">
        <f t="shared" si="26"/>
        <v>BVI</v>
      </c>
      <c r="L46" s="111">
        <v>11367</v>
      </c>
    </row>
    <row r="47" spans="1:12" x14ac:dyDescent="0.2">
      <c r="A47" s="111" t="s">
        <v>6569</v>
      </c>
      <c r="B47" s="111" t="str">
        <f t="shared" si="18"/>
        <v xml:space="preserve">CESAR AUGUSTO GAVILANES AGUIRR         </v>
      </c>
      <c r="C47" s="111" t="str">
        <f t="shared" si="19"/>
        <v>43909016</v>
      </c>
      <c r="D47" s="111" t="str">
        <f t="shared" si="20"/>
        <v>0008</v>
      </c>
      <c r="E47" s="111" t="str">
        <f t="shared" si="21"/>
        <v>07</v>
      </c>
      <c r="F47" s="141">
        <v>8.07</v>
      </c>
      <c r="G47" s="111" t="str">
        <f t="shared" si="22"/>
        <v>2021</v>
      </c>
      <c r="H47" s="111" t="str">
        <f t="shared" si="23"/>
        <v>08</v>
      </c>
      <c r="I47" s="111" t="str">
        <f t="shared" si="24"/>
        <v>04</v>
      </c>
      <c r="J47" s="111" t="str">
        <f t="shared" si="25"/>
        <v>2021-08-04</v>
      </c>
      <c r="K47" s="111" t="str">
        <f t="shared" si="26"/>
        <v>VEN</v>
      </c>
      <c r="L47" s="111">
        <v>11368</v>
      </c>
    </row>
    <row r="48" spans="1:12" x14ac:dyDescent="0.2">
      <c r="A48" s="111" t="s">
        <v>6568</v>
      </c>
      <c r="B48" s="111" t="str">
        <f t="shared" si="18"/>
        <v xml:space="preserve">ANGEL ALEX PASHMA GUADALUPE            </v>
      </c>
      <c r="C48" s="111" t="str">
        <f t="shared" si="19"/>
        <v>43908860</v>
      </c>
      <c r="D48" s="111" t="str">
        <f t="shared" si="20"/>
        <v>0003</v>
      </c>
      <c r="E48" s="111" t="str">
        <f t="shared" si="21"/>
        <v>48</v>
      </c>
      <c r="F48" s="141">
        <v>3.48</v>
      </c>
      <c r="G48" s="111" t="str">
        <f t="shared" si="22"/>
        <v>2021</v>
      </c>
      <c r="H48" s="111" t="str">
        <f t="shared" si="23"/>
        <v>08</v>
      </c>
      <c r="I48" s="111" t="str">
        <f t="shared" si="24"/>
        <v>04</v>
      </c>
      <c r="J48" s="111" t="str">
        <f t="shared" si="25"/>
        <v>2021-08-04</v>
      </c>
      <c r="K48" s="111" t="str">
        <f t="shared" si="26"/>
        <v>VEN</v>
      </c>
      <c r="L48" s="111">
        <v>11369</v>
      </c>
    </row>
    <row r="49" spans="1:12" x14ac:dyDescent="0.2">
      <c r="A49" s="111" t="s">
        <v>6567</v>
      </c>
      <c r="B49" s="111" t="str">
        <f t="shared" si="18"/>
        <v xml:space="preserve">DANNY FRANKLIN AGUILLON AGUILL         </v>
      </c>
      <c r="C49" s="111" t="str">
        <f t="shared" si="19"/>
        <v>43907747</v>
      </c>
      <c r="D49" s="111" t="str">
        <f t="shared" si="20"/>
        <v>0021</v>
      </c>
      <c r="E49" s="111" t="str">
        <f t="shared" si="21"/>
        <v>16</v>
      </c>
      <c r="F49" s="141">
        <v>21.16</v>
      </c>
      <c r="G49" s="111" t="str">
        <f t="shared" si="22"/>
        <v>2021</v>
      </c>
      <c r="H49" s="111" t="str">
        <f t="shared" si="23"/>
        <v>08</v>
      </c>
      <c r="I49" s="111" t="str">
        <f t="shared" si="24"/>
        <v>04</v>
      </c>
      <c r="J49" s="111" t="str">
        <f t="shared" si="25"/>
        <v>2021-08-04</v>
      </c>
      <c r="K49" s="111" t="str">
        <f t="shared" si="26"/>
        <v>BVP</v>
      </c>
      <c r="L49" s="111">
        <v>11370</v>
      </c>
    </row>
    <row r="50" spans="1:12" x14ac:dyDescent="0.2">
      <c r="A50" s="111" t="s">
        <v>6566</v>
      </c>
      <c r="B50" s="111" t="str">
        <f t="shared" si="18"/>
        <v xml:space="preserve">PONCE VICTORES MARICELA YOLAND         </v>
      </c>
      <c r="C50" s="111" t="str">
        <f t="shared" si="19"/>
        <v>43907398</v>
      </c>
      <c r="D50" s="111" t="str">
        <f t="shared" si="20"/>
        <v>0004</v>
      </c>
      <c r="E50" s="111" t="str">
        <f t="shared" si="21"/>
        <v>10</v>
      </c>
      <c r="F50" s="141">
        <v>4.0999999999999996</v>
      </c>
      <c r="G50" s="111" t="str">
        <f t="shared" si="22"/>
        <v>2021</v>
      </c>
      <c r="H50" s="111" t="str">
        <f t="shared" si="23"/>
        <v>08</v>
      </c>
      <c r="I50" s="111" t="str">
        <f t="shared" si="24"/>
        <v>04</v>
      </c>
      <c r="J50" s="111" t="str">
        <f t="shared" si="25"/>
        <v>2021-08-04</v>
      </c>
      <c r="K50" s="111" t="str">
        <f t="shared" si="26"/>
        <v>BMP</v>
      </c>
      <c r="L50" s="111">
        <v>11371</v>
      </c>
    </row>
    <row r="51" spans="1:12" x14ac:dyDescent="0.2">
      <c r="A51" s="111"/>
      <c r="B51" s="113">
        <v>3</v>
      </c>
      <c r="C51" s="140" t="str">
        <f t="shared" si="19"/>
        <v/>
      </c>
      <c r="D51" s="140" t="str">
        <f t="shared" si="20"/>
        <v/>
      </c>
      <c r="E51" s="140" t="str">
        <f t="shared" si="21"/>
        <v/>
      </c>
      <c r="F51" s="139">
        <f>SUM(F37:F50)</f>
        <v>124.49999999999999</v>
      </c>
      <c r="G51" s="111" t="str">
        <f t="shared" si="22"/>
        <v/>
      </c>
      <c r="H51" s="111" t="str">
        <f t="shared" si="23"/>
        <v/>
      </c>
      <c r="I51" s="111" t="str">
        <f t="shared" si="24"/>
        <v/>
      </c>
      <c r="J51" s="111" t="str">
        <f t="shared" si="25"/>
        <v>--</v>
      </c>
      <c r="K51" s="111" t="str">
        <f t="shared" si="26"/>
        <v/>
      </c>
      <c r="L51" s="111"/>
    </row>
    <row r="52" spans="1:12" x14ac:dyDescent="0.2">
      <c r="B52" s="110"/>
      <c r="C52" s="118"/>
      <c r="D52" s="118"/>
      <c r="E52" s="118"/>
      <c r="F52" s="138"/>
    </row>
    <row r="53" spans="1:12" x14ac:dyDescent="0.2">
      <c r="A53" s="111" t="s">
        <v>6565</v>
      </c>
      <c r="B53" s="111" t="str">
        <f t="shared" ref="B53:B61" si="27">MID(A53,20,39)</f>
        <v xml:space="preserve">YAGUAL AGUILAR GRACE VANESSA           </v>
      </c>
      <c r="C53" s="111" t="str">
        <f t="shared" ref="C53:C62" si="28">MID(A53,12,8)</f>
        <v>43909269</v>
      </c>
      <c r="D53" s="111" t="str">
        <f t="shared" ref="D53:D62" si="29">MID(A53,125,4)</f>
        <v>0001</v>
      </c>
      <c r="E53" s="111" t="str">
        <f t="shared" ref="E53:E62" si="30">MID(A53,129,2)</f>
        <v>73</v>
      </c>
      <c r="F53" s="141">
        <v>1.73</v>
      </c>
      <c r="G53" s="111" t="str">
        <f t="shared" ref="G53:G62" si="31">MID(A53,131,4)</f>
        <v>2021</v>
      </c>
      <c r="H53" s="111" t="str">
        <f t="shared" ref="H53:H62" si="32">MID(A53,135,2)</f>
        <v>08</v>
      </c>
      <c r="I53" s="111" t="str">
        <f t="shared" ref="I53:I62" si="33">MID(A53,137,2)</f>
        <v>04</v>
      </c>
      <c r="J53" s="111" t="str">
        <f t="shared" ref="J53:J62" si="34">CONCATENATE(G53,"-",H53,"-",I53)</f>
        <v>2021-08-04</v>
      </c>
      <c r="K53" s="111" t="str">
        <f t="shared" ref="K53:K62" si="35">MID(A53,163,3)</f>
        <v>BVP</v>
      </c>
      <c r="L53" s="111">
        <v>11459</v>
      </c>
    </row>
    <row r="54" spans="1:12" x14ac:dyDescent="0.2">
      <c r="A54" s="111" t="s">
        <v>6564</v>
      </c>
      <c r="B54" s="111" t="str">
        <f t="shared" si="27"/>
        <v xml:space="preserve">MAYI CECIBEL VILLACRES GUZMAN          </v>
      </c>
      <c r="C54" s="111" t="str">
        <f t="shared" si="28"/>
        <v>43907840</v>
      </c>
      <c r="D54" s="111" t="str">
        <f t="shared" si="29"/>
        <v>0002</v>
      </c>
      <c r="E54" s="111" t="str">
        <f t="shared" si="30"/>
        <v>45</v>
      </c>
      <c r="F54" s="141">
        <v>2.4500000000000002</v>
      </c>
      <c r="G54" s="111" t="str">
        <f t="shared" si="31"/>
        <v>2021</v>
      </c>
      <c r="H54" s="111" t="str">
        <f t="shared" si="32"/>
        <v>08</v>
      </c>
      <c r="I54" s="111" t="str">
        <f t="shared" si="33"/>
        <v>04</v>
      </c>
      <c r="J54" s="111" t="str">
        <f t="shared" si="34"/>
        <v>2021-08-04</v>
      </c>
      <c r="K54" s="111" t="str">
        <f t="shared" si="35"/>
        <v>BMP</v>
      </c>
      <c r="L54" s="111">
        <v>11460</v>
      </c>
    </row>
    <row r="55" spans="1:12" x14ac:dyDescent="0.2">
      <c r="A55" s="111" t="s">
        <v>6563</v>
      </c>
      <c r="B55" s="111" t="str">
        <f t="shared" si="27"/>
        <v xml:space="preserve">VARGAS HERRERA LUIS DANIEL             </v>
      </c>
      <c r="C55" s="111" t="str">
        <f t="shared" si="28"/>
        <v>43902956</v>
      </c>
      <c r="D55" s="111" t="str">
        <f t="shared" si="29"/>
        <v>0001</v>
      </c>
      <c r="E55" s="111" t="str">
        <f t="shared" si="30"/>
        <v>68</v>
      </c>
      <c r="F55" s="141">
        <v>1.68</v>
      </c>
      <c r="G55" s="111" t="str">
        <f t="shared" si="31"/>
        <v>2021</v>
      </c>
      <c r="H55" s="111" t="str">
        <f t="shared" si="32"/>
        <v>08</v>
      </c>
      <c r="I55" s="111" t="str">
        <f t="shared" si="33"/>
        <v>05</v>
      </c>
      <c r="J55" s="111" t="str">
        <f t="shared" si="34"/>
        <v>2021-08-05</v>
      </c>
      <c r="K55" s="111" t="str">
        <f t="shared" si="35"/>
        <v>DPR</v>
      </c>
      <c r="L55" s="111">
        <v>11461</v>
      </c>
    </row>
    <row r="56" spans="1:12" x14ac:dyDescent="0.2">
      <c r="A56" s="111" t="s">
        <v>6562</v>
      </c>
      <c r="B56" s="111" t="str">
        <f t="shared" si="27"/>
        <v xml:space="preserve">ARAMBULO VINCES GEIVER YASMANY         </v>
      </c>
      <c r="C56" s="111" t="str">
        <f t="shared" si="28"/>
        <v>23923219</v>
      </c>
      <c r="D56" s="111" t="str">
        <f t="shared" si="29"/>
        <v>0008</v>
      </c>
      <c r="E56" s="111" t="str">
        <f t="shared" si="30"/>
        <v>84</v>
      </c>
      <c r="F56" s="141">
        <v>8.84</v>
      </c>
      <c r="G56" s="111" t="str">
        <f t="shared" si="31"/>
        <v>2021</v>
      </c>
      <c r="H56" s="111" t="str">
        <f t="shared" si="32"/>
        <v>08</v>
      </c>
      <c r="I56" s="111" t="str">
        <f t="shared" si="33"/>
        <v>05</v>
      </c>
      <c r="J56" s="111" t="str">
        <f t="shared" si="34"/>
        <v>2021-08-05</v>
      </c>
      <c r="K56" s="111" t="str">
        <f t="shared" si="35"/>
        <v>BVP</v>
      </c>
      <c r="L56" s="111">
        <v>11462</v>
      </c>
    </row>
    <row r="57" spans="1:12" x14ac:dyDescent="0.2">
      <c r="A57" s="111" t="s">
        <v>6561</v>
      </c>
      <c r="B57" s="111" t="str">
        <f t="shared" si="27"/>
        <v xml:space="preserve">VARGAS HERRERA LUIS DANIEL             </v>
      </c>
      <c r="C57" s="111" t="str">
        <f t="shared" si="28"/>
        <v>43907507</v>
      </c>
      <c r="D57" s="111" t="str">
        <f t="shared" si="29"/>
        <v>0001</v>
      </c>
      <c r="E57" s="111" t="str">
        <f t="shared" si="30"/>
        <v>68</v>
      </c>
      <c r="F57" s="141">
        <v>1.68</v>
      </c>
      <c r="G57" s="111" t="str">
        <f t="shared" si="31"/>
        <v>2021</v>
      </c>
      <c r="H57" s="111" t="str">
        <f t="shared" si="32"/>
        <v>08</v>
      </c>
      <c r="I57" s="111" t="str">
        <f t="shared" si="33"/>
        <v>05</v>
      </c>
      <c r="J57" s="111" t="str">
        <f t="shared" si="34"/>
        <v>2021-08-05</v>
      </c>
      <c r="K57" s="111" t="str">
        <f t="shared" si="35"/>
        <v>DPR</v>
      </c>
      <c r="L57" s="111">
        <v>11463</v>
      </c>
    </row>
    <row r="58" spans="1:12" x14ac:dyDescent="0.2">
      <c r="A58" s="111" t="s">
        <v>6560</v>
      </c>
      <c r="B58" s="111" t="str">
        <f t="shared" si="27"/>
        <v xml:space="preserve">ANDRADE ANDRADE RICARDO ALEJO          </v>
      </c>
      <c r="C58" s="111" t="str">
        <f t="shared" si="28"/>
        <v>43908321</v>
      </c>
      <c r="D58" s="111" t="str">
        <f t="shared" si="29"/>
        <v>0017</v>
      </c>
      <c r="E58" s="111" t="str">
        <f t="shared" si="30"/>
        <v>60</v>
      </c>
      <c r="F58" s="141">
        <v>17.600000000000001</v>
      </c>
      <c r="G58" s="111" t="str">
        <f t="shared" si="31"/>
        <v>2021</v>
      </c>
      <c r="H58" s="111" t="str">
        <f t="shared" si="32"/>
        <v>08</v>
      </c>
      <c r="I58" s="111" t="str">
        <f t="shared" si="33"/>
        <v>05</v>
      </c>
      <c r="J58" s="111" t="str">
        <f t="shared" si="34"/>
        <v>2021-08-05</v>
      </c>
      <c r="K58" s="111" t="str">
        <f t="shared" si="35"/>
        <v>BVP</v>
      </c>
      <c r="L58" s="111">
        <v>11464</v>
      </c>
    </row>
    <row r="59" spans="1:12" x14ac:dyDescent="0.2">
      <c r="A59" s="111" t="s">
        <v>6559</v>
      </c>
      <c r="B59" s="111" t="str">
        <f t="shared" si="27"/>
        <v xml:space="preserve">GUILLERMO IGNACIO JORGE BAQUER         </v>
      </c>
      <c r="C59" s="111" t="str">
        <f t="shared" si="28"/>
        <v>43907257</v>
      </c>
      <c r="D59" s="111" t="str">
        <f t="shared" si="29"/>
        <v>0000</v>
      </c>
      <c r="E59" s="111" t="str">
        <f t="shared" si="30"/>
        <v>18</v>
      </c>
      <c r="F59" s="141">
        <v>0.18</v>
      </c>
      <c r="G59" s="111" t="str">
        <f t="shared" si="31"/>
        <v>2021</v>
      </c>
      <c r="H59" s="111" t="str">
        <f t="shared" si="32"/>
        <v>08</v>
      </c>
      <c r="I59" s="111" t="str">
        <f t="shared" si="33"/>
        <v>05</v>
      </c>
      <c r="J59" s="111" t="str">
        <f t="shared" si="34"/>
        <v>2021-08-05</v>
      </c>
      <c r="K59" s="111" t="str">
        <f t="shared" si="35"/>
        <v>VEN</v>
      </c>
      <c r="L59" s="111">
        <v>11465</v>
      </c>
    </row>
    <row r="60" spans="1:12" x14ac:dyDescent="0.2">
      <c r="A60" s="111" t="s">
        <v>6558</v>
      </c>
      <c r="B60" s="111" t="str">
        <f t="shared" si="27"/>
        <v xml:space="preserve">DAVID GONZALO BENAVIDES LOPEZ          </v>
      </c>
      <c r="C60" s="111" t="str">
        <f t="shared" si="28"/>
        <v>43908812</v>
      </c>
      <c r="D60" s="111" t="str">
        <f t="shared" si="29"/>
        <v>0001</v>
      </c>
      <c r="E60" s="111" t="str">
        <f t="shared" si="30"/>
        <v>75</v>
      </c>
      <c r="F60" s="141">
        <v>1.75</v>
      </c>
      <c r="G60" s="111" t="str">
        <f t="shared" si="31"/>
        <v>2021</v>
      </c>
      <c r="H60" s="111" t="str">
        <f t="shared" si="32"/>
        <v>08</v>
      </c>
      <c r="I60" s="111" t="str">
        <f t="shared" si="33"/>
        <v>05</v>
      </c>
      <c r="J60" s="111" t="str">
        <f t="shared" si="34"/>
        <v>2021-08-05</v>
      </c>
      <c r="K60" s="111" t="str">
        <f t="shared" si="35"/>
        <v>BMP</v>
      </c>
      <c r="L60" s="111">
        <v>11466</v>
      </c>
    </row>
    <row r="61" spans="1:12" x14ac:dyDescent="0.2">
      <c r="A61" s="111" t="s">
        <v>6557</v>
      </c>
      <c r="B61" s="111" t="str">
        <f t="shared" si="27"/>
        <v xml:space="preserve">MALDONADO SEGURA MARIA DANIELA         </v>
      </c>
      <c r="C61" s="111" t="str">
        <f t="shared" si="28"/>
        <v>43907949</v>
      </c>
      <c r="D61" s="111" t="str">
        <f t="shared" si="29"/>
        <v>0006</v>
      </c>
      <c r="E61" s="111" t="str">
        <f t="shared" si="30"/>
        <v>12</v>
      </c>
      <c r="F61" s="141">
        <v>6.12</v>
      </c>
      <c r="G61" s="111" t="str">
        <f t="shared" si="31"/>
        <v>2021</v>
      </c>
      <c r="H61" s="111" t="str">
        <f t="shared" si="32"/>
        <v>08</v>
      </c>
      <c r="I61" s="111" t="str">
        <f t="shared" si="33"/>
        <v>05</v>
      </c>
      <c r="J61" s="111" t="str">
        <f t="shared" si="34"/>
        <v>2021-08-05</v>
      </c>
      <c r="K61" s="111" t="str">
        <f t="shared" si="35"/>
        <v>BMP</v>
      </c>
      <c r="L61" s="111">
        <v>11467</v>
      </c>
    </row>
    <row r="62" spans="1:12" x14ac:dyDescent="0.2">
      <c r="A62" s="111"/>
      <c r="B62" s="113">
        <v>4</v>
      </c>
      <c r="C62" s="140" t="str">
        <f t="shared" si="28"/>
        <v/>
      </c>
      <c r="D62" s="140" t="str">
        <f t="shared" si="29"/>
        <v/>
      </c>
      <c r="E62" s="140" t="str">
        <f t="shared" si="30"/>
        <v/>
      </c>
      <c r="F62" s="139">
        <f>SUM(F53:F61)</f>
        <v>42.03</v>
      </c>
      <c r="G62" s="111" t="str">
        <f t="shared" si="31"/>
        <v/>
      </c>
      <c r="H62" s="111" t="str">
        <f t="shared" si="32"/>
        <v/>
      </c>
      <c r="I62" s="111" t="str">
        <f t="shared" si="33"/>
        <v/>
      </c>
      <c r="J62" s="111" t="str">
        <f t="shared" si="34"/>
        <v>--</v>
      </c>
      <c r="K62" s="111" t="str">
        <f t="shared" si="35"/>
        <v/>
      </c>
      <c r="L62" s="111"/>
    </row>
    <row r="63" spans="1:12" x14ac:dyDescent="0.2">
      <c r="B63" s="110"/>
      <c r="C63" s="118"/>
      <c r="D63" s="118"/>
      <c r="E63" s="118"/>
      <c r="F63" s="138"/>
    </row>
    <row r="64" spans="1:12" x14ac:dyDescent="0.2">
      <c r="A64" s="111" t="s">
        <v>6556</v>
      </c>
      <c r="B64" s="111" t="str">
        <f>MID(A64,20,39)</f>
        <v xml:space="preserve">DULCES PASTELES Y TORTAS RADU          </v>
      </c>
      <c r="C64" s="111" t="str">
        <f t="shared" ref="C64:C69" si="36">MID(A64,12,8)</f>
        <v>43902159</v>
      </c>
      <c r="D64" s="111" t="str">
        <f t="shared" ref="D64:D69" si="37">MID(A64,125,4)</f>
        <v>0013</v>
      </c>
      <c r="E64" s="111" t="str">
        <f t="shared" ref="E64:E69" si="38">MID(A64,129,2)</f>
        <v>37</v>
      </c>
      <c r="F64" s="141">
        <v>13.37</v>
      </c>
      <c r="G64" s="111" t="str">
        <f t="shared" ref="G64:G69" si="39">MID(A64,131,4)</f>
        <v>2021</v>
      </c>
      <c r="H64" s="111" t="str">
        <f t="shared" ref="H64:H69" si="40">MID(A64,135,2)</f>
        <v>08</v>
      </c>
      <c r="I64" s="111" t="str">
        <f t="shared" ref="I64:I69" si="41">MID(A64,137,2)</f>
        <v>06</v>
      </c>
      <c r="J64" s="111" t="str">
        <f t="shared" ref="J64:J69" si="42">CONCATENATE(G64,"-",H64,"-",I64)</f>
        <v>2021-08-06</v>
      </c>
      <c r="K64" s="111" t="str">
        <f t="shared" ref="K64:K69" si="43">MID(A64,163,3)</f>
        <v>VEN</v>
      </c>
      <c r="L64" s="111">
        <v>11548</v>
      </c>
    </row>
    <row r="65" spans="1:12" x14ac:dyDescent="0.2">
      <c r="A65" s="111" t="s">
        <v>6555</v>
      </c>
      <c r="B65" s="111" t="str">
        <f>MID(A65,20,39)</f>
        <v xml:space="preserve">DULCES PASTELES Y TORTAS RADU          </v>
      </c>
      <c r="C65" s="111" t="str">
        <f t="shared" si="36"/>
        <v>43902021</v>
      </c>
      <c r="D65" s="111" t="str">
        <f t="shared" si="37"/>
        <v>0003</v>
      </c>
      <c r="E65" s="111" t="str">
        <f t="shared" si="38"/>
        <v>36</v>
      </c>
      <c r="F65" s="141">
        <v>3.36</v>
      </c>
      <c r="G65" s="111" t="str">
        <f t="shared" si="39"/>
        <v>2021</v>
      </c>
      <c r="H65" s="111" t="str">
        <f t="shared" si="40"/>
        <v>08</v>
      </c>
      <c r="I65" s="111" t="str">
        <f t="shared" si="41"/>
        <v>06</v>
      </c>
      <c r="J65" s="111" t="str">
        <f t="shared" si="42"/>
        <v>2021-08-06</v>
      </c>
      <c r="K65" s="111" t="str">
        <f t="shared" si="43"/>
        <v>VEN</v>
      </c>
      <c r="L65" s="111">
        <v>11549</v>
      </c>
    </row>
    <row r="66" spans="1:12" x14ac:dyDescent="0.2">
      <c r="A66" s="111" t="s">
        <v>6554</v>
      </c>
      <c r="B66" s="111" t="str">
        <f>MID(A66,20,39)</f>
        <v xml:space="preserve">CASTRO HERRERA DAVID RAMON             </v>
      </c>
      <c r="C66" s="111" t="str">
        <f t="shared" si="36"/>
        <v>43909428</v>
      </c>
      <c r="D66" s="111" t="str">
        <f t="shared" si="37"/>
        <v>0001</v>
      </c>
      <c r="E66" s="111" t="str">
        <f t="shared" si="38"/>
        <v>76</v>
      </c>
      <c r="F66" s="141">
        <v>1.76</v>
      </c>
      <c r="G66" s="111" t="str">
        <f t="shared" si="39"/>
        <v>2021</v>
      </c>
      <c r="H66" s="111" t="str">
        <f t="shared" si="40"/>
        <v>08</v>
      </c>
      <c r="I66" s="111" t="str">
        <f t="shared" si="41"/>
        <v>06</v>
      </c>
      <c r="J66" s="111" t="str">
        <f t="shared" si="42"/>
        <v>2021-08-06</v>
      </c>
      <c r="K66" s="111" t="str">
        <f t="shared" si="43"/>
        <v>BVP</v>
      </c>
      <c r="L66" s="111">
        <v>11550</v>
      </c>
    </row>
    <row r="67" spans="1:12" x14ac:dyDescent="0.2">
      <c r="A67" s="111" t="s">
        <v>6553</v>
      </c>
      <c r="B67" s="111" t="str">
        <f>MID(A67,20,39)</f>
        <v xml:space="preserve">SILVIA ALEXANDRA CARRION MENA          </v>
      </c>
      <c r="C67" s="111" t="str">
        <f t="shared" si="36"/>
        <v>43907660</v>
      </c>
      <c r="D67" s="111" t="str">
        <f t="shared" si="37"/>
        <v>0009</v>
      </c>
      <c r="E67" s="111" t="str">
        <f t="shared" si="38"/>
        <v>54</v>
      </c>
      <c r="F67" s="141">
        <v>9.5399999999999991</v>
      </c>
      <c r="G67" s="111" t="str">
        <f t="shared" si="39"/>
        <v>2021</v>
      </c>
      <c r="H67" s="111" t="str">
        <f t="shared" si="40"/>
        <v>08</v>
      </c>
      <c r="I67" s="111" t="str">
        <f t="shared" si="41"/>
        <v>06</v>
      </c>
      <c r="J67" s="111" t="str">
        <f t="shared" si="42"/>
        <v>2021-08-06</v>
      </c>
      <c r="K67" s="111" t="str">
        <f t="shared" si="43"/>
        <v>BVP</v>
      </c>
      <c r="L67" s="111">
        <v>11551</v>
      </c>
    </row>
    <row r="68" spans="1:12" x14ac:dyDescent="0.2">
      <c r="A68" s="111" t="s">
        <v>6552</v>
      </c>
      <c r="B68" s="111" t="str">
        <f>MID(A68,20,39)</f>
        <v xml:space="preserve">RODRIGUEZ DELGADO CARLA LILIAN         </v>
      </c>
      <c r="C68" s="111" t="str">
        <f t="shared" si="36"/>
        <v>43906889</v>
      </c>
      <c r="D68" s="111" t="str">
        <f t="shared" si="37"/>
        <v>0012</v>
      </c>
      <c r="E68" s="111" t="str">
        <f t="shared" si="38"/>
        <v>37</v>
      </c>
      <c r="F68" s="141">
        <v>12.37</v>
      </c>
      <c r="G68" s="111" t="str">
        <f t="shared" si="39"/>
        <v>2021</v>
      </c>
      <c r="H68" s="111" t="str">
        <f t="shared" si="40"/>
        <v>08</v>
      </c>
      <c r="I68" s="111" t="str">
        <f t="shared" si="41"/>
        <v>06</v>
      </c>
      <c r="J68" s="111" t="str">
        <f t="shared" si="42"/>
        <v>2021-08-06</v>
      </c>
      <c r="K68" s="111" t="str">
        <f t="shared" si="43"/>
        <v>BVP</v>
      </c>
      <c r="L68" s="111">
        <v>11552</v>
      </c>
    </row>
    <row r="69" spans="1:12" x14ac:dyDescent="0.2">
      <c r="A69" s="111"/>
      <c r="B69" s="113">
        <v>5</v>
      </c>
      <c r="C69" s="140" t="str">
        <f t="shared" si="36"/>
        <v/>
      </c>
      <c r="D69" s="140" t="str">
        <f t="shared" si="37"/>
        <v/>
      </c>
      <c r="E69" s="140" t="str">
        <f t="shared" si="38"/>
        <v/>
      </c>
      <c r="F69" s="139">
        <f>SUM(F64:F68)</f>
        <v>40.4</v>
      </c>
      <c r="G69" s="111" t="str">
        <f t="shared" si="39"/>
        <v/>
      </c>
      <c r="H69" s="111" t="str">
        <f t="shared" si="40"/>
        <v/>
      </c>
      <c r="I69" s="111" t="str">
        <f t="shared" si="41"/>
        <v/>
      </c>
      <c r="J69" s="111" t="str">
        <f t="shared" si="42"/>
        <v>--</v>
      </c>
      <c r="K69" s="111" t="str">
        <f t="shared" si="43"/>
        <v/>
      </c>
      <c r="L69" s="111"/>
    </row>
    <row r="70" spans="1:12" x14ac:dyDescent="0.2">
      <c r="B70" s="110"/>
      <c r="C70" s="118"/>
      <c r="D70" s="118"/>
      <c r="E70" s="118"/>
      <c r="F70" s="138"/>
    </row>
    <row r="71" spans="1:12" x14ac:dyDescent="0.2">
      <c r="A71" s="111" t="s">
        <v>6551</v>
      </c>
      <c r="B71" s="111" t="str">
        <f t="shared" ref="B71:B80" si="44">MID(A71,20,39)</f>
        <v xml:space="preserve">QUIROZ MARTINEZ ALBERISLU              </v>
      </c>
      <c r="C71" s="111" t="str">
        <f t="shared" ref="C71:C81" si="45">MID(A71,12,8)</f>
        <v>43908234</v>
      </c>
      <c r="D71" s="111" t="str">
        <f t="shared" ref="D71:D81" si="46">MID(A71,125,4)</f>
        <v>0004</v>
      </c>
      <c r="E71" s="111" t="str">
        <f t="shared" ref="E71:E81" si="47">MID(A71,129,2)</f>
        <v>58</v>
      </c>
      <c r="F71" s="141">
        <v>4.58</v>
      </c>
      <c r="G71" s="111" t="str">
        <f t="shared" ref="G71:G81" si="48">MID(A71,131,4)</f>
        <v>2021</v>
      </c>
      <c r="H71" s="111" t="str">
        <f t="shared" ref="H71:H81" si="49">MID(A71,135,2)</f>
        <v>08</v>
      </c>
      <c r="I71" s="111" t="str">
        <f t="shared" ref="I71:I81" si="50">MID(A71,137,2)</f>
        <v>06</v>
      </c>
      <c r="J71" s="111" t="str">
        <f t="shared" ref="J71:J81" si="51">CONCATENATE(G71,"-",H71,"-",I71)</f>
        <v>2021-08-06</v>
      </c>
      <c r="K71" s="111" t="str">
        <f t="shared" ref="K71:K81" si="52">MID(A71,163,3)</f>
        <v>BVP</v>
      </c>
      <c r="L71" s="111">
        <v>11634</v>
      </c>
    </row>
    <row r="72" spans="1:12" x14ac:dyDescent="0.2">
      <c r="A72" s="111" t="s">
        <v>6550</v>
      </c>
      <c r="B72" s="111" t="str">
        <f t="shared" si="44"/>
        <v xml:space="preserve">RODRIGUEZ BODERO ANA SHIRLEY           </v>
      </c>
      <c r="C72" s="111" t="str">
        <f t="shared" si="45"/>
        <v>43901409</v>
      </c>
      <c r="D72" s="111" t="str">
        <f t="shared" si="46"/>
        <v>0001</v>
      </c>
      <c r="E72" s="111" t="str">
        <f t="shared" si="47"/>
        <v>87</v>
      </c>
      <c r="F72" s="141">
        <v>1.87</v>
      </c>
      <c r="G72" s="111" t="str">
        <f t="shared" si="48"/>
        <v>2021</v>
      </c>
      <c r="H72" s="111" t="str">
        <f t="shared" si="49"/>
        <v>08</v>
      </c>
      <c r="I72" s="111" t="str">
        <f t="shared" si="50"/>
        <v>06</v>
      </c>
      <c r="J72" s="111" t="str">
        <f t="shared" si="51"/>
        <v>2021-08-06</v>
      </c>
      <c r="K72" s="111" t="str">
        <f t="shared" si="52"/>
        <v>BVP</v>
      </c>
      <c r="L72" s="111">
        <v>11635</v>
      </c>
    </row>
    <row r="73" spans="1:12" x14ac:dyDescent="0.2">
      <c r="A73" s="111" t="s">
        <v>6549</v>
      </c>
      <c r="B73" s="111" t="str">
        <f t="shared" si="44"/>
        <v xml:space="preserve">GAMARRA PERALTA BARBARA GISELL         </v>
      </c>
      <c r="C73" s="111" t="str">
        <f t="shared" si="45"/>
        <v>43909359</v>
      </c>
      <c r="D73" s="111" t="str">
        <f t="shared" si="46"/>
        <v>0000</v>
      </c>
      <c r="E73" s="111" t="str">
        <f t="shared" si="47"/>
        <v>74</v>
      </c>
      <c r="F73" s="141">
        <v>0.74</v>
      </c>
      <c r="G73" s="111" t="str">
        <f t="shared" si="48"/>
        <v>2021</v>
      </c>
      <c r="H73" s="111" t="str">
        <f t="shared" si="49"/>
        <v>08</v>
      </c>
      <c r="I73" s="111" t="str">
        <f t="shared" si="50"/>
        <v>07</v>
      </c>
      <c r="J73" s="111" t="str">
        <f t="shared" si="51"/>
        <v>2021-08-07</v>
      </c>
      <c r="K73" s="111" t="str">
        <f t="shared" si="52"/>
        <v>BMP</v>
      </c>
      <c r="L73" s="111">
        <v>11636</v>
      </c>
    </row>
    <row r="74" spans="1:12" x14ac:dyDescent="0.2">
      <c r="A74" s="111" t="s">
        <v>6548</v>
      </c>
      <c r="B74" s="111" t="str">
        <f t="shared" si="44"/>
        <v xml:space="preserve">FELUGRAF SA                            </v>
      </c>
      <c r="C74" s="111" t="str">
        <f t="shared" si="45"/>
        <v>43907463</v>
      </c>
      <c r="D74" s="111" t="str">
        <f t="shared" si="46"/>
        <v>0003</v>
      </c>
      <c r="E74" s="111" t="str">
        <f t="shared" si="47"/>
        <v>88</v>
      </c>
      <c r="F74" s="141">
        <v>3.88</v>
      </c>
      <c r="G74" s="111" t="str">
        <f t="shared" si="48"/>
        <v>2021</v>
      </c>
      <c r="H74" s="111" t="str">
        <f t="shared" si="49"/>
        <v>08</v>
      </c>
      <c r="I74" s="111" t="str">
        <f t="shared" si="50"/>
        <v>08</v>
      </c>
      <c r="J74" s="111" t="str">
        <f t="shared" si="51"/>
        <v>2021-08-08</v>
      </c>
      <c r="K74" s="111" t="str">
        <f t="shared" si="52"/>
        <v>BMP</v>
      </c>
      <c r="L74" s="111">
        <v>11637</v>
      </c>
    </row>
    <row r="75" spans="1:12" x14ac:dyDescent="0.2">
      <c r="A75" s="111" t="s">
        <v>6547</v>
      </c>
      <c r="B75" s="111" t="str">
        <f t="shared" si="44"/>
        <v xml:space="preserve">IMPORT OSCAR SA                        </v>
      </c>
      <c r="C75" s="111" t="str">
        <f t="shared" si="45"/>
        <v>43908588</v>
      </c>
      <c r="D75" s="111" t="str">
        <f t="shared" si="46"/>
        <v>0002</v>
      </c>
      <c r="E75" s="111" t="str">
        <f t="shared" si="47"/>
        <v>04</v>
      </c>
      <c r="F75" s="141">
        <v>2.04</v>
      </c>
      <c r="G75" s="111" t="str">
        <f t="shared" si="48"/>
        <v>2021</v>
      </c>
      <c r="H75" s="111" t="str">
        <f t="shared" si="49"/>
        <v>08</v>
      </c>
      <c r="I75" s="111" t="str">
        <f t="shared" si="50"/>
        <v>09</v>
      </c>
      <c r="J75" s="111" t="str">
        <f t="shared" si="51"/>
        <v>2021-08-09</v>
      </c>
      <c r="K75" s="111" t="str">
        <f t="shared" si="52"/>
        <v>BVI</v>
      </c>
      <c r="L75" s="111">
        <v>11638</v>
      </c>
    </row>
    <row r="76" spans="1:12" x14ac:dyDescent="0.2">
      <c r="A76" s="111" t="s">
        <v>6546</v>
      </c>
      <c r="B76" s="111" t="str">
        <f t="shared" si="44"/>
        <v xml:space="preserve">WIGTON TIMOTHY PATRICK                 </v>
      </c>
      <c r="C76" s="111" t="str">
        <f t="shared" si="45"/>
        <v>43900943</v>
      </c>
      <c r="D76" s="111" t="str">
        <f t="shared" si="46"/>
        <v>0001</v>
      </c>
      <c r="E76" s="111" t="str">
        <f t="shared" si="47"/>
        <v>70</v>
      </c>
      <c r="F76" s="141">
        <v>1.7</v>
      </c>
      <c r="G76" s="111" t="str">
        <f t="shared" si="48"/>
        <v>2021</v>
      </c>
      <c r="H76" s="111" t="str">
        <f t="shared" si="49"/>
        <v>08</v>
      </c>
      <c r="I76" s="111" t="str">
        <f t="shared" si="50"/>
        <v>09</v>
      </c>
      <c r="J76" s="111" t="str">
        <f t="shared" si="51"/>
        <v>2021-08-09</v>
      </c>
      <c r="K76" s="111" t="str">
        <f t="shared" si="52"/>
        <v>BMP</v>
      </c>
      <c r="L76" s="111">
        <v>11639</v>
      </c>
    </row>
    <row r="77" spans="1:12" x14ac:dyDescent="0.2">
      <c r="A77" s="111" t="s">
        <v>6545</v>
      </c>
      <c r="B77" s="111" t="str">
        <f t="shared" si="44"/>
        <v xml:space="preserve">MARIA ROBERTA MORENO DIAZ              </v>
      </c>
      <c r="C77" s="111" t="str">
        <f t="shared" si="45"/>
        <v>43903233</v>
      </c>
      <c r="D77" s="111" t="str">
        <f t="shared" si="46"/>
        <v>0002</v>
      </c>
      <c r="E77" s="111" t="str">
        <f t="shared" si="47"/>
        <v>77</v>
      </c>
      <c r="F77" s="141">
        <v>2.77</v>
      </c>
      <c r="G77" s="111" t="str">
        <f t="shared" si="48"/>
        <v>2021</v>
      </c>
      <c r="H77" s="111" t="str">
        <f t="shared" si="49"/>
        <v>08</v>
      </c>
      <c r="I77" s="111" t="str">
        <f t="shared" si="50"/>
        <v>09</v>
      </c>
      <c r="J77" s="111" t="str">
        <f t="shared" si="51"/>
        <v>2021-08-09</v>
      </c>
      <c r="K77" s="111" t="str">
        <f t="shared" si="52"/>
        <v>BVP</v>
      </c>
      <c r="L77" s="111">
        <v>11640</v>
      </c>
    </row>
    <row r="78" spans="1:12" x14ac:dyDescent="0.2">
      <c r="A78" s="111" t="s">
        <v>6544</v>
      </c>
      <c r="B78" s="111" t="str">
        <f t="shared" si="44"/>
        <v xml:space="preserve">GRANDSOUTH SA                          </v>
      </c>
      <c r="C78" s="111" t="str">
        <f t="shared" si="45"/>
        <v>43901484</v>
      </c>
      <c r="D78" s="111" t="str">
        <f t="shared" si="46"/>
        <v>0006</v>
      </c>
      <c r="E78" s="111" t="str">
        <f t="shared" si="47"/>
        <v>90</v>
      </c>
      <c r="F78" s="141">
        <v>6.9</v>
      </c>
      <c r="G78" s="111" t="str">
        <f t="shared" si="48"/>
        <v>2021</v>
      </c>
      <c r="H78" s="111" t="str">
        <f t="shared" si="49"/>
        <v>08</v>
      </c>
      <c r="I78" s="111" t="str">
        <f t="shared" si="50"/>
        <v>10</v>
      </c>
      <c r="J78" s="111" t="str">
        <f t="shared" si="51"/>
        <v>2021-08-10</v>
      </c>
      <c r="K78" s="111" t="str">
        <f t="shared" si="52"/>
        <v>BVI</v>
      </c>
      <c r="L78" s="111">
        <v>11641</v>
      </c>
    </row>
    <row r="79" spans="1:12" x14ac:dyDescent="0.2">
      <c r="A79" s="111" t="s">
        <v>6543</v>
      </c>
      <c r="B79" s="111" t="str">
        <f t="shared" si="44"/>
        <v xml:space="preserve">TANDAZO ROLDAN RONALD MANUEL           </v>
      </c>
      <c r="C79" s="111" t="str">
        <f t="shared" si="45"/>
        <v>43903293</v>
      </c>
      <c r="D79" s="111" t="str">
        <f t="shared" si="46"/>
        <v>0001</v>
      </c>
      <c r="E79" s="111" t="str">
        <f t="shared" si="47"/>
        <v>68</v>
      </c>
      <c r="F79" s="141">
        <v>1.68</v>
      </c>
      <c r="G79" s="111" t="str">
        <f t="shared" si="48"/>
        <v>2021</v>
      </c>
      <c r="H79" s="111" t="str">
        <f t="shared" si="49"/>
        <v>08</v>
      </c>
      <c r="I79" s="111" t="str">
        <f t="shared" si="50"/>
        <v>10</v>
      </c>
      <c r="J79" s="111" t="str">
        <f t="shared" si="51"/>
        <v>2021-08-10</v>
      </c>
      <c r="K79" s="111" t="str">
        <f t="shared" si="52"/>
        <v>BMP</v>
      </c>
      <c r="L79" s="111">
        <v>11642</v>
      </c>
    </row>
    <row r="80" spans="1:12" x14ac:dyDescent="0.2">
      <c r="A80" s="111" t="s">
        <v>6542</v>
      </c>
      <c r="B80" s="111" t="str">
        <f t="shared" si="44"/>
        <v xml:space="preserve">SILVA CHIQUITO JOSE LUIS               </v>
      </c>
      <c r="C80" s="111" t="str">
        <f t="shared" si="45"/>
        <v>43907530</v>
      </c>
      <c r="D80" s="111" t="str">
        <f t="shared" si="46"/>
        <v>0003</v>
      </c>
      <c r="E80" s="111" t="str">
        <f t="shared" si="47"/>
        <v>85</v>
      </c>
      <c r="F80" s="141">
        <v>3.85</v>
      </c>
      <c r="G80" s="111" t="str">
        <f t="shared" si="48"/>
        <v>2021</v>
      </c>
      <c r="H80" s="111" t="str">
        <f t="shared" si="49"/>
        <v>08</v>
      </c>
      <c r="I80" s="111" t="str">
        <f t="shared" si="50"/>
        <v>10</v>
      </c>
      <c r="J80" s="111" t="str">
        <f t="shared" si="51"/>
        <v>2021-08-10</v>
      </c>
      <c r="K80" s="111" t="str">
        <f t="shared" si="52"/>
        <v>BMP</v>
      </c>
      <c r="L80" s="111">
        <v>11643</v>
      </c>
    </row>
    <row r="81" spans="1:12" x14ac:dyDescent="0.2">
      <c r="A81" s="111"/>
      <c r="B81" s="113">
        <v>6</v>
      </c>
      <c r="C81" s="111" t="str">
        <f t="shared" si="45"/>
        <v/>
      </c>
      <c r="D81" s="111" t="str">
        <f t="shared" si="46"/>
        <v/>
      </c>
      <c r="E81" s="111" t="str">
        <f t="shared" si="47"/>
        <v/>
      </c>
      <c r="F81" s="139">
        <f>SUM(F71:F80)</f>
        <v>30.009999999999998</v>
      </c>
      <c r="G81" s="111" t="str">
        <f t="shared" si="48"/>
        <v/>
      </c>
      <c r="H81" s="111" t="str">
        <f t="shared" si="49"/>
        <v/>
      </c>
      <c r="I81" s="111" t="str">
        <f t="shared" si="50"/>
        <v/>
      </c>
      <c r="J81" s="111" t="str">
        <f t="shared" si="51"/>
        <v>--</v>
      </c>
      <c r="K81" s="111" t="str">
        <f t="shared" si="52"/>
        <v/>
      </c>
      <c r="L81" s="111"/>
    </row>
    <row r="82" spans="1:12" x14ac:dyDescent="0.2">
      <c r="B82" s="110"/>
      <c r="F82" s="138"/>
    </row>
    <row r="83" spans="1:12" x14ac:dyDescent="0.2">
      <c r="A83" s="111" t="s">
        <v>6541</v>
      </c>
      <c r="B83" s="111" t="str">
        <f>MID(A83,20,39)</f>
        <v xml:space="preserve">MARCO TULIO ROMERO JARAMILLO           </v>
      </c>
      <c r="C83" s="111" t="str">
        <f t="shared" ref="C83:C88" si="53">MID(A83,12,8)</f>
        <v>43945149</v>
      </c>
      <c r="D83" s="111" t="str">
        <f t="shared" ref="D83:D88" si="54">MID(A83,125,4)</f>
        <v>0016</v>
      </c>
      <c r="E83" s="111" t="str">
        <f t="shared" ref="E83:E88" si="55">MID(A83,129,2)</f>
        <v>76</v>
      </c>
      <c r="F83" s="141">
        <v>16.760000000000002</v>
      </c>
      <c r="G83" s="111" t="str">
        <f t="shared" ref="G83:G88" si="56">MID(A83,131,4)</f>
        <v>2021</v>
      </c>
      <c r="H83" s="111" t="str">
        <f t="shared" ref="H83:H88" si="57">MID(A83,135,2)</f>
        <v>08</v>
      </c>
      <c r="I83" s="111" t="str">
        <f t="shared" ref="I83:I88" si="58">MID(A83,137,2)</f>
        <v>10</v>
      </c>
      <c r="J83" s="111" t="str">
        <f t="shared" ref="J83:J88" si="59">CONCATENATE(G83,"-",H83,"-",I83)</f>
        <v>2021-08-10</v>
      </c>
      <c r="K83" s="111" t="str">
        <f t="shared" ref="K83:K88" si="60">MID(A83,163,3)</f>
        <v>BMP</v>
      </c>
      <c r="L83" s="111">
        <v>11693</v>
      </c>
    </row>
    <row r="84" spans="1:12" x14ac:dyDescent="0.2">
      <c r="A84" s="111" t="s">
        <v>6540</v>
      </c>
      <c r="B84" s="111" t="str">
        <f>MID(A84,20,39)</f>
        <v xml:space="preserve">ZARLENGA RAMIREZ MONICA GISELA         </v>
      </c>
      <c r="C84" s="111" t="str">
        <f t="shared" si="53"/>
        <v>43900414</v>
      </c>
      <c r="D84" s="111" t="str">
        <f t="shared" si="54"/>
        <v>0003</v>
      </c>
      <c r="E84" s="111" t="str">
        <f t="shared" si="55"/>
        <v>61</v>
      </c>
      <c r="F84" s="141">
        <v>3.61</v>
      </c>
      <c r="G84" s="111" t="str">
        <f t="shared" si="56"/>
        <v>2021</v>
      </c>
      <c r="H84" s="111" t="str">
        <f t="shared" si="57"/>
        <v>08</v>
      </c>
      <c r="I84" s="111" t="str">
        <f t="shared" si="58"/>
        <v>11</v>
      </c>
      <c r="J84" s="111" t="str">
        <f t="shared" si="59"/>
        <v>2021-08-11</v>
      </c>
      <c r="K84" s="111" t="str">
        <f t="shared" si="60"/>
        <v>VEN</v>
      </c>
      <c r="L84" s="111">
        <v>11694</v>
      </c>
    </row>
    <row r="85" spans="1:12" x14ac:dyDescent="0.2">
      <c r="A85" s="111" t="s">
        <v>6539</v>
      </c>
      <c r="B85" s="111" t="str">
        <f>MID(A85,20,39)</f>
        <v xml:space="preserve">CENTRO EDUCATIVO EL ATENEO SA          </v>
      </c>
      <c r="C85" s="111" t="str">
        <f t="shared" si="53"/>
        <v>43903773</v>
      </c>
      <c r="D85" s="111" t="str">
        <f t="shared" si="54"/>
        <v>0016</v>
      </c>
      <c r="E85" s="111" t="str">
        <f t="shared" si="55"/>
        <v>34</v>
      </c>
      <c r="F85" s="141">
        <v>16.34</v>
      </c>
      <c r="G85" s="111" t="str">
        <f t="shared" si="56"/>
        <v>2021</v>
      </c>
      <c r="H85" s="111" t="str">
        <f t="shared" si="57"/>
        <v>08</v>
      </c>
      <c r="I85" s="111" t="str">
        <f t="shared" si="58"/>
        <v>11</v>
      </c>
      <c r="J85" s="111" t="str">
        <f t="shared" si="59"/>
        <v>2021-08-11</v>
      </c>
      <c r="K85" s="111" t="str">
        <f t="shared" si="60"/>
        <v>VEN</v>
      </c>
      <c r="L85" s="111">
        <v>11695</v>
      </c>
    </row>
    <row r="86" spans="1:12" x14ac:dyDescent="0.2">
      <c r="A86" s="111" t="s">
        <v>6538</v>
      </c>
      <c r="B86" s="111" t="str">
        <f>MID(A86,20,39)</f>
        <v xml:space="preserve">SORIANO PARRAGA ANA CRISTINA           </v>
      </c>
      <c r="C86" s="111" t="str">
        <f t="shared" si="53"/>
        <v>43900197</v>
      </c>
      <c r="D86" s="111" t="str">
        <f t="shared" si="54"/>
        <v>0006</v>
      </c>
      <c r="E86" s="111" t="str">
        <f t="shared" si="55"/>
        <v>72</v>
      </c>
      <c r="F86" s="141">
        <v>6.72</v>
      </c>
      <c r="G86" s="111" t="str">
        <f t="shared" si="56"/>
        <v>2021</v>
      </c>
      <c r="H86" s="111" t="str">
        <f t="shared" si="57"/>
        <v>08</v>
      </c>
      <c r="I86" s="111" t="str">
        <f t="shared" si="58"/>
        <v>11</v>
      </c>
      <c r="J86" s="111" t="str">
        <f t="shared" si="59"/>
        <v>2021-08-11</v>
      </c>
      <c r="K86" s="111" t="str">
        <f t="shared" si="60"/>
        <v>BMP</v>
      </c>
      <c r="L86" s="111">
        <v>11696</v>
      </c>
    </row>
    <row r="87" spans="1:12" x14ac:dyDescent="0.2">
      <c r="A87" s="111" t="s">
        <v>6537</v>
      </c>
      <c r="B87" s="111" t="str">
        <f>MID(A87,20,39)</f>
        <v xml:space="preserve">ESPINOSA VELARDE ALMA MARIA            </v>
      </c>
      <c r="C87" s="111" t="str">
        <f t="shared" si="53"/>
        <v>43907962</v>
      </c>
      <c r="D87" s="111" t="str">
        <f t="shared" si="54"/>
        <v>0003</v>
      </c>
      <c r="E87" s="111" t="str">
        <f t="shared" si="55"/>
        <v>91</v>
      </c>
      <c r="F87" s="141">
        <v>3.91</v>
      </c>
      <c r="G87" s="111" t="str">
        <f t="shared" si="56"/>
        <v>2021</v>
      </c>
      <c r="H87" s="111" t="str">
        <f t="shared" si="57"/>
        <v>08</v>
      </c>
      <c r="I87" s="111" t="str">
        <f t="shared" si="58"/>
        <v>11</v>
      </c>
      <c r="J87" s="111" t="str">
        <f t="shared" si="59"/>
        <v>2021-08-11</v>
      </c>
      <c r="K87" s="111" t="str">
        <f t="shared" si="60"/>
        <v>BVP</v>
      </c>
      <c r="L87" s="111">
        <v>11697</v>
      </c>
    </row>
    <row r="88" spans="1:12" x14ac:dyDescent="0.2">
      <c r="A88" s="111"/>
      <c r="B88" s="113">
        <v>7</v>
      </c>
      <c r="C88" s="140" t="str">
        <f t="shared" si="53"/>
        <v/>
      </c>
      <c r="D88" s="140" t="str">
        <f t="shared" si="54"/>
        <v/>
      </c>
      <c r="E88" s="140" t="str">
        <f t="shared" si="55"/>
        <v/>
      </c>
      <c r="F88" s="139">
        <f>SUM(F83:F87)</f>
        <v>47.34</v>
      </c>
      <c r="G88" s="111" t="str">
        <f t="shared" si="56"/>
        <v/>
      </c>
      <c r="H88" s="111" t="str">
        <f t="shared" si="57"/>
        <v/>
      </c>
      <c r="I88" s="111" t="str">
        <f t="shared" si="58"/>
        <v/>
      </c>
      <c r="J88" s="111" t="str">
        <f t="shared" si="59"/>
        <v>--</v>
      </c>
      <c r="K88" s="111" t="str">
        <f t="shared" si="60"/>
        <v/>
      </c>
      <c r="L88" s="111"/>
    </row>
    <row r="89" spans="1:12" x14ac:dyDescent="0.2">
      <c r="B89" s="110"/>
      <c r="C89" s="118"/>
      <c r="D89" s="118"/>
      <c r="E89" s="118"/>
      <c r="F89" s="138"/>
    </row>
    <row r="90" spans="1:12" x14ac:dyDescent="0.2">
      <c r="A90" s="111" t="s">
        <v>6536</v>
      </c>
      <c r="B90" s="111" t="str">
        <f t="shared" ref="B90:B97" si="61">MID(A90,20,39)</f>
        <v xml:space="preserve">JURADO QUINTERO ANDRES                 </v>
      </c>
      <c r="C90" s="111" t="str">
        <f t="shared" ref="C90:C98" si="62">MID(A90,12,8)</f>
        <v>43930319</v>
      </c>
      <c r="D90" s="111" t="str">
        <f t="shared" ref="D90:D98" si="63">MID(A90,125,4)</f>
        <v>0001</v>
      </c>
      <c r="E90" s="111" t="str">
        <f t="shared" ref="E90:E98" si="64">MID(A90,129,2)</f>
        <v>68</v>
      </c>
      <c r="F90" s="141">
        <v>1.68</v>
      </c>
      <c r="G90" s="111" t="str">
        <f t="shared" ref="G90:G98" si="65">MID(A90,131,4)</f>
        <v>2021</v>
      </c>
      <c r="H90" s="111" t="str">
        <f t="shared" ref="H90:H98" si="66">MID(A90,135,2)</f>
        <v>08</v>
      </c>
      <c r="I90" s="111" t="str">
        <f t="shared" ref="I90:I98" si="67">MID(A90,137,2)</f>
        <v>12</v>
      </c>
      <c r="J90" s="111" t="str">
        <f t="shared" ref="J90:J98" si="68">CONCATENATE(G90,"-",H90,"-",I90)</f>
        <v>2021-08-12</v>
      </c>
      <c r="K90" s="111" t="str">
        <f t="shared" ref="K90:K98" si="69">MID(A90,163,3)</f>
        <v>BMP</v>
      </c>
      <c r="L90" s="111">
        <v>11746</v>
      </c>
    </row>
    <row r="91" spans="1:12" x14ac:dyDescent="0.2">
      <c r="A91" s="111" t="s">
        <v>6535</v>
      </c>
      <c r="B91" s="111" t="str">
        <f t="shared" si="61"/>
        <v xml:space="preserve">CALLE LOFFREDO LUIS DANIEL             </v>
      </c>
      <c r="C91" s="111" t="str">
        <f t="shared" si="62"/>
        <v>43903607</v>
      </c>
      <c r="D91" s="111" t="str">
        <f t="shared" si="63"/>
        <v>0001</v>
      </c>
      <c r="E91" s="111" t="str">
        <f t="shared" si="64"/>
        <v>72</v>
      </c>
      <c r="F91" s="141">
        <v>1.72</v>
      </c>
      <c r="G91" s="111" t="str">
        <f t="shared" si="65"/>
        <v>2021</v>
      </c>
      <c r="H91" s="111" t="str">
        <f t="shared" si="66"/>
        <v>08</v>
      </c>
      <c r="I91" s="111" t="str">
        <f t="shared" si="67"/>
        <v>11</v>
      </c>
      <c r="J91" s="111" t="str">
        <f t="shared" si="68"/>
        <v>2021-08-11</v>
      </c>
      <c r="K91" s="111" t="str">
        <f t="shared" si="69"/>
        <v>BVP</v>
      </c>
      <c r="L91" s="111">
        <v>11747</v>
      </c>
    </row>
    <row r="92" spans="1:12" x14ac:dyDescent="0.2">
      <c r="A92" s="111" t="s">
        <v>6534</v>
      </c>
      <c r="B92" s="111" t="str">
        <f t="shared" si="61"/>
        <v xml:space="preserve">CALDERON DE LA TORRE ERIKA SOL         </v>
      </c>
      <c r="C92" s="111" t="str">
        <f t="shared" si="62"/>
        <v>43909511</v>
      </c>
      <c r="D92" s="111" t="str">
        <f t="shared" si="63"/>
        <v>0001</v>
      </c>
      <c r="E92" s="111" t="str">
        <f t="shared" si="64"/>
        <v>62</v>
      </c>
      <c r="F92" s="141">
        <v>1.62</v>
      </c>
      <c r="G92" s="111" t="str">
        <f t="shared" si="65"/>
        <v>2021</v>
      </c>
      <c r="H92" s="111" t="str">
        <f t="shared" si="66"/>
        <v>08</v>
      </c>
      <c r="I92" s="111" t="str">
        <f t="shared" si="67"/>
        <v>12</v>
      </c>
      <c r="J92" s="111" t="str">
        <f t="shared" si="68"/>
        <v>2021-08-12</v>
      </c>
      <c r="K92" s="111" t="str">
        <f t="shared" si="69"/>
        <v>BMP</v>
      </c>
      <c r="L92" s="111">
        <v>11748</v>
      </c>
    </row>
    <row r="93" spans="1:12" x14ac:dyDescent="0.2">
      <c r="A93" s="111" t="s">
        <v>6533</v>
      </c>
      <c r="B93" s="111" t="str">
        <f t="shared" si="61"/>
        <v xml:space="preserve">CAROL ROSANNA  CARBO MORA              </v>
      </c>
      <c r="C93" s="111" t="str">
        <f t="shared" si="62"/>
        <v>43960329</v>
      </c>
      <c r="D93" s="111" t="str">
        <f t="shared" si="63"/>
        <v>0011</v>
      </c>
      <c r="E93" s="111" t="str">
        <f t="shared" si="64"/>
        <v>87</v>
      </c>
      <c r="F93" s="141">
        <v>11.87</v>
      </c>
      <c r="G93" s="111" t="str">
        <f t="shared" si="65"/>
        <v>2021</v>
      </c>
      <c r="H93" s="111" t="str">
        <f t="shared" si="66"/>
        <v>08</v>
      </c>
      <c r="I93" s="111" t="str">
        <f t="shared" si="67"/>
        <v>12</v>
      </c>
      <c r="J93" s="111" t="str">
        <f t="shared" si="68"/>
        <v>2021-08-12</v>
      </c>
      <c r="K93" s="111" t="str">
        <f t="shared" si="69"/>
        <v>BMP</v>
      </c>
      <c r="L93" s="111">
        <v>11749</v>
      </c>
    </row>
    <row r="94" spans="1:12" x14ac:dyDescent="0.2">
      <c r="A94" s="111" t="s">
        <v>6532</v>
      </c>
      <c r="B94" s="111" t="str">
        <f t="shared" si="61"/>
        <v xml:space="preserve">GUTIERREZ CAJIAS ANDREA YOLAND         </v>
      </c>
      <c r="C94" s="111" t="str">
        <f t="shared" si="62"/>
        <v>43909067</v>
      </c>
      <c r="D94" s="111" t="str">
        <f t="shared" si="63"/>
        <v>0003</v>
      </c>
      <c r="E94" s="111" t="str">
        <f t="shared" si="64"/>
        <v>40</v>
      </c>
      <c r="F94" s="141">
        <v>3.4</v>
      </c>
      <c r="G94" s="111" t="str">
        <f t="shared" si="65"/>
        <v>2021</v>
      </c>
      <c r="H94" s="111" t="str">
        <f t="shared" si="66"/>
        <v>08</v>
      </c>
      <c r="I94" s="111" t="str">
        <f t="shared" si="67"/>
        <v>12</v>
      </c>
      <c r="J94" s="111" t="str">
        <f t="shared" si="68"/>
        <v>2021-08-12</v>
      </c>
      <c r="K94" s="111" t="str">
        <f t="shared" si="69"/>
        <v>BVP</v>
      </c>
      <c r="L94" s="111">
        <v>11750</v>
      </c>
    </row>
    <row r="95" spans="1:12" x14ac:dyDescent="0.2">
      <c r="A95" s="111" t="s">
        <v>6531</v>
      </c>
      <c r="B95" s="111" t="str">
        <f t="shared" si="61"/>
        <v xml:space="preserve">QUINTERO GONZABAY OSCAR JAVIER         </v>
      </c>
      <c r="C95" s="111" t="str">
        <f t="shared" si="62"/>
        <v>43909514</v>
      </c>
      <c r="D95" s="111" t="str">
        <f t="shared" si="63"/>
        <v>0001</v>
      </c>
      <c r="E95" s="111" t="str">
        <f t="shared" si="64"/>
        <v>33</v>
      </c>
      <c r="F95" s="141">
        <v>1.33</v>
      </c>
      <c r="G95" s="111" t="str">
        <f t="shared" si="65"/>
        <v>2021</v>
      </c>
      <c r="H95" s="111" t="str">
        <f t="shared" si="66"/>
        <v>08</v>
      </c>
      <c r="I95" s="111" t="str">
        <f t="shared" si="67"/>
        <v>12</v>
      </c>
      <c r="J95" s="111" t="str">
        <f t="shared" si="68"/>
        <v>2021-08-12</v>
      </c>
      <c r="K95" s="111" t="str">
        <f t="shared" si="69"/>
        <v>BMP</v>
      </c>
      <c r="L95" s="111">
        <v>11751</v>
      </c>
    </row>
    <row r="96" spans="1:12" x14ac:dyDescent="0.2">
      <c r="A96" s="111" t="s">
        <v>6530</v>
      </c>
      <c r="B96" s="111" t="str">
        <f t="shared" si="61"/>
        <v xml:space="preserve">VILLALTA TENECELA MARCIA MARIA         </v>
      </c>
      <c r="C96" s="111" t="str">
        <f t="shared" si="62"/>
        <v>43903575</v>
      </c>
      <c r="D96" s="111" t="str">
        <f t="shared" si="63"/>
        <v>0007</v>
      </c>
      <c r="E96" s="111" t="str">
        <f t="shared" si="64"/>
        <v>21</v>
      </c>
      <c r="F96" s="141">
        <v>7.21</v>
      </c>
      <c r="G96" s="111" t="str">
        <f t="shared" si="65"/>
        <v>2021</v>
      </c>
      <c r="H96" s="111" t="str">
        <f t="shared" si="66"/>
        <v>08</v>
      </c>
      <c r="I96" s="111" t="str">
        <f t="shared" si="67"/>
        <v>12</v>
      </c>
      <c r="J96" s="111" t="str">
        <f t="shared" si="68"/>
        <v>2021-08-12</v>
      </c>
      <c r="K96" s="111" t="str">
        <f t="shared" si="69"/>
        <v>BVP</v>
      </c>
      <c r="L96" s="111">
        <v>11752</v>
      </c>
    </row>
    <row r="97" spans="1:12" x14ac:dyDescent="0.2">
      <c r="A97" s="111" t="s">
        <v>6529</v>
      </c>
      <c r="B97" s="111" t="str">
        <f t="shared" si="61"/>
        <v xml:space="preserve">PETITA CECIBEL GUEVARA                 </v>
      </c>
      <c r="C97" s="111" t="str">
        <f t="shared" si="62"/>
        <v>43960290</v>
      </c>
      <c r="D97" s="111" t="str">
        <f t="shared" si="63"/>
        <v>0007</v>
      </c>
      <c r="E97" s="111" t="str">
        <f t="shared" si="64"/>
        <v>82</v>
      </c>
      <c r="F97" s="141">
        <v>7.82</v>
      </c>
      <c r="G97" s="111" t="str">
        <f t="shared" si="65"/>
        <v>2021</v>
      </c>
      <c r="H97" s="111" t="str">
        <f t="shared" si="66"/>
        <v>08</v>
      </c>
      <c r="I97" s="111" t="str">
        <f t="shared" si="67"/>
        <v>12</v>
      </c>
      <c r="J97" s="111" t="str">
        <f t="shared" si="68"/>
        <v>2021-08-12</v>
      </c>
      <c r="K97" s="111" t="str">
        <f t="shared" si="69"/>
        <v>VEN</v>
      </c>
      <c r="L97" s="111">
        <v>11753</v>
      </c>
    </row>
    <row r="98" spans="1:12" x14ac:dyDescent="0.2">
      <c r="A98" s="111"/>
      <c r="B98" s="113">
        <v>8</v>
      </c>
      <c r="C98" s="140" t="str">
        <f t="shared" si="62"/>
        <v/>
      </c>
      <c r="D98" s="140" t="str">
        <f t="shared" si="63"/>
        <v/>
      </c>
      <c r="E98" s="140" t="str">
        <f t="shared" si="64"/>
        <v/>
      </c>
      <c r="F98" s="139">
        <f>SUM(F90:F97)</f>
        <v>36.65</v>
      </c>
      <c r="G98" s="111" t="str">
        <f t="shared" si="65"/>
        <v/>
      </c>
      <c r="H98" s="111" t="str">
        <f t="shared" si="66"/>
        <v/>
      </c>
      <c r="I98" s="111" t="str">
        <f t="shared" si="67"/>
        <v/>
      </c>
      <c r="J98" s="111" t="str">
        <f t="shared" si="68"/>
        <v>--</v>
      </c>
      <c r="K98" s="111" t="str">
        <f t="shared" si="69"/>
        <v/>
      </c>
      <c r="L98" s="111"/>
    </row>
    <row r="99" spans="1:12" x14ac:dyDescent="0.2">
      <c r="B99" s="110"/>
      <c r="C99" s="118"/>
      <c r="D99" s="118"/>
      <c r="E99" s="118"/>
      <c r="F99" s="138"/>
    </row>
    <row r="100" spans="1:12" x14ac:dyDescent="0.2">
      <c r="A100" s="111" t="s">
        <v>6528</v>
      </c>
      <c r="B100" s="111" t="str">
        <f t="shared" ref="B100:B113" si="70">MID(A100,20,39)</f>
        <v xml:space="preserve">RAMIREZ TAMAYO ENMA MERCEDES           </v>
      </c>
      <c r="C100" s="111" t="str">
        <f t="shared" ref="C100:C114" si="71">MID(A100,12,8)</f>
        <v>43902951</v>
      </c>
      <c r="D100" s="111" t="str">
        <f t="shared" ref="D100:D114" si="72">MID(A100,125,4)</f>
        <v>0003</v>
      </c>
      <c r="E100" s="111" t="str">
        <f t="shared" ref="E100:E114" si="73">MID(A100,129,2)</f>
        <v>36</v>
      </c>
      <c r="F100" s="141">
        <v>3.36</v>
      </c>
      <c r="G100" s="111" t="str">
        <f t="shared" ref="G100:G114" si="74">MID(A100,131,4)</f>
        <v>2021</v>
      </c>
      <c r="H100" s="111" t="str">
        <f t="shared" ref="H100:H114" si="75">MID(A100,135,2)</f>
        <v>08</v>
      </c>
      <c r="I100" s="111" t="str">
        <f t="shared" ref="I100:I114" si="76">MID(A100,137,2)</f>
        <v>12</v>
      </c>
      <c r="J100" s="111" t="str">
        <f t="shared" ref="J100:J114" si="77">CONCATENATE(G100,"-",H100,"-",I100)</f>
        <v>2021-08-12</v>
      </c>
      <c r="K100" s="111" t="str">
        <f t="shared" ref="K100:K114" si="78">MID(A100,163,3)</f>
        <v>BMP</v>
      </c>
      <c r="L100" s="111">
        <v>11866</v>
      </c>
    </row>
    <row r="101" spans="1:12" x14ac:dyDescent="0.2">
      <c r="A101" s="111" t="s">
        <v>6527</v>
      </c>
      <c r="B101" s="111" t="str">
        <f t="shared" si="70"/>
        <v xml:space="preserve">RAMIREZ TAMAYO ENMA MERCEDES           </v>
      </c>
      <c r="C101" s="111" t="str">
        <f t="shared" si="71"/>
        <v>43901913</v>
      </c>
      <c r="D101" s="111" t="str">
        <f t="shared" si="72"/>
        <v>0005</v>
      </c>
      <c r="E101" s="111" t="str">
        <f t="shared" si="73"/>
        <v>32</v>
      </c>
      <c r="F101" s="141">
        <v>5.32</v>
      </c>
      <c r="G101" s="111" t="str">
        <f t="shared" si="74"/>
        <v>2021</v>
      </c>
      <c r="H101" s="111" t="str">
        <f t="shared" si="75"/>
        <v>08</v>
      </c>
      <c r="I101" s="111" t="str">
        <f t="shared" si="76"/>
        <v>12</v>
      </c>
      <c r="J101" s="111" t="str">
        <f t="shared" si="77"/>
        <v>2021-08-12</v>
      </c>
      <c r="K101" s="111" t="str">
        <f t="shared" si="78"/>
        <v>BMP</v>
      </c>
      <c r="L101" s="111">
        <v>11867</v>
      </c>
    </row>
    <row r="102" spans="1:12" x14ac:dyDescent="0.2">
      <c r="A102" s="111" t="s">
        <v>6526</v>
      </c>
      <c r="B102" s="111" t="str">
        <f t="shared" si="70"/>
        <v xml:space="preserve">SOLANO JIMENEZ PABLO EMILIO            </v>
      </c>
      <c r="C102" s="111" t="str">
        <f t="shared" si="71"/>
        <v>43908279</v>
      </c>
      <c r="D102" s="111" t="str">
        <f t="shared" si="72"/>
        <v>0001</v>
      </c>
      <c r="E102" s="111" t="str">
        <f t="shared" si="73"/>
        <v>68</v>
      </c>
      <c r="F102" s="141">
        <v>1.68</v>
      </c>
      <c r="G102" s="111" t="str">
        <f t="shared" si="74"/>
        <v>2021</v>
      </c>
      <c r="H102" s="111" t="str">
        <f t="shared" si="75"/>
        <v>08</v>
      </c>
      <c r="I102" s="111" t="str">
        <f t="shared" si="76"/>
        <v>12</v>
      </c>
      <c r="J102" s="111" t="str">
        <f t="shared" si="77"/>
        <v>2021-08-12</v>
      </c>
      <c r="K102" s="111" t="str">
        <f t="shared" si="78"/>
        <v>BMP</v>
      </c>
      <c r="L102" s="111">
        <v>11868</v>
      </c>
    </row>
    <row r="103" spans="1:12" x14ac:dyDescent="0.2">
      <c r="A103" s="111" t="s">
        <v>6525</v>
      </c>
      <c r="B103" s="111" t="str">
        <f t="shared" si="70"/>
        <v xml:space="preserve">SEGUNET SA                             </v>
      </c>
      <c r="C103" s="111" t="str">
        <f t="shared" si="71"/>
        <v>43903872</v>
      </c>
      <c r="D103" s="111" t="str">
        <f t="shared" si="72"/>
        <v>0001</v>
      </c>
      <c r="E103" s="111" t="str">
        <f t="shared" si="73"/>
        <v>94</v>
      </c>
      <c r="F103" s="141">
        <v>1.94</v>
      </c>
      <c r="G103" s="111" t="str">
        <f t="shared" si="74"/>
        <v>2021</v>
      </c>
      <c r="H103" s="111" t="str">
        <f t="shared" si="75"/>
        <v>08</v>
      </c>
      <c r="I103" s="111" t="str">
        <f t="shared" si="76"/>
        <v>13</v>
      </c>
      <c r="J103" s="111" t="str">
        <f t="shared" si="77"/>
        <v>2021-08-13</v>
      </c>
      <c r="K103" s="111" t="str">
        <f t="shared" si="78"/>
        <v>BMP</v>
      </c>
      <c r="L103" s="111">
        <v>11869</v>
      </c>
    </row>
    <row r="104" spans="1:12" x14ac:dyDescent="0.2">
      <c r="A104" s="111" t="s">
        <v>6524</v>
      </c>
      <c r="B104" s="111" t="str">
        <f t="shared" si="70"/>
        <v xml:space="preserve">ASOCIACION FE Y ALEGRIA ECUADO         </v>
      </c>
      <c r="C104" s="111" t="str">
        <f t="shared" si="71"/>
        <v>43930156</v>
      </c>
      <c r="D104" s="111" t="str">
        <f t="shared" si="72"/>
        <v>0002</v>
      </c>
      <c r="E104" s="111" t="str">
        <f t="shared" si="73"/>
        <v>67</v>
      </c>
      <c r="F104" s="141">
        <v>2.67</v>
      </c>
      <c r="G104" s="111" t="str">
        <f t="shared" si="74"/>
        <v>2021</v>
      </c>
      <c r="H104" s="111" t="str">
        <f t="shared" si="75"/>
        <v>08</v>
      </c>
      <c r="I104" s="111" t="str">
        <f t="shared" si="76"/>
        <v>13</v>
      </c>
      <c r="J104" s="111" t="str">
        <f t="shared" si="77"/>
        <v>2021-08-13</v>
      </c>
      <c r="K104" s="111" t="str">
        <f t="shared" si="78"/>
        <v>BVI</v>
      </c>
      <c r="L104" s="111">
        <v>11870</v>
      </c>
    </row>
    <row r="105" spans="1:12" x14ac:dyDescent="0.2">
      <c r="A105" s="111" t="s">
        <v>6523</v>
      </c>
      <c r="B105" s="111" t="str">
        <f t="shared" si="70"/>
        <v xml:space="preserve">ASOCIACION FE Y ALEGRIA ECUADO         </v>
      </c>
      <c r="C105" s="111" t="str">
        <f t="shared" si="71"/>
        <v>43904581</v>
      </c>
      <c r="D105" s="111" t="str">
        <f t="shared" si="72"/>
        <v>0015</v>
      </c>
      <c r="E105" s="111" t="str">
        <f t="shared" si="73"/>
        <v>30</v>
      </c>
      <c r="F105" s="141">
        <v>15.3</v>
      </c>
      <c r="G105" s="111" t="str">
        <f t="shared" si="74"/>
        <v>2021</v>
      </c>
      <c r="H105" s="111" t="str">
        <f t="shared" si="75"/>
        <v>08</v>
      </c>
      <c r="I105" s="111" t="str">
        <f t="shared" si="76"/>
        <v>13</v>
      </c>
      <c r="J105" s="111" t="str">
        <f t="shared" si="77"/>
        <v>2021-08-13</v>
      </c>
      <c r="K105" s="111" t="str">
        <f t="shared" si="78"/>
        <v>BVI</v>
      </c>
      <c r="L105" s="111">
        <v>11871</v>
      </c>
    </row>
    <row r="106" spans="1:12" x14ac:dyDescent="0.2">
      <c r="A106" s="111" t="s">
        <v>6522</v>
      </c>
      <c r="B106" s="111" t="str">
        <f t="shared" si="70"/>
        <v xml:space="preserve">ASOCIACION FE Y ALEGRIA ECUADO         </v>
      </c>
      <c r="C106" s="111" t="str">
        <f t="shared" si="71"/>
        <v>43904580</v>
      </c>
      <c r="D106" s="111" t="str">
        <f t="shared" si="72"/>
        <v>0015</v>
      </c>
      <c r="E106" s="111" t="str">
        <f t="shared" si="73"/>
        <v>30</v>
      </c>
      <c r="F106" s="141">
        <v>15.3</v>
      </c>
      <c r="G106" s="111" t="str">
        <f t="shared" si="74"/>
        <v>2021</v>
      </c>
      <c r="H106" s="111" t="str">
        <f t="shared" si="75"/>
        <v>08</v>
      </c>
      <c r="I106" s="111" t="str">
        <f t="shared" si="76"/>
        <v>13</v>
      </c>
      <c r="J106" s="111" t="str">
        <f t="shared" si="77"/>
        <v>2021-08-13</v>
      </c>
      <c r="K106" s="111" t="str">
        <f t="shared" si="78"/>
        <v>BVI</v>
      </c>
      <c r="L106" s="111">
        <v>11872</v>
      </c>
    </row>
    <row r="107" spans="1:12" x14ac:dyDescent="0.2">
      <c r="A107" s="111" t="s">
        <v>6521</v>
      </c>
      <c r="B107" s="111" t="str">
        <f t="shared" si="70"/>
        <v xml:space="preserve">ASOCIACION FE Y ALEGRIA ECUADO         </v>
      </c>
      <c r="C107" s="111" t="str">
        <f t="shared" si="71"/>
        <v>43906672</v>
      </c>
      <c r="D107" s="111" t="str">
        <f t="shared" si="72"/>
        <v>0028</v>
      </c>
      <c r="E107" s="111" t="str">
        <f t="shared" si="73"/>
        <v>93</v>
      </c>
      <c r="F107" s="141">
        <v>28.93</v>
      </c>
      <c r="G107" s="111" t="str">
        <f t="shared" si="74"/>
        <v>2021</v>
      </c>
      <c r="H107" s="111" t="str">
        <f t="shared" si="75"/>
        <v>08</v>
      </c>
      <c r="I107" s="111" t="str">
        <f t="shared" si="76"/>
        <v>13</v>
      </c>
      <c r="J107" s="111" t="str">
        <f t="shared" si="77"/>
        <v>2021-08-13</v>
      </c>
      <c r="K107" s="111" t="str">
        <f t="shared" si="78"/>
        <v>BVI</v>
      </c>
      <c r="L107" s="111">
        <v>11873</v>
      </c>
    </row>
    <row r="108" spans="1:12" x14ac:dyDescent="0.2">
      <c r="A108" s="111" t="s">
        <v>6520</v>
      </c>
      <c r="B108" s="111" t="str">
        <f t="shared" si="70"/>
        <v xml:space="preserve">CLEMENTE ANTONIO  CALDERON LOZ         </v>
      </c>
      <c r="C108" s="111" t="str">
        <f t="shared" si="71"/>
        <v>43903425</v>
      </c>
      <c r="D108" s="111" t="str">
        <f t="shared" si="72"/>
        <v>0027</v>
      </c>
      <c r="E108" s="111" t="str">
        <f t="shared" si="73"/>
        <v>81</v>
      </c>
      <c r="F108" s="141">
        <v>27.81</v>
      </c>
      <c r="G108" s="111" t="str">
        <f t="shared" si="74"/>
        <v>2021</v>
      </c>
      <c r="H108" s="111" t="str">
        <f t="shared" si="75"/>
        <v>08</v>
      </c>
      <c r="I108" s="111" t="str">
        <f t="shared" si="76"/>
        <v>13</v>
      </c>
      <c r="J108" s="111" t="str">
        <f t="shared" si="77"/>
        <v>2021-08-13</v>
      </c>
      <c r="K108" s="111" t="str">
        <f t="shared" si="78"/>
        <v>BMP</v>
      </c>
      <c r="L108" s="111">
        <v>11874</v>
      </c>
    </row>
    <row r="109" spans="1:12" x14ac:dyDescent="0.2">
      <c r="A109" s="111" t="s">
        <v>6519</v>
      </c>
      <c r="B109" s="111" t="str">
        <f t="shared" si="70"/>
        <v xml:space="preserve">MARTHA CECILIA  SANTOS BERMUDE         </v>
      </c>
      <c r="C109" s="111" t="str">
        <f t="shared" si="71"/>
        <v>43960340</v>
      </c>
      <c r="D109" s="111" t="str">
        <f t="shared" si="72"/>
        <v>0008</v>
      </c>
      <c r="E109" s="111" t="str">
        <f t="shared" si="73"/>
        <v>38</v>
      </c>
      <c r="F109" s="141">
        <v>8.3800000000000008</v>
      </c>
      <c r="G109" s="111" t="str">
        <f t="shared" si="74"/>
        <v>2021</v>
      </c>
      <c r="H109" s="111" t="str">
        <f t="shared" si="75"/>
        <v>08</v>
      </c>
      <c r="I109" s="111" t="str">
        <f t="shared" si="76"/>
        <v>13</v>
      </c>
      <c r="J109" s="111" t="str">
        <f t="shared" si="77"/>
        <v>2021-08-13</v>
      </c>
      <c r="K109" s="111" t="str">
        <f t="shared" si="78"/>
        <v>VEN</v>
      </c>
      <c r="L109" s="111">
        <v>11875</v>
      </c>
    </row>
    <row r="110" spans="1:12" x14ac:dyDescent="0.2">
      <c r="A110" s="111" t="s">
        <v>6518</v>
      </c>
      <c r="B110" s="111" t="str">
        <f t="shared" si="70"/>
        <v xml:space="preserve">CHOEZ BAQUE MARIA FERNANDA             </v>
      </c>
      <c r="C110" s="111" t="str">
        <f t="shared" si="71"/>
        <v>43908106</v>
      </c>
      <c r="D110" s="111" t="str">
        <f t="shared" si="72"/>
        <v>0007</v>
      </c>
      <c r="E110" s="111" t="str">
        <f t="shared" si="73"/>
        <v>50</v>
      </c>
      <c r="F110" s="141">
        <v>7.5</v>
      </c>
      <c r="G110" s="111" t="str">
        <f t="shared" si="74"/>
        <v>2021</v>
      </c>
      <c r="H110" s="111" t="str">
        <f t="shared" si="75"/>
        <v>08</v>
      </c>
      <c r="I110" s="111" t="str">
        <f t="shared" si="76"/>
        <v>13</v>
      </c>
      <c r="J110" s="111" t="str">
        <f t="shared" si="77"/>
        <v>2021-08-13</v>
      </c>
      <c r="K110" s="111" t="str">
        <f t="shared" si="78"/>
        <v>BMP</v>
      </c>
      <c r="L110" s="111">
        <v>11876</v>
      </c>
    </row>
    <row r="111" spans="1:12" x14ac:dyDescent="0.2">
      <c r="A111" s="111" t="s">
        <v>6517</v>
      </c>
      <c r="B111" s="111" t="str">
        <f t="shared" si="70"/>
        <v xml:space="preserve">LOPEZ SEGURA DIANA KATHERINE           </v>
      </c>
      <c r="C111" s="111" t="str">
        <f t="shared" si="71"/>
        <v>43903560</v>
      </c>
      <c r="D111" s="111" t="str">
        <f t="shared" si="72"/>
        <v>0002</v>
      </c>
      <c r="E111" s="111" t="str">
        <f t="shared" si="73"/>
        <v>89</v>
      </c>
      <c r="F111" s="141">
        <v>2.89</v>
      </c>
      <c r="G111" s="111" t="str">
        <f t="shared" si="74"/>
        <v>2021</v>
      </c>
      <c r="H111" s="111" t="str">
        <f t="shared" si="75"/>
        <v>08</v>
      </c>
      <c r="I111" s="111" t="str">
        <f t="shared" si="76"/>
        <v>13</v>
      </c>
      <c r="J111" s="111" t="str">
        <f t="shared" si="77"/>
        <v>2021-08-13</v>
      </c>
      <c r="K111" s="111" t="str">
        <f t="shared" si="78"/>
        <v>BVP</v>
      </c>
      <c r="L111" s="111">
        <v>11877</v>
      </c>
    </row>
    <row r="112" spans="1:12" x14ac:dyDescent="0.2">
      <c r="A112" s="111" t="s">
        <v>6516</v>
      </c>
      <c r="B112" s="111" t="str">
        <f t="shared" si="70"/>
        <v xml:space="preserve">ALVARADO BASURTO SEGUNDO GABRI         </v>
      </c>
      <c r="C112" s="111" t="str">
        <f t="shared" si="71"/>
        <v>43902510</v>
      </c>
      <c r="D112" s="111" t="str">
        <f t="shared" si="72"/>
        <v>0007</v>
      </c>
      <c r="E112" s="111" t="str">
        <f t="shared" si="73"/>
        <v>36</v>
      </c>
      <c r="F112" s="141">
        <v>7.36</v>
      </c>
      <c r="G112" s="111" t="str">
        <f t="shared" si="74"/>
        <v>2021</v>
      </c>
      <c r="H112" s="111" t="str">
        <f t="shared" si="75"/>
        <v>08</v>
      </c>
      <c r="I112" s="111" t="str">
        <f t="shared" si="76"/>
        <v>13</v>
      </c>
      <c r="J112" s="111" t="str">
        <f t="shared" si="77"/>
        <v>2021-08-13</v>
      </c>
      <c r="K112" s="111" t="str">
        <f t="shared" si="78"/>
        <v>VEN</v>
      </c>
      <c r="L112" s="111">
        <v>11878</v>
      </c>
    </row>
    <row r="113" spans="1:12" x14ac:dyDescent="0.2">
      <c r="A113" s="111" t="s">
        <v>6515</v>
      </c>
      <c r="B113" s="111" t="str">
        <f t="shared" si="70"/>
        <v xml:space="preserve">RADA AGUIRRE CESAR AUGUSTO             </v>
      </c>
      <c r="C113" s="111" t="str">
        <f t="shared" si="71"/>
        <v>43908405</v>
      </c>
      <c r="D113" s="111" t="str">
        <f t="shared" si="72"/>
        <v>0001</v>
      </c>
      <c r="E113" s="111" t="str">
        <f t="shared" si="73"/>
        <v>94</v>
      </c>
      <c r="F113" s="141">
        <v>1.94</v>
      </c>
      <c r="G113" s="111" t="str">
        <f t="shared" si="74"/>
        <v>2021</v>
      </c>
      <c r="H113" s="111" t="str">
        <f t="shared" si="75"/>
        <v>08</v>
      </c>
      <c r="I113" s="111" t="str">
        <f t="shared" si="76"/>
        <v>13</v>
      </c>
      <c r="J113" s="111" t="str">
        <f t="shared" si="77"/>
        <v>2021-08-13</v>
      </c>
      <c r="K113" s="111" t="str">
        <f t="shared" si="78"/>
        <v>BMP</v>
      </c>
      <c r="L113" s="111">
        <v>11879</v>
      </c>
    </row>
    <row r="114" spans="1:12" x14ac:dyDescent="0.2">
      <c r="A114" s="111"/>
      <c r="B114" s="113">
        <v>9</v>
      </c>
      <c r="C114" s="140" t="str">
        <f t="shared" si="71"/>
        <v/>
      </c>
      <c r="D114" s="140" t="str">
        <f t="shared" si="72"/>
        <v/>
      </c>
      <c r="E114" s="140" t="str">
        <f t="shared" si="73"/>
        <v/>
      </c>
      <c r="F114" s="139">
        <f>SUM(F100:F113)</f>
        <v>130.38</v>
      </c>
      <c r="G114" s="111" t="str">
        <f t="shared" si="74"/>
        <v/>
      </c>
      <c r="H114" s="111" t="str">
        <f t="shared" si="75"/>
        <v/>
      </c>
      <c r="I114" s="111" t="str">
        <f t="shared" si="76"/>
        <v/>
      </c>
      <c r="J114" s="111" t="str">
        <f t="shared" si="77"/>
        <v>--</v>
      </c>
      <c r="K114" s="111" t="str">
        <f t="shared" si="78"/>
        <v/>
      </c>
      <c r="L114" s="111"/>
    </row>
    <row r="115" spans="1:12" x14ac:dyDescent="0.2">
      <c r="B115" s="110"/>
      <c r="C115" s="118"/>
      <c r="D115" s="118"/>
      <c r="E115" s="118"/>
      <c r="F115" s="138"/>
    </row>
    <row r="116" spans="1:12" x14ac:dyDescent="0.2">
      <c r="A116" s="111" t="s">
        <v>6514</v>
      </c>
      <c r="B116" s="111" t="str">
        <f t="shared" ref="B116:B127" si="79">MID(A116,20,39)</f>
        <v xml:space="preserve">RAMIREZ MACANCELA MARIA EUGENI         </v>
      </c>
      <c r="C116" s="111" t="str">
        <f t="shared" ref="C116:C128" si="80">MID(A116,12,8)</f>
        <v>43903884</v>
      </c>
      <c r="D116" s="111" t="str">
        <f t="shared" ref="D116:D128" si="81">MID(A116,125,4)</f>
        <v>0008</v>
      </c>
      <c r="E116" s="111" t="str">
        <f t="shared" ref="E116:E128" si="82">MID(A116,129,2)</f>
        <v>49</v>
      </c>
      <c r="F116" s="141">
        <v>8.49</v>
      </c>
      <c r="G116" s="111" t="str">
        <f t="shared" ref="G116:G128" si="83">MID(A116,131,4)</f>
        <v>2021</v>
      </c>
      <c r="H116" s="111" t="str">
        <f t="shared" ref="H116:H128" si="84">MID(A116,135,2)</f>
        <v>08</v>
      </c>
      <c r="I116" s="111" t="str">
        <f t="shared" ref="I116:I128" si="85">MID(A116,137,2)</f>
        <v>13</v>
      </c>
      <c r="J116" s="111" t="str">
        <f t="shared" ref="J116:J128" si="86">CONCATENATE(G116,"-",H116,"-",I116)</f>
        <v>2021-08-13</v>
      </c>
      <c r="K116" s="111" t="str">
        <f t="shared" ref="K116:K128" si="87">MID(A116,163,3)</f>
        <v>BVP</v>
      </c>
      <c r="L116" s="111">
        <v>11880</v>
      </c>
    </row>
    <row r="117" spans="1:12" x14ac:dyDescent="0.2">
      <c r="A117" s="111" t="s">
        <v>6513</v>
      </c>
      <c r="B117" s="111" t="str">
        <f t="shared" si="79"/>
        <v xml:space="preserve">JOSE LUIS ROSERO CABALLERO             </v>
      </c>
      <c r="C117" s="111" t="str">
        <f t="shared" si="80"/>
        <v>43920056</v>
      </c>
      <c r="D117" s="111" t="str">
        <f t="shared" si="81"/>
        <v>0008</v>
      </c>
      <c r="E117" s="111" t="str">
        <f t="shared" si="82"/>
        <v>38</v>
      </c>
      <c r="F117" s="141">
        <v>8.3800000000000008</v>
      </c>
      <c r="G117" s="111" t="str">
        <f t="shared" si="83"/>
        <v>2021</v>
      </c>
      <c r="H117" s="111" t="str">
        <f t="shared" si="84"/>
        <v>08</v>
      </c>
      <c r="I117" s="111" t="str">
        <f t="shared" si="85"/>
        <v>14</v>
      </c>
      <c r="J117" s="111" t="str">
        <f t="shared" si="86"/>
        <v>2021-08-14</v>
      </c>
      <c r="K117" s="111" t="str">
        <f t="shared" si="87"/>
        <v>BMP</v>
      </c>
      <c r="L117" s="111">
        <v>11881</v>
      </c>
    </row>
    <row r="118" spans="1:12" x14ac:dyDescent="0.2">
      <c r="A118" s="111" t="s">
        <v>6512</v>
      </c>
      <c r="B118" s="111" t="str">
        <f t="shared" si="79"/>
        <v xml:space="preserve">DESINTONIO HUAYAMAVE ALBERTO L         </v>
      </c>
      <c r="C118" s="111" t="str">
        <f t="shared" si="80"/>
        <v>43900336</v>
      </c>
      <c r="D118" s="111" t="str">
        <f t="shared" si="81"/>
        <v>0006</v>
      </c>
      <c r="E118" s="111" t="str">
        <f t="shared" si="82"/>
        <v>47</v>
      </c>
      <c r="F118" s="141">
        <v>6.47</v>
      </c>
      <c r="G118" s="111" t="str">
        <f t="shared" si="83"/>
        <v>2021</v>
      </c>
      <c r="H118" s="111" t="str">
        <f t="shared" si="84"/>
        <v>08</v>
      </c>
      <c r="I118" s="111" t="str">
        <f t="shared" si="85"/>
        <v>14</v>
      </c>
      <c r="J118" s="111" t="str">
        <f t="shared" si="86"/>
        <v>2021-08-14</v>
      </c>
      <c r="K118" s="111" t="str">
        <f t="shared" si="87"/>
        <v>BVP</v>
      </c>
      <c r="L118" s="111">
        <v>11882</v>
      </c>
    </row>
    <row r="119" spans="1:12" x14ac:dyDescent="0.2">
      <c r="A119" s="111" t="s">
        <v>6511</v>
      </c>
      <c r="B119" s="111" t="str">
        <f t="shared" si="79"/>
        <v xml:space="preserve">SORNOZA MARQUEZ ROLANDO CLAUDI         </v>
      </c>
      <c r="C119" s="111" t="str">
        <f t="shared" si="80"/>
        <v>43903491</v>
      </c>
      <c r="D119" s="111" t="str">
        <f t="shared" si="81"/>
        <v>0001</v>
      </c>
      <c r="E119" s="111" t="str">
        <f t="shared" si="82"/>
        <v>68</v>
      </c>
      <c r="F119" s="141">
        <v>1.68</v>
      </c>
      <c r="G119" s="111" t="str">
        <f t="shared" si="83"/>
        <v>2021</v>
      </c>
      <c r="H119" s="111" t="str">
        <f t="shared" si="84"/>
        <v>08</v>
      </c>
      <c r="I119" s="111" t="str">
        <f t="shared" si="85"/>
        <v>15</v>
      </c>
      <c r="J119" s="111" t="str">
        <f t="shared" si="86"/>
        <v>2021-08-15</v>
      </c>
      <c r="K119" s="111" t="str">
        <f t="shared" si="87"/>
        <v>BMP</v>
      </c>
      <c r="L119" s="111">
        <v>11883</v>
      </c>
    </row>
    <row r="120" spans="1:12" x14ac:dyDescent="0.2">
      <c r="A120" s="111" t="s">
        <v>6510</v>
      </c>
      <c r="B120" s="111" t="str">
        <f t="shared" si="79"/>
        <v xml:space="preserve">ANNIE ANDREA CARRERA MOROCHO           </v>
      </c>
      <c r="C120" s="111" t="str">
        <f t="shared" si="80"/>
        <v>43903861</v>
      </c>
      <c r="D120" s="111" t="str">
        <f t="shared" si="81"/>
        <v>0002</v>
      </c>
      <c r="E120" s="111" t="str">
        <f t="shared" si="82"/>
        <v>81</v>
      </c>
      <c r="F120" s="141">
        <v>2.81</v>
      </c>
      <c r="G120" s="111" t="str">
        <f t="shared" si="83"/>
        <v>2021</v>
      </c>
      <c r="H120" s="111" t="str">
        <f t="shared" si="84"/>
        <v>08</v>
      </c>
      <c r="I120" s="111" t="str">
        <f t="shared" si="85"/>
        <v>16</v>
      </c>
      <c r="J120" s="111" t="str">
        <f t="shared" si="86"/>
        <v>2021-08-16</v>
      </c>
      <c r="K120" s="111" t="str">
        <f t="shared" si="87"/>
        <v>BMP</v>
      </c>
      <c r="L120" s="111">
        <v>11884</v>
      </c>
    </row>
    <row r="121" spans="1:12" x14ac:dyDescent="0.2">
      <c r="A121" s="111" t="s">
        <v>6509</v>
      </c>
      <c r="B121" s="111" t="str">
        <f t="shared" si="79"/>
        <v xml:space="preserve">POVEDA VACA ANDRES EDUARDO             </v>
      </c>
      <c r="C121" s="111" t="str">
        <f t="shared" si="80"/>
        <v>43900345</v>
      </c>
      <c r="D121" s="111" t="str">
        <f t="shared" si="81"/>
        <v>0002</v>
      </c>
      <c r="E121" s="111" t="str">
        <f t="shared" si="82"/>
        <v>92</v>
      </c>
      <c r="F121" s="141">
        <v>2.92</v>
      </c>
      <c r="G121" s="111" t="str">
        <f t="shared" si="83"/>
        <v>2021</v>
      </c>
      <c r="H121" s="111" t="str">
        <f t="shared" si="84"/>
        <v>08</v>
      </c>
      <c r="I121" s="111" t="str">
        <f t="shared" si="85"/>
        <v>16</v>
      </c>
      <c r="J121" s="111" t="str">
        <f t="shared" si="86"/>
        <v>2021-08-16</v>
      </c>
      <c r="K121" s="111" t="str">
        <f t="shared" si="87"/>
        <v>BMP</v>
      </c>
      <c r="L121" s="111">
        <v>11885</v>
      </c>
    </row>
    <row r="122" spans="1:12" x14ac:dyDescent="0.2">
      <c r="A122" s="111" t="s">
        <v>6508</v>
      </c>
      <c r="B122" s="111" t="str">
        <f t="shared" si="79"/>
        <v xml:space="preserve">CENTRO CARDIOLOGICO PREVENCARD         </v>
      </c>
      <c r="C122" s="111" t="str">
        <f t="shared" si="80"/>
        <v>43902319</v>
      </c>
      <c r="D122" s="111" t="str">
        <f t="shared" si="81"/>
        <v>0008</v>
      </c>
      <c r="E122" s="111" t="str">
        <f t="shared" si="82"/>
        <v>23</v>
      </c>
      <c r="F122" s="141">
        <v>8.23</v>
      </c>
      <c r="G122" s="111" t="str">
        <f t="shared" si="83"/>
        <v>2021</v>
      </c>
      <c r="H122" s="111" t="str">
        <f t="shared" si="84"/>
        <v>08</v>
      </c>
      <c r="I122" s="111" t="str">
        <f t="shared" si="85"/>
        <v>16</v>
      </c>
      <c r="J122" s="111" t="str">
        <f t="shared" si="86"/>
        <v>2021-08-16</v>
      </c>
      <c r="K122" s="111" t="str">
        <f t="shared" si="87"/>
        <v>BVP</v>
      </c>
      <c r="L122" s="111">
        <v>11886</v>
      </c>
    </row>
    <row r="123" spans="1:12" x14ac:dyDescent="0.2">
      <c r="A123" s="111" t="s">
        <v>6507</v>
      </c>
      <c r="B123" s="111" t="str">
        <f t="shared" si="79"/>
        <v xml:space="preserve">MEDINA ALVARADO CARLOS VICENTE         </v>
      </c>
      <c r="C123" s="111" t="str">
        <f t="shared" si="80"/>
        <v>43907349</v>
      </c>
      <c r="D123" s="111" t="str">
        <f t="shared" si="81"/>
        <v>0002</v>
      </c>
      <c r="E123" s="111" t="str">
        <f t="shared" si="82"/>
        <v>23</v>
      </c>
      <c r="F123" s="141">
        <v>2.23</v>
      </c>
      <c r="G123" s="111" t="str">
        <f t="shared" si="83"/>
        <v>2021</v>
      </c>
      <c r="H123" s="111" t="str">
        <f t="shared" si="84"/>
        <v>08</v>
      </c>
      <c r="I123" s="111" t="str">
        <f t="shared" si="85"/>
        <v>16</v>
      </c>
      <c r="J123" s="111" t="str">
        <f t="shared" si="86"/>
        <v>2021-08-16</v>
      </c>
      <c r="K123" s="111" t="str">
        <f t="shared" si="87"/>
        <v>BMP</v>
      </c>
      <c r="L123" s="111">
        <v>11887</v>
      </c>
    </row>
    <row r="124" spans="1:12" x14ac:dyDescent="0.2">
      <c r="A124" s="111" t="s">
        <v>6506</v>
      </c>
      <c r="B124" s="111" t="str">
        <f t="shared" si="79"/>
        <v xml:space="preserve">LUIS FERNANDO MORALES OLVERA           </v>
      </c>
      <c r="C124" s="111" t="str">
        <f t="shared" si="80"/>
        <v>43903150</v>
      </c>
      <c r="D124" s="111" t="str">
        <f t="shared" si="81"/>
        <v>0005</v>
      </c>
      <c r="E124" s="111" t="str">
        <f t="shared" si="82"/>
        <v>24</v>
      </c>
      <c r="F124" s="141">
        <v>5.24</v>
      </c>
      <c r="G124" s="111" t="str">
        <f t="shared" si="83"/>
        <v>2021</v>
      </c>
      <c r="H124" s="111" t="str">
        <f t="shared" si="84"/>
        <v>08</v>
      </c>
      <c r="I124" s="111" t="str">
        <f t="shared" si="85"/>
        <v>16</v>
      </c>
      <c r="J124" s="111" t="str">
        <f t="shared" si="86"/>
        <v>2021-08-16</v>
      </c>
      <c r="K124" s="111" t="str">
        <f t="shared" si="87"/>
        <v>BMP</v>
      </c>
      <c r="L124" s="111">
        <v>11888</v>
      </c>
    </row>
    <row r="125" spans="1:12" x14ac:dyDescent="0.2">
      <c r="A125" s="111" t="s">
        <v>6505</v>
      </c>
      <c r="B125" s="111" t="str">
        <f t="shared" si="79"/>
        <v xml:space="preserve">DISTRIBUIDORA DE PRODUCTOS DE          </v>
      </c>
      <c r="C125" s="111" t="str">
        <f t="shared" si="80"/>
        <v>43908417</v>
      </c>
      <c r="D125" s="111" t="str">
        <f t="shared" si="81"/>
        <v>0001</v>
      </c>
      <c r="E125" s="111" t="str">
        <f t="shared" si="82"/>
        <v>94</v>
      </c>
      <c r="F125" s="141">
        <v>1.94</v>
      </c>
      <c r="G125" s="111" t="str">
        <f t="shared" si="83"/>
        <v>2021</v>
      </c>
      <c r="H125" s="111" t="str">
        <f t="shared" si="84"/>
        <v>08</v>
      </c>
      <c r="I125" s="111" t="str">
        <f t="shared" si="85"/>
        <v>16</v>
      </c>
      <c r="J125" s="111" t="str">
        <f t="shared" si="86"/>
        <v>2021-08-16</v>
      </c>
      <c r="K125" s="111" t="str">
        <f t="shared" si="87"/>
        <v>VEN</v>
      </c>
      <c r="L125" s="111">
        <v>11889</v>
      </c>
    </row>
    <row r="126" spans="1:12" x14ac:dyDescent="0.2">
      <c r="A126" s="111" t="s">
        <v>6504</v>
      </c>
      <c r="B126" s="111" t="str">
        <f t="shared" si="79"/>
        <v xml:space="preserve">DISTRIBUIDORA DE PRODUCTOS DE          </v>
      </c>
      <c r="C126" s="111" t="str">
        <f t="shared" si="80"/>
        <v>43908416</v>
      </c>
      <c r="D126" s="111" t="str">
        <f t="shared" si="81"/>
        <v>0001</v>
      </c>
      <c r="E126" s="111" t="str">
        <f t="shared" si="82"/>
        <v>94</v>
      </c>
      <c r="F126" s="141">
        <v>1.94</v>
      </c>
      <c r="G126" s="111" t="str">
        <f t="shared" si="83"/>
        <v>2021</v>
      </c>
      <c r="H126" s="111" t="str">
        <f t="shared" si="84"/>
        <v>08</v>
      </c>
      <c r="I126" s="111" t="str">
        <f t="shared" si="85"/>
        <v>16</v>
      </c>
      <c r="J126" s="111" t="str">
        <f t="shared" si="86"/>
        <v>2021-08-16</v>
      </c>
      <c r="K126" s="111" t="str">
        <f t="shared" si="87"/>
        <v>VEN</v>
      </c>
      <c r="L126" s="111">
        <v>11890</v>
      </c>
    </row>
    <row r="127" spans="1:12" x14ac:dyDescent="0.2">
      <c r="A127" s="111" t="s">
        <v>6503</v>
      </c>
      <c r="B127" s="111" t="str">
        <f t="shared" si="79"/>
        <v xml:space="preserve">CORREA MURILLO NINFA IRENE             </v>
      </c>
      <c r="C127" s="111" t="str">
        <f t="shared" si="80"/>
        <v>43908327</v>
      </c>
      <c r="D127" s="111" t="str">
        <f t="shared" si="81"/>
        <v>0005</v>
      </c>
      <c r="E127" s="111" t="str">
        <f t="shared" si="82"/>
        <v>10</v>
      </c>
      <c r="F127" s="141">
        <v>5.0999999999999996</v>
      </c>
      <c r="G127" s="111" t="str">
        <f t="shared" si="83"/>
        <v>2021</v>
      </c>
      <c r="H127" s="111" t="str">
        <f t="shared" si="84"/>
        <v>08</v>
      </c>
      <c r="I127" s="111" t="str">
        <f t="shared" si="85"/>
        <v>16</v>
      </c>
      <c r="J127" s="111" t="str">
        <f t="shared" si="86"/>
        <v>2021-08-16</v>
      </c>
      <c r="K127" s="111" t="str">
        <f t="shared" si="87"/>
        <v>BMP</v>
      </c>
      <c r="L127" s="111">
        <v>11891</v>
      </c>
    </row>
    <row r="128" spans="1:12" x14ac:dyDescent="0.2">
      <c r="A128" s="111"/>
      <c r="B128" s="113">
        <v>10</v>
      </c>
      <c r="C128" s="140" t="str">
        <f t="shared" si="80"/>
        <v/>
      </c>
      <c r="D128" s="140" t="str">
        <f t="shared" si="81"/>
        <v/>
      </c>
      <c r="E128" s="140" t="str">
        <f t="shared" si="82"/>
        <v/>
      </c>
      <c r="F128" s="139">
        <f>SUM(F116:F127)</f>
        <v>55.43</v>
      </c>
      <c r="G128" s="111" t="str">
        <f t="shared" si="83"/>
        <v/>
      </c>
      <c r="H128" s="111" t="str">
        <f t="shared" si="84"/>
        <v/>
      </c>
      <c r="I128" s="111" t="str">
        <f t="shared" si="85"/>
        <v/>
      </c>
      <c r="J128" s="111" t="str">
        <f t="shared" si="86"/>
        <v>--</v>
      </c>
      <c r="K128" s="111" t="str">
        <f t="shared" si="87"/>
        <v/>
      </c>
      <c r="L128" s="111"/>
    </row>
    <row r="129" spans="1:12" x14ac:dyDescent="0.2">
      <c r="B129" s="110"/>
      <c r="C129" s="118"/>
      <c r="D129" s="118"/>
      <c r="E129" s="118"/>
      <c r="F129" s="138"/>
    </row>
    <row r="130" spans="1:12" x14ac:dyDescent="0.2">
      <c r="A130" s="111" t="s">
        <v>6502</v>
      </c>
      <c r="B130" s="111" t="str">
        <f>MID(A130,20,39)</f>
        <v xml:space="preserve">JOSE FERNANDO SARES REYES              </v>
      </c>
      <c r="C130" s="111" t="str">
        <f>MID(A130,12,8)</f>
        <v>43909855</v>
      </c>
      <c r="D130" s="111" t="str">
        <f>MID(A130,125,4)</f>
        <v>0001</v>
      </c>
      <c r="E130" s="111" t="str">
        <f>MID(A130,129,2)</f>
        <v>68</v>
      </c>
      <c r="F130" s="141">
        <v>1.68</v>
      </c>
      <c r="G130" s="111" t="str">
        <f>MID(A130,131,4)</f>
        <v>2021</v>
      </c>
      <c r="H130" s="111" t="str">
        <f>MID(A130,135,2)</f>
        <v>08</v>
      </c>
      <c r="I130" s="111" t="str">
        <f>MID(A130,137,2)</f>
        <v>16</v>
      </c>
      <c r="J130" s="111" t="str">
        <f>CONCATENATE(G130,"-",H130,"-",I130)</f>
        <v>2021-08-16</v>
      </c>
      <c r="K130" s="111" t="str">
        <f>MID(A130,163,3)</f>
        <v>BMP</v>
      </c>
      <c r="L130" s="111">
        <v>11893</v>
      </c>
    </row>
    <row r="131" spans="1:12" x14ac:dyDescent="0.2">
      <c r="A131" s="111" t="s">
        <v>6501</v>
      </c>
      <c r="B131" s="111" t="str">
        <f>MID(A131,20,39)</f>
        <v xml:space="preserve">SOLEDISPA LAVAYEN DANNY ARNULF         </v>
      </c>
      <c r="C131" s="111" t="str">
        <f>MID(A131,12,8)</f>
        <v>43900274</v>
      </c>
      <c r="D131" s="111" t="str">
        <f>MID(A131,125,4)</f>
        <v>0002</v>
      </c>
      <c r="E131" s="111" t="str">
        <f>MID(A131,129,2)</f>
        <v>00</v>
      </c>
      <c r="F131" s="141">
        <v>2</v>
      </c>
      <c r="G131" s="111" t="str">
        <f>MID(A131,131,4)</f>
        <v>2021</v>
      </c>
      <c r="H131" s="111" t="str">
        <f>MID(A131,135,2)</f>
        <v>08</v>
      </c>
      <c r="I131" s="111" t="str">
        <f>MID(A131,137,2)</f>
        <v>16</v>
      </c>
      <c r="J131" s="111" t="str">
        <f>CONCATENATE(G131,"-",H131,"-",I131)</f>
        <v>2021-08-16</v>
      </c>
      <c r="K131" s="111" t="str">
        <f>MID(A131,163,3)</f>
        <v>BMP</v>
      </c>
      <c r="L131" s="111">
        <v>11894</v>
      </c>
    </row>
    <row r="132" spans="1:12" x14ac:dyDescent="0.2">
      <c r="A132" s="111" t="s">
        <v>6500</v>
      </c>
      <c r="B132" s="111" t="str">
        <f>MID(A132,20,39)</f>
        <v xml:space="preserve">CABRERA FREIRE ROXANA MAGALI D         </v>
      </c>
      <c r="C132" s="111" t="str">
        <f>MID(A132,12,8)</f>
        <v>43900278</v>
      </c>
      <c r="D132" s="111" t="str">
        <f>MID(A132,125,4)</f>
        <v>0003</v>
      </c>
      <c r="E132" s="111" t="str">
        <f>MID(A132,129,2)</f>
        <v>38</v>
      </c>
      <c r="F132" s="141">
        <v>3.38</v>
      </c>
      <c r="G132" s="111" t="str">
        <f>MID(A132,131,4)</f>
        <v>2021</v>
      </c>
      <c r="H132" s="111" t="str">
        <f>MID(A132,135,2)</f>
        <v>08</v>
      </c>
      <c r="I132" s="111" t="str">
        <f>MID(A132,137,2)</f>
        <v>17</v>
      </c>
      <c r="J132" s="111" t="str">
        <f>CONCATENATE(G132,"-",H132,"-",I132)</f>
        <v>2021-08-17</v>
      </c>
      <c r="K132" s="111" t="str">
        <f>MID(A132,163,3)</f>
        <v>VEN</v>
      </c>
      <c r="L132" s="111">
        <v>11895</v>
      </c>
    </row>
    <row r="133" spans="1:12" x14ac:dyDescent="0.2">
      <c r="A133" s="111"/>
      <c r="B133" s="113">
        <v>11</v>
      </c>
      <c r="C133" s="140" t="str">
        <f>MID(A133,12,8)</f>
        <v/>
      </c>
      <c r="D133" s="140" t="str">
        <f>MID(A133,125,4)</f>
        <v/>
      </c>
      <c r="E133" s="140" t="str">
        <f>MID(A133,129,2)</f>
        <v/>
      </c>
      <c r="F133" s="139">
        <f>SUM(F130:F132)</f>
        <v>7.06</v>
      </c>
      <c r="G133" s="111" t="str">
        <f>MID(A133,131,4)</f>
        <v/>
      </c>
      <c r="H133" s="111" t="str">
        <f>MID(A133,135,2)</f>
        <v/>
      </c>
      <c r="I133" s="111" t="str">
        <f>MID(A133,137,2)</f>
        <v/>
      </c>
      <c r="J133" s="111" t="str">
        <f>CONCATENATE(G133,"-",H133,"-",I133)</f>
        <v>--</v>
      </c>
      <c r="K133" s="111" t="str">
        <f>MID(A133,163,3)</f>
        <v/>
      </c>
      <c r="L133" s="111"/>
    </row>
    <row r="134" spans="1:12" x14ac:dyDescent="0.2">
      <c r="B134" s="110"/>
      <c r="C134" s="118"/>
      <c r="D134" s="118"/>
      <c r="E134" s="118"/>
      <c r="F134" s="138"/>
    </row>
    <row r="135" spans="1:12" x14ac:dyDescent="0.2">
      <c r="A135" s="111" t="s">
        <v>6499</v>
      </c>
      <c r="B135" s="111" t="str">
        <f>MID(A135,20,39)</f>
        <v xml:space="preserve">PIZA POZUELO FERNANDO                  </v>
      </c>
      <c r="C135" s="111" t="str">
        <f>MID(A135,12,8)</f>
        <v>43901576</v>
      </c>
      <c r="D135" s="111" t="str">
        <f>MID(A135,125,4)</f>
        <v>0025</v>
      </c>
      <c r="E135" s="111" t="str">
        <f>MID(A135,129,2)</f>
        <v>00</v>
      </c>
      <c r="F135" s="141">
        <v>25</v>
      </c>
      <c r="G135" s="111" t="str">
        <f>MID(A135,131,4)</f>
        <v>2021</v>
      </c>
      <c r="H135" s="111" t="str">
        <f>MID(A135,135,2)</f>
        <v>08</v>
      </c>
      <c r="I135" s="111" t="str">
        <f>MID(A135,137,2)</f>
        <v>17</v>
      </c>
      <c r="J135" s="111" t="str">
        <f>CONCATENATE(G135,"-",H135,"-",I135)</f>
        <v>2021-08-17</v>
      </c>
      <c r="K135" s="111" t="str">
        <f>MID(A135,163,3)</f>
        <v>BMP</v>
      </c>
      <c r="L135" s="111">
        <v>11970</v>
      </c>
    </row>
    <row r="136" spans="1:12" x14ac:dyDescent="0.2">
      <c r="A136" s="111" t="s">
        <v>6498</v>
      </c>
      <c r="B136" s="111" t="str">
        <f>MID(A136,20,39)</f>
        <v xml:space="preserve">DOLORES MONSERRATE ZAMBRANO CH         </v>
      </c>
      <c r="C136" s="111" t="str">
        <f>MID(A136,12,8)</f>
        <v>43930065</v>
      </c>
      <c r="D136" s="111" t="str">
        <f>MID(A136,125,4)</f>
        <v>0005</v>
      </c>
      <c r="E136" s="111" t="str">
        <f>MID(A136,129,2)</f>
        <v>62</v>
      </c>
      <c r="F136" s="141">
        <v>5.62</v>
      </c>
      <c r="G136" s="111" t="str">
        <f>MID(A136,131,4)</f>
        <v>2021</v>
      </c>
      <c r="H136" s="111" t="str">
        <f>MID(A136,135,2)</f>
        <v>08</v>
      </c>
      <c r="I136" s="111" t="str">
        <f>MID(A136,137,2)</f>
        <v>18</v>
      </c>
      <c r="J136" s="111" t="str">
        <f>CONCATENATE(G136,"-",H136,"-",I136)</f>
        <v>2021-08-18</v>
      </c>
      <c r="K136" s="111" t="str">
        <f>MID(A136,163,3)</f>
        <v>BVP</v>
      </c>
      <c r="L136" s="111">
        <v>11971</v>
      </c>
    </row>
    <row r="137" spans="1:12" x14ac:dyDescent="0.2">
      <c r="A137" s="111"/>
      <c r="B137" s="113">
        <v>12</v>
      </c>
      <c r="C137" s="140" t="str">
        <f>MID(A137,12,8)</f>
        <v/>
      </c>
      <c r="D137" s="140" t="str">
        <f>MID(A137,125,4)</f>
        <v/>
      </c>
      <c r="E137" s="140" t="str">
        <f>MID(A137,129,2)</f>
        <v/>
      </c>
      <c r="F137" s="139">
        <f>SUM(F135:F136)</f>
        <v>30.62</v>
      </c>
      <c r="G137" s="111" t="str">
        <f>MID(A137,131,4)</f>
        <v/>
      </c>
      <c r="H137" s="111" t="str">
        <f>MID(A137,135,2)</f>
        <v/>
      </c>
      <c r="I137" s="111" t="str">
        <f>MID(A137,137,2)</f>
        <v/>
      </c>
      <c r="J137" s="111" t="str">
        <f>CONCATENATE(G137,"-",H137,"-",I137)</f>
        <v>--</v>
      </c>
      <c r="K137" s="111" t="str">
        <f>MID(A137,163,3)</f>
        <v/>
      </c>
      <c r="L137" s="111"/>
    </row>
    <row r="138" spans="1:12" x14ac:dyDescent="0.2">
      <c r="B138" s="110"/>
      <c r="C138" s="118"/>
      <c r="D138" s="118"/>
      <c r="E138" s="118"/>
      <c r="F138" s="138"/>
    </row>
    <row r="139" spans="1:12" x14ac:dyDescent="0.2">
      <c r="A139" s="111" t="s">
        <v>6497</v>
      </c>
      <c r="B139" s="111" t="str">
        <f t="shared" ref="B139:B147" si="88">MID(A139,20,39)</f>
        <v xml:space="preserve">ZAMBRANO RONQUILLO MARIA AUXIL         </v>
      </c>
      <c r="C139" s="111" t="str">
        <f t="shared" ref="C139:C148" si="89">MID(A139,12,8)</f>
        <v>43901466</v>
      </c>
      <c r="D139" s="111" t="str">
        <f t="shared" ref="D139:D148" si="90">MID(A139,125,4)</f>
        <v>0003</v>
      </c>
      <c r="E139" s="111" t="str">
        <f t="shared" ref="E139:E148" si="91">MID(A139,129,2)</f>
        <v>27</v>
      </c>
      <c r="F139" s="141">
        <v>3.27</v>
      </c>
      <c r="G139" s="111" t="str">
        <f t="shared" ref="G139:G148" si="92">MID(A139,131,4)</f>
        <v>2021</v>
      </c>
      <c r="H139" s="111" t="str">
        <f t="shared" ref="H139:H148" si="93">MID(A139,135,2)</f>
        <v>08</v>
      </c>
      <c r="I139" s="111" t="str">
        <f t="shared" ref="I139:I148" si="94">MID(A139,137,2)</f>
        <v>18</v>
      </c>
      <c r="J139" s="111" t="str">
        <f t="shared" ref="J139:J148" si="95">CONCATENATE(G139,"-",H139,"-",I139)</f>
        <v>2021-08-18</v>
      </c>
      <c r="K139" s="111" t="str">
        <f t="shared" ref="K139:K148" si="96">MID(A139,163,3)</f>
        <v>BVP</v>
      </c>
      <c r="L139" s="111">
        <v>12003</v>
      </c>
    </row>
    <row r="140" spans="1:12" x14ac:dyDescent="0.2">
      <c r="A140" s="111" t="s">
        <v>6496</v>
      </c>
      <c r="B140" s="111" t="str">
        <f t="shared" si="88"/>
        <v xml:space="preserve">ZAMBRANO RONQUILLO MARIA AUXIL         </v>
      </c>
      <c r="C140" s="111" t="str">
        <f t="shared" si="89"/>
        <v>43900154</v>
      </c>
      <c r="D140" s="111" t="str">
        <f t="shared" si="90"/>
        <v>0001</v>
      </c>
      <c r="E140" s="111" t="str">
        <f t="shared" si="91"/>
        <v>68</v>
      </c>
      <c r="F140" s="141">
        <v>1.68</v>
      </c>
      <c r="G140" s="111" t="str">
        <f t="shared" si="92"/>
        <v>2021</v>
      </c>
      <c r="H140" s="111" t="str">
        <f t="shared" si="93"/>
        <v>08</v>
      </c>
      <c r="I140" s="111" t="str">
        <f t="shared" si="94"/>
        <v>18</v>
      </c>
      <c r="J140" s="111" t="str">
        <f t="shared" si="95"/>
        <v>2021-08-18</v>
      </c>
      <c r="K140" s="111" t="str">
        <f t="shared" si="96"/>
        <v>BVP</v>
      </c>
      <c r="L140" s="111">
        <v>12004</v>
      </c>
    </row>
    <row r="141" spans="1:12" x14ac:dyDescent="0.2">
      <c r="A141" s="111" t="s">
        <v>6495</v>
      </c>
      <c r="B141" s="111" t="str">
        <f t="shared" si="88"/>
        <v xml:space="preserve">FELIX WILFRIDO CORDOVA JUANAZO         </v>
      </c>
      <c r="C141" s="111" t="str">
        <f t="shared" si="89"/>
        <v>43903359</v>
      </c>
      <c r="D141" s="111" t="str">
        <f t="shared" si="90"/>
        <v>0005</v>
      </c>
      <c r="E141" s="111" t="str">
        <f t="shared" si="91"/>
        <v>47</v>
      </c>
      <c r="F141" s="141">
        <v>5.47</v>
      </c>
      <c r="G141" s="111" t="str">
        <f t="shared" si="92"/>
        <v>2021</v>
      </c>
      <c r="H141" s="111" t="str">
        <f t="shared" si="93"/>
        <v>08</v>
      </c>
      <c r="I141" s="111" t="str">
        <f t="shared" si="94"/>
        <v>18</v>
      </c>
      <c r="J141" s="111" t="str">
        <f t="shared" si="95"/>
        <v>2021-08-18</v>
      </c>
      <c r="K141" s="111" t="str">
        <f t="shared" si="96"/>
        <v>BMP</v>
      </c>
      <c r="L141" s="111">
        <v>12005</v>
      </c>
    </row>
    <row r="142" spans="1:12" x14ac:dyDescent="0.2">
      <c r="A142" s="111" t="s">
        <v>6494</v>
      </c>
      <c r="B142" s="111" t="str">
        <f t="shared" si="88"/>
        <v xml:space="preserve">ANGELA LEONOR SAAVEDRA QUINTO          </v>
      </c>
      <c r="C142" s="111" t="str">
        <f t="shared" si="89"/>
        <v>43908677</v>
      </c>
      <c r="D142" s="111" t="str">
        <f t="shared" si="90"/>
        <v>0003</v>
      </c>
      <c r="E142" s="111" t="str">
        <f t="shared" si="91"/>
        <v>55</v>
      </c>
      <c r="F142" s="141">
        <v>3.55</v>
      </c>
      <c r="G142" s="111" t="str">
        <f t="shared" si="92"/>
        <v>2021</v>
      </c>
      <c r="H142" s="111" t="str">
        <f t="shared" si="93"/>
        <v>08</v>
      </c>
      <c r="I142" s="111" t="str">
        <f t="shared" si="94"/>
        <v>19</v>
      </c>
      <c r="J142" s="111" t="str">
        <f t="shared" si="95"/>
        <v>2021-08-19</v>
      </c>
      <c r="K142" s="111" t="str">
        <f t="shared" si="96"/>
        <v>BMP</v>
      </c>
      <c r="L142" s="111">
        <v>12006</v>
      </c>
    </row>
    <row r="143" spans="1:12" x14ac:dyDescent="0.2">
      <c r="A143" s="111" t="s">
        <v>6493</v>
      </c>
      <c r="B143" s="111" t="str">
        <f t="shared" si="88"/>
        <v xml:space="preserve">ASOCIACION DE PROPIETARIOS DE          </v>
      </c>
      <c r="C143" s="111" t="str">
        <f t="shared" si="89"/>
        <v>43907144</v>
      </c>
      <c r="D143" s="111" t="str">
        <f t="shared" si="90"/>
        <v>0013</v>
      </c>
      <c r="E143" s="111" t="str">
        <f t="shared" si="91"/>
        <v>20</v>
      </c>
      <c r="F143" s="141">
        <v>13.2</v>
      </c>
      <c r="G143" s="111" t="str">
        <f t="shared" si="92"/>
        <v>2021</v>
      </c>
      <c r="H143" s="111" t="str">
        <f t="shared" si="93"/>
        <v>08</v>
      </c>
      <c r="I143" s="111" t="str">
        <f t="shared" si="94"/>
        <v>19</v>
      </c>
      <c r="J143" s="111" t="str">
        <f t="shared" si="95"/>
        <v>2021-08-19</v>
      </c>
      <c r="K143" s="111" t="str">
        <f t="shared" si="96"/>
        <v>VEN</v>
      </c>
      <c r="L143" s="111">
        <v>12007</v>
      </c>
    </row>
    <row r="144" spans="1:12" x14ac:dyDescent="0.2">
      <c r="A144" s="111" t="s">
        <v>6492</v>
      </c>
      <c r="B144" s="111" t="str">
        <f t="shared" si="88"/>
        <v xml:space="preserve">DANIEL ENRIQUE DURAN LAMA              </v>
      </c>
      <c r="C144" s="111" t="str">
        <f t="shared" si="89"/>
        <v>43908446</v>
      </c>
      <c r="D144" s="111" t="str">
        <f t="shared" si="90"/>
        <v>0003</v>
      </c>
      <c r="E144" s="111" t="str">
        <f t="shared" si="91"/>
        <v>49</v>
      </c>
      <c r="F144" s="141">
        <v>3.49</v>
      </c>
      <c r="G144" s="111" t="str">
        <f t="shared" si="92"/>
        <v>2021</v>
      </c>
      <c r="H144" s="111" t="str">
        <f t="shared" si="93"/>
        <v>08</v>
      </c>
      <c r="I144" s="111" t="str">
        <f t="shared" si="94"/>
        <v>19</v>
      </c>
      <c r="J144" s="111" t="str">
        <f t="shared" si="95"/>
        <v>2021-08-19</v>
      </c>
      <c r="K144" s="111" t="str">
        <f t="shared" si="96"/>
        <v>BMP</v>
      </c>
      <c r="L144" s="111">
        <v>12008</v>
      </c>
    </row>
    <row r="145" spans="1:12" x14ac:dyDescent="0.2">
      <c r="A145" s="111" t="s">
        <v>6491</v>
      </c>
      <c r="B145" s="111" t="str">
        <f t="shared" si="88"/>
        <v xml:space="preserve">DANIEL ENRIQUE DURAN LAMA              </v>
      </c>
      <c r="C145" s="111" t="str">
        <f t="shared" si="89"/>
        <v>43907804</v>
      </c>
      <c r="D145" s="111" t="str">
        <f t="shared" si="90"/>
        <v>0003</v>
      </c>
      <c r="E145" s="111" t="str">
        <f t="shared" si="91"/>
        <v>28</v>
      </c>
      <c r="F145" s="141">
        <v>3.28</v>
      </c>
      <c r="G145" s="111" t="str">
        <f t="shared" si="92"/>
        <v>2021</v>
      </c>
      <c r="H145" s="111" t="str">
        <f t="shared" si="93"/>
        <v>08</v>
      </c>
      <c r="I145" s="111" t="str">
        <f t="shared" si="94"/>
        <v>19</v>
      </c>
      <c r="J145" s="111" t="str">
        <f t="shared" si="95"/>
        <v>2021-08-19</v>
      </c>
      <c r="K145" s="111" t="str">
        <f t="shared" si="96"/>
        <v>BMP</v>
      </c>
      <c r="L145" s="111">
        <v>12009</v>
      </c>
    </row>
    <row r="146" spans="1:12" x14ac:dyDescent="0.2">
      <c r="A146" s="111" t="s">
        <v>6490</v>
      </c>
      <c r="B146" s="111" t="str">
        <f t="shared" si="88"/>
        <v xml:space="preserve">MINA MONTANO PATRICIA CAROLINA         </v>
      </c>
      <c r="C146" s="111" t="str">
        <f t="shared" si="89"/>
        <v>43909678</v>
      </c>
      <c r="D146" s="111" t="str">
        <f t="shared" si="90"/>
        <v>0007</v>
      </c>
      <c r="E146" s="111" t="str">
        <f t="shared" si="91"/>
        <v>02</v>
      </c>
      <c r="F146" s="141">
        <v>7.02</v>
      </c>
      <c r="G146" s="111" t="str">
        <f t="shared" si="92"/>
        <v>2021</v>
      </c>
      <c r="H146" s="111" t="str">
        <f t="shared" si="93"/>
        <v>08</v>
      </c>
      <c r="I146" s="111" t="str">
        <f t="shared" si="94"/>
        <v>19</v>
      </c>
      <c r="J146" s="111" t="str">
        <f t="shared" si="95"/>
        <v>2021-08-19</v>
      </c>
      <c r="K146" s="111" t="str">
        <f t="shared" si="96"/>
        <v>BMP</v>
      </c>
      <c r="L146" s="111">
        <v>12010</v>
      </c>
    </row>
    <row r="147" spans="1:12" x14ac:dyDescent="0.2">
      <c r="A147" s="111" t="s">
        <v>6489</v>
      </c>
      <c r="B147" s="111" t="str">
        <f t="shared" si="88"/>
        <v xml:space="preserve">DUPRE MELLA HERNAN TADEO               </v>
      </c>
      <c r="C147" s="111" t="str">
        <f t="shared" si="89"/>
        <v>43909017</v>
      </c>
      <c r="D147" s="111" t="str">
        <f t="shared" si="90"/>
        <v>0002</v>
      </c>
      <c r="E147" s="111" t="str">
        <f t="shared" si="91"/>
        <v>96</v>
      </c>
      <c r="F147" s="141">
        <v>2.96</v>
      </c>
      <c r="G147" s="111" t="str">
        <f t="shared" si="92"/>
        <v>2021</v>
      </c>
      <c r="H147" s="111" t="str">
        <f t="shared" si="93"/>
        <v>08</v>
      </c>
      <c r="I147" s="111" t="str">
        <f t="shared" si="94"/>
        <v>19</v>
      </c>
      <c r="J147" s="111" t="str">
        <f t="shared" si="95"/>
        <v>2021-08-19</v>
      </c>
      <c r="K147" s="111" t="str">
        <f t="shared" si="96"/>
        <v>BMP</v>
      </c>
      <c r="L147" s="111">
        <v>12011</v>
      </c>
    </row>
    <row r="148" spans="1:12" x14ac:dyDescent="0.2">
      <c r="A148" s="111"/>
      <c r="B148" s="113">
        <v>13</v>
      </c>
      <c r="C148" s="140" t="str">
        <f t="shared" si="89"/>
        <v/>
      </c>
      <c r="D148" s="140" t="str">
        <f t="shared" si="90"/>
        <v/>
      </c>
      <c r="E148" s="140" t="str">
        <f t="shared" si="91"/>
        <v/>
      </c>
      <c r="F148" s="139">
        <f>SUM(F139:F147)</f>
        <v>43.919999999999995</v>
      </c>
      <c r="G148" s="111" t="str">
        <f t="shared" si="92"/>
        <v/>
      </c>
      <c r="H148" s="111" t="str">
        <f t="shared" si="93"/>
        <v/>
      </c>
      <c r="I148" s="111" t="str">
        <f t="shared" si="94"/>
        <v/>
      </c>
      <c r="J148" s="111" t="str">
        <f t="shared" si="95"/>
        <v>--</v>
      </c>
      <c r="K148" s="111" t="str">
        <f t="shared" si="96"/>
        <v/>
      </c>
      <c r="L148" s="111"/>
    </row>
    <row r="149" spans="1:12" x14ac:dyDescent="0.2">
      <c r="B149" s="110"/>
      <c r="C149" s="118"/>
      <c r="D149" s="118"/>
      <c r="E149" s="118"/>
      <c r="F149" s="138"/>
    </row>
    <row r="150" spans="1:12" x14ac:dyDescent="0.2">
      <c r="A150" s="111" t="s">
        <v>6488</v>
      </c>
      <c r="B150" s="111" t="str">
        <f>MID(A150,20,39)</f>
        <v xml:space="preserve">CHALEN MATAMOROS RICARDO ALEJA         </v>
      </c>
      <c r="C150" s="111" t="str">
        <f t="shared" ref="C150:C155" si="97">MID(A150,12,8)</f>
        <v>43902635</v>
      </c>
      <c r="D150" s="111" t="str">
        <f t="shared" ref="D150:D155" si="98">MID(A150,125,4)</f>
        <v>0003</v>
      </c>
      <c r="E150" s="111" t="str">
        <f t="shared" ref="E150:E155" si="99">MID(A150,129,2)</f>
        <v>26</v>
      </c>
      <c r="F150" s="141">
        <v>3.26</v>
      </c>
      <c r="G150" s="111" t="str">
        <f t="shared" ref="G150:G155" si="100">MID(A150,131,4)</f>
        <v>2021</v>
      </c>
      <c r="H150" s="111" t="str">
        <f t="shared" ref="H150:H155" si="101">MID(A150,135,2)</f>
        <v>08</v>
      </c>
      <c r="I150" s="111" t="str">
        <f t="shared" ref="I150:I155" si="102">MID(A150,137,2)</f>
        <v>19</v>
      </c>
      <c r="J150" s="111" t="str">
        <f t="shared" ref="J150:J155" si="103">CONCATENATE(G150,"-",H150,"-",I150)</f>
        <v>2021-08-19</v>
      </c>
      <c r="K150" s="111" t="str">
        <f t="shared" ref="K150:K155" si="104">MID(A150,163,3)</f>
        <v>BVP</v>
      </c>
      <c r="L150" s="111">
        <v>12037</v>
      </c>
    </row>
    <row r="151" spans="1:12" x14ac:dyDescent="0.2">
      <c r="A151" s="111" t="s">
        <v>6487</v>
      </c>
      <c r="B151" s="111" t="str">
        <f>MID(A151,20,39)</f>
        <v xml:space="preserve">NELLY YOLANDA  SALCEDO BOWEN           </v>
      </c>
      <c r="C151" s="111" t="str">
        <f t="shared" si="97"/>
        <v>43945202</v>
      </c>
      <c r="D151" s="111" t="str">
        <f t="shared" si="98"/>
        <v>0008</v>
      </c>
      <c r="E151" s="111" t="str">
        <f t="shared" si="99"/>
        <v>38</v>
      </c>
      <c r="F151" s="141">
        <v>8.3800000000000008</v>
      </c>
      <c r="G151" s="111" t="str">
        <f t="shared" si="100"/>
        <v>2021</v>
      </c>
      <c r="H151" s="111" t="str">
        <f t="shared" si="101"/>
        <v>08</v>
      </c>
      <c r="I151" s="111" t="str">
        <f t="shared" si="102"/>
        <v>20</v>
      </c>
      <c r="J151" s="111" t="str">
        <f t="shared" si="103"/>
        <v>2021-08-20</v>
      </c>
      <c r="K151" s="111" t="str">
        <f t="shared" si="104"/>
        <v>VEN</v>
      </c>
      <c r="L151" s="111">
        <v>12038</v>
      </c>
    </row>
    <row r="152" spans="1:12" x14ac:dyDescent="0.2">
      <c r="A152" s="111" t="s">
        <v>6486</v>
      </c>
      <c r="B152" s="111" t="str">
        <f>MID(A152,20,39)</f>
        <v xml:space="preserve">CARLOS ENRIQUE GALLO FLORES            </v>
      </c>
      <c r="C152" s="111" t="str">
        <f t="shared" si="97"/>
        <v>43907851</v>
      </c>
      <c r="D152" s="111" t="str">
        <f t="shared" si="98"/>
        <v>0004</v>
      </c>
      <c r="E152" s="111" t="str">
        <f t="shared" si="99"/>
        <v>82</v>
      </c>
      <c r="F152" s="141">
        <v>4.82</v>
      </c>
      <c r="G152" s="111" t="str">
        <f t="shared" si="100"/>
        <v>2021</v>
      </c>
      <c r="H152" s="111" t="str">
        <f t="shared" si="101"/>
        <v>08</v>
      </c>
      <c r="I152" s="111" t="str">
        <f t="shared" si="102"/>
        <v>20</v>
      </c>
      <c r="J152" s="111" t="str">
        <f t="shared" si="103"/>
        <v>2021-08-20</v>
      </c>
      <c r="K152" s="111" t="str">
        <f t="shared" si="104"/>
        <v>BVP</v>
      </c>
      <c r="L152" s="111">
        <v>12039</v>
      </c>
    </row>
    <row r="153" spans="1:12" x14ac:dyDescent="0.2">
      <c r="A153" s="111" t="s">
        <v>6485</v>
      </c>
      <c r="B153" s="111" t="str">
        <f>MID(A153,20,39)</f>
        <v xml:space="preserve">ONETO LERTORA CARMEN MARIA             </v>
      </c>
      <c r="C153" s="111" t="str">
        <f t="shared" si="97"/>
        <v>43907372</v>
      </c>
      <c r="D153" s="111" t="str">
        <f t="shared" si="98"/>
        <v>0001</v>
      </c>
      <c r="E153" s="111" t="str">
        <f t="shared" si="99"/>
        <v>96</v>
      </c>
      <c r="F153" s="141">
        <v>1.96</v>
      </c>
      <c r="G153" s="111" t="str">
        <f t="shared" si="100"/>
        <v>2021</v>
      </c>
      <c r="H153" s="111" t="str">
        <f t="shared" si="101"/>
        <v>08</v>
      </c>
      <c r="I153" s="111" t="str">
        <f t="shared" si="102"/>
        <v>20</v>
      </c>
      <c r="J153" s="111" t="str">
        <f t="shared" si="103"/>
        <v>2021-08-20</v>
      </c>
      <c r="K153" s="111" t="str">
        <f t="shared" si="104"/>
        <v>BVP</v>
      </c>
      <c r="L153" s="111">
        <v>12040</v>
      </c>
    </row>
    <row r="154" spans="1:12" x14ac:dyDescent="0.2">
      <c r="A154" s="111" t="s">
        <v>6484</v>
      </c>
      <c r="B154" s="111" t="str">
        <f>MID(A154,20,39)</f>
        <v xml:space="preserve">NAVARRETE CAICEDO MARIA VERONI         </v>
      </c>
      <c r="C154" s="111" t="str">
        <f t="shared" si="97"/>
        <v>43908927</v>
      </c>
      <c r="D154" s="111" t="str">
        <f t="shared" si="98"/>
        <v>0008</v>
      </c>
      <c r="E154" s="111" t="str">
        <f t="shared" si="99"/>
        <v>04</v>
      </c>
      <c r="F154" s="141">
        <v>8.0399999999999991</v>
      </c>
      <c r="G154" s="111" t="str">
        <f t="shared" si="100"/>
        <v>2021</v>
      </c>
      <c r="H154" s="111" t="str">
        <f t="shared" si="101"/>
        <v>08</v>
      </c>
      <c r="I154" s="111" t="str">
        <f t="shared" si="102"/>
        <v>20</v>
      </c>
      <c r="J154" s="111" t="str">
        <f t="shared" si="103"/>
        <v>2021-08-20</v>
      </c>
      <c r="K154" s="111" t="str">
        <f t="shared" si="104"/>
        <v>BMP</v>
      </c>
      <c r="L154" s="111">
        <v>12041</v>
      </c>
    </row>
    <row r="155" spans="1:12" x14ac:dyDescent="0.2">
      <c r="A155" s="111"/>
      <c r="B155" s="113">
        <v>14</v>
      </c>
      <c r="C155" s="140" t="str">
        <f t="shared" si="97"/>
        <v/>
      </c>
      <c r="D155" s="140" t="str">
        <f t="shared" si="98"/>
        <v/>
      </c>
      <c r="E155" s="140" t="str">
        <f t="shared" si="99"/>
        <v/>
      </c>
      <c r="F155" s="139">
        <f>SUM(F150:F154)</f>
        <v>26.46</v>
      </c>
      <c r="G155" s="111" t="str">
        <f t="shared" si="100"/>
        <v/>
      </c>
      <c r="H155" s="111" t="str">
        <f t="shared" si="101"/>
        <v/>
      </c>
      <c r="I155" s="111" t="str">
        <f t="shared" si="102"/>
        <v/>
      </c>
      <c r="J155" s="111" t="str">
        <f t="shared" si="103"/>
        <v>--</v>
      </c>
      <c r="K155" s="111" t="str">
        <f t="shared" si="104"/>
        <v/>
      </c>
      <c r="L155" s="111"/>
    </row>
    <row r="156" spans="1:12" x14ac:dyDescent="0.2">
      <c r="B156" s="110"/>
      <c r="C156" s="118"/>
      <c r="D156" s="118"/>
      <c r="E156" s="118"/>
      <c r="F156" s="138"/>
    </row>
    <row r="157" spans="1:12" x14ac:dyDescent="0.2">
      <c r="A157" s="111" t="s">
        <v>6483</v>
      </c>
      <c r="B157" s="111" t="str">
        <f t="shared" ref="B157:B163" si="105">MID(A157,20,39)</f>
        <v xml:space="preserve">VELIZ RAMOS JOHN JIMMY                 </v>
      </c>
      <c r="C157" s="111" t="str">
        <f t="shared" ref="C157:C164" si="106">MID(A157,12,8)</f>
        <v>43908664</v>
      </c>
      <c r="D157" s="111" t="str">
        <f t="shared" ref="D157:D164" si="107">MID(A157,125,4)</f>
        <v>0002</v>
      </c>
      <c r="E157" s="111" t="str">
        <f t="shared" ref="E157:E164" si="108">MID(A157,129,2)</f>
        <v>15</v>
      </c>
      <c r="F157" s="141">
        <v>2.15</v>
      </c>
      <c r="G157" s="111" t="str">
        <f t="shared" ref="G157:G164" si="109">MID(A157,131,4)</f>
        <v>2021</v>
      </c>
      <c r="H157" s="111" t="str">
        <f t="shared" ref="H157:H164" si="110">MID(A157,135,2)</f>
        <v>08</v>
      </c>
      <c r="I157" s="111" t="str">
        <f t="shared" ref="I157:I164" si="111">MID(A157,137,2)</f>
        <v>21</v>
      </c>
      <c r="J157" s="111" t="str">
        <f t="shared" ref="J157:J164" si="112">CONCATENATE(G157,"-",H157,"-",I157)</f>
        <v>2021-08-21</v>
      </c>
      <c r="K157" s="111" t="str">
        <f t="shared" ref="K157:K164" si="113">MID(A157,163,3)</f>
        <v>BMP</v>
      </c>
      <c r="L157" s="111">
        <v>12081</v>
      </c>
    </row>
    <row r="158" spans="1:12" x14ac:dyDescent="0.2">
      <c r="A158" s="111" t="s">
        <v>6482</v>
      </c>
      <c r="B158" s="111" t="str">
        <f t="shared" si="105"/>
        <v xml:space="preserve">PLUA ALAY EDUARDO ANDRES               </v>
      </c>
      <c r="C158" s="111" t="str">
        <f t="shared" si="106"/>
        <v>43908316</v>
      </c>
      <c r="D158" s="111" t="str">
        <f t="shared" si="107"/>
        <v>0004</v>
      </c>
      <c r="E158" s="111" t="str">
        <f t="shared" si="108"/>
        <v>07</v>
      </c>
      <c r="F158" s="141">
        <v>4.07</v>
      </c>
      <c r="G158" s="111" t="str">
        <f t="shared" si="109"/>
        <v>2021</v>
      </c>
      <c r="H158" s="111" t="str">
        <f t="shared" si="110"/>
        <v>08</v>
      </c>
      <c r="I158" s="111" t="str">
        <f t="shared" si="111"/>
        <v>21</v>
      </c>
      <c r="J158" s="111" t="str">
        <f t="shared" si="112"/>
        <v>2021-08-21</v>
      </c>
      <c r="K158" s="111" t="str">
        <f t="shared" si="113"/>
        <v>BMP</v>
      </c>
      <c r="L158" s="111">
        <v>12082</v>
      </c>
    </row>
    <row r="159" spans="1:12" x14ac:dyDescent="0.2">
      <c r="A159" s="111" t="s">
        <v>6481</v>
      </c>
      <c r="B159" s="111" t="str">
        <f t="shared" si="105"/>
        <v xml:space="preserve">REYES MUNOZ FRANCISCO XAVIER           </v>
      </c>
      <c r="C159" s="111" t="str">
        <f t="shared" si="106"/>
        <v>43930289</v>
      </c>
      <c r="D159" s="111" t="str">
        <f t="shared" si="107"/>
        <v>0017</v>
      </c>
      <c r="E159" s="111" t="str">
        <f t="shared" si="108"/>
        <v>06</v>
      </c>
      <c r="F159" s="141">
        <v>17.059999999999999</v>
      </c>
      <c r="G159" s="111" t="str">
        <f t="shared" si="109"/>
        <v>2021</v>
      </c>
      <c r="H159" s="111" t="str">
        <f t="shared" si="110"/>
        <v>08</v>
      </c>
      <c r="I159" s="111" t="str">
        <f t="shared" si="111"/>
        <v>22</v>
      </c>
      <c r="J159" s="111" t="str">
        <f t="shared" si="112"/>
        <v>2021-08-22</v>
      </c>
      <c r="K159" s="111" t="str">
        <f t="shared" si="113"/>
        <v>BMP</v>
      </c>
      <c r="L159" s="111">
        <v>12083</v>
      </c>
    </row>
    <row r="160" spans="1:12" x14ac:dyDescent="0.2">
      <c r="A160" s="111" t="s">
        <v>6480</v>
      </c>
      <c r="B160" s="111" t="str">
        <f t="shared" si="105"/>
        <v xml:space="preserve">SALAZAR JAIME CECILIA NARCISA          </v>
      </c>
      <c r="C160" s="111" t="str">
        <f t="shared" si="106"/>
        <v>43903548</v>
      </c>
      <c r="D160" s="111" t="str">
        <f t="shared" si="107"/>
        <v>0007</v>
      </c>
      <c r="E160" s="111" t="str">
        <f t="shared" si="108"/>
        <v>22</v>
      </c>
      <c r="F160" s="141">
        <v>7.22</v>
      </c>
      <c r="G160" s="111" t="str">
        <f t="shared" si="109"/>
        <v>2021</v>
      </c>
      <c r="H160" s="111" t="str">
        <f t="shared" si="110"/>
        <v>08</v>
      </c>
      <c r="I160" s="111" t="str">
        <f t="shared" si="111"/>
        <v>22</v>
      </c>
      <c r="J160" s="111" t="str">
        <f t="shared" si="112"/>
        <v>2021-08-22</v>
      </c>
      <c r="K160" s="111" t="str">
        <f t="shared" si="113"/>
        <v>BMP</v>
      </c>
      <c r="L160" s="111">
        <v>12084</v>
      </c>
    </row>
    <row r="161" spans="1:12" x14ac:dyDescent="0.2">
      <c r="A161" s="111" t="s">
        <v>6479</v>
      </c>
      <c r="B161" s="111" t="str">
        <f t="shared" si="105"/>
        <v xml:space="preserve">PLAZA ROSALES OSCAR JAVIER             </v>
      </c>
      <c r="C161" s="111" t="str">
        <f t="shared" si="106"/>
        <v>43908755</v>
      </c>
      <c r="D161" s="111" t="str">
        <f t="shared" si="107"/>
        <v>0004</v>
      </c>
      <c r="E161" s="111" t="str">
        <f t="shared" si="108"/>
        <v>42</v>
      </c>
      <c r="F161" s="141">
        <v>4.42</v>
      </c>
      <c r="G161" s="111" t="str">
        <f t="shared" si="109"/>
        <v>2021</v>
      </c>
      <c r="H161" s="111" t="str">
        <f t="shared" si="110"/>
        <v>08</v>
      </c>
      <c r="I161" s="111" t="str">
        <f t="shared" si="111"/>
        <v>23</v>
      </c>
      <c r="J161" s="111" t="str">
        <f t="shared" si="112"/>
        <v>2021-08-23</v>
      </c>
      <c r="K161" s="111" t="str">
        <f t="shared" si="113"/>
        <v>BMP</v>
      </c>
      <c r="L161" s="111">
        <v>12085</v>
      </c>
    </row>
    <row r="162" spans="1:12" x14ac:dyDescent="0.2">
      <c r="A162" s="111" t="s">
        <v>6478</v>
      </c>
      <c r="B162" s="111" t="str">
        <f t="shared" si="105"/>
        <v xml:space="preserve">ALEXANDRA MARITZA CAYETANO MOR         </v>
      </c>
      <c r="C162" s="111" t="str">
        <f t="shared" si="106"/>
        <v>43903342</v>
      </c>
      <c r="D162" s="111" t="str">
        <f t="shared" si="107"/>
        <v>0021</v>
      </c>
      <c r="E162" s="111" t="str">
        <f t="shared" si="108"/>
        <v>27</v>
      </c>
      <c r="F162" s="141">
        <v>21.27</v>
      </c>
      <c r="G162" s="111" t="str">
        <f t="shared" si="109"/>
        <v>2021</v>
      </c>
      <c r="H162" s="111" t="str">
        <f t="shared" si="110"/>
        <v>08</v>
      </c>
      <c r="I162" s="111" t="str">
        <f t="shared" si="111"/>
        <v>23</v>
      </c>
      <c r="J162" s="111" t="str">
        <f t="shared" si="112"/>
        <v>2021-08-23</v>
      </c>
      <c r="K162" s="111" t="str">
        <f t="shared" si="113"/>
        <v>BVP</v>
      </c>
      <c r="L162" s="111">
        <v>12086</v>
      </c>
    </row>
    <row r="163" spans="1:12" x14ac:dyDescent="0.2">
      <c r="A163" s="111" t="s">
        <v>6477</v>
      </c>
      <c r="B163" s="111" t="str">
        <f t="shared" si="105"/>
        <v xml:space="preserve">REYES DESIDERIO ZOILA MARILIN          </v>
      </c>
      <c r="C163" s="111" t="str">
        <f t="shared" si="106"/>
        <v>43908110</v>
      </c>
      <c r="D163" s="111" t="str">
        <f t="shared" si="107"/>
        <v>0000</v>
      </c>
      <c r="E163" s="111" t="str">
        <f t="shared" si="108"/>
        <v>84</v>
      </c>
      <c r="F163" s="141">
        <v>0.84</v>
      </c>
      <c r="G163" s="111" t="str">
        <f t="shared" si="109"/>
        <v>2021</v>
      </c>
      <c r="H163" s="111" t="str">
        <f t="shared" si="110"/>
        <v>08</v>
      </c>
      <c r="I163" s="111" t="str">
        <f t="shared" si="111"/>
        <v>23</v>
      </c>
      <c r="J163" s="111" t="str">
        <f t="shared" si="112"/>
        <v>2021-08-23</v>
      </c>
      <c r="K163" s="111" t="str">
        <f t="shared" si="113"/>
        <v>BVI</v>
      </c>
      <c r="L163" s="111">
        <v>12087</v>
      </c>
    </row>
    <row r="164" spans="1:12" x14ac:dyDescent="0.2">
      <c r="A164" s="111"/>
      <c r="B164" s="113">
        <v>15</v>
      </c>
      <c r="C164" s="140" t="str">
        <f t="shared" si="106"/>
        <v/>
      </c>
      <c r="D164" s="140" t="str">
        <f t="shared" si="107"/>
        <v/>
      </c>
      <c r="E164" s="140" t="str">
        <f t="shared" si="108"/>
        <v/>
      </c>
      <c r="F164" s="139">
        <f>SUM(F157:F163)</f>
        <v>57.03</v>
      </c>
      <c r="G164" s="111" t="str">
        <f t="shared" si="109"/>
        <v/>
      </c>
      <c r="H164" s="111" t="str">
        <f t="shared" si="110"/>
        <v/>
      </c>
      <c r="I164" s="111" t="str">
        <f t="shared" si="111"/>
        <v/>
      </c>
      <c r="J164" s="111" t="str">
        <f t="shared" si="112"/>
        <v>--</v>
      </c>
      <c r="K164" s="111" t="str">
        <f t="shared" si="113"/>
        <v/>
      </c>
      <c r="L164" s="111"/>
    </row>
    <row r="165" spans="1:12" x14ac:dyDescent="0.2">
      <c r="B165" s="115"/>
      <c r="F165" s="138"/>
    </row>
    <row r="166" spans="1:12" x14ac:dyDescent="0.2">
      <c r="A166" s="111" t="s">
        <v>6476</v>
      </c>
      <c r="B166" s="111" t="str">
        <f t="shared" ref="B166:B180" si="114">MID(A166,20,39)</f>
        <v xml:space="preserve">MARIA GUIOMAR BURGOS GARCIA            </v>
      </c>
      <c r="C166" s="111" t="str">
        <f t="shared" ref="C166:C181" si="115">MID(A166,12,8)</f>
        <v>43908685</v>
      </c>
      <c r="D166" s="111" t="str">
        <f t="shared" ref="D166:D181" si="116">MID(A166,125,4)</f>
        <v>0001</v>
      </c>
      <c r="E166" s="111" t="str">
        <f t="shared" ref="E166:E181" si="117">MID(A166,129,2)</f>
        <v>87</v>
      </c>
      <c r="F166" s="141">
        <v>1.87</v>
      </c>
      <c r="G166" s="111" t="str">
        <f t="shared" ref="G166:G181" si="118">MID(A166,131,4)</f>
        <v>2021</v>
      </c>
      <c r="H166" s="111" t="str">
        <f t="shared" ref="H166:H181" si="119">MID(A166,135,2)</f>
        <v>08</v>
      </c>
      <c r="I166" s="111" t="str">
        <f t="shared" ref="I166:I181" si="120">MID(A166,137,2)</f>
        <v>24</v>
      </c>
      <c r="J166" s="111" t="str">
        <f t="shared" ref="J166:J181" si="121">CONCATENATE(G166,"-",H166,"-",I166)</f>
        <v>2021-08-24</v>
      </c>
      <c r="K166" s="111" t="str">
        <f t="shared" ref="K166:K181" si="122">MID(A166,163,3)</f>
        <v>BMP</v>
      </c>
      <c r="L166" s="111">
        <v>12153</v>
      </c>
    </row>
    <row r="167" spans="1:12" x14ac:dyDescent="0.2">
      <c r="A167" s="111" t="s">
        <v>6475</v>
      </c>
      <c r="B167" s="111" t="str">
        <f t="shared" si="114"/>
        <v xml:space="preserve">SANTIAGO MAURICIO TOLEDO ROMER         </v>
      </c>
      <c r="C167" s="111" t="str">
        <f t="shared" si="115"/>
        <v>43908585</v>
      </c>
      <c r="D167" s="111" t="str">
        <f t="shared" si="116"/>
        <v>0001</v>
      </c>
      <c r="E167" s="111" t="str">
        <f t="shared" si="117"/>
        <v>68</v>
      </c>
      <c r="F167" s="141">
        <v>1.68</v>
      </c>
      <c r="G167" s="111" t="str">
        <f t="shared" si="118"/>
        <v>2021</v>
      </c>
      <c r="H167" s="111" t="str">
        <f t="shared" si="119"/>
        <v>08</v>
      </c>
      <c r="I167" s="111" t="str">
        <f t="shared" si="120"/>
        <v>25</v>
      </c>
      <c r="J167" s="111" t="str">
        <f t="shared" si="121"/>
        <v>2021-08-25</v>
      </c>
      <c r="K167" s="111" t="str">
        <f t="shared" si="122"/>
        <v>DPR</v>
      </c>
      <c r="L167" s="111">
        <v>12154</v>
      </c>
    </row>
    <row r="168" spans="1:12" x14ac:dyDescent="0.2">
      <c r="A168" s="111" t="s">
        <v>6474</v>
      </c>
      <c r="B168" s="111" t="str">
        <f t="shared" si="114"/>
        <v xml:space="preserve">ROBERTO SAAVEDRA                       </v>
      </c>
      <c r="C168" s="111" t="str">
        <f t="shared" si="115"/>
        <v>43908626</v>
      </c>
      <c r="D168" s="111" t="str">
        <f t="shared" si="116"/>
        <v>0008</v>
      </c>
      <c r="E168" s="111" t="str">
        <f t="shared" si="117"/>
        <v>84</v>
      </c>
      <c r="F168" s="141">
        <v>8.84</v>
      </c>
      <c r="G168" s="111" t="str">
        <f t="shared" si="118"/>
        <v>2021</v>
      </c>
      <c r="H168" s="111" t="str">
        <f t="shared" si="119"/>
        <v>08</v>
      </c>
      <c r="I168" s="111" t="str">
        <f t="shared" si="120"/>
        <v>25</v>
      </c>
      <c r="J168" s="111" t="str">
        <f t="shared" si="121"/>
        <v>2021-08-25</v>
      </c>
      <c r="K168" s="111" t="str">
        <f t="shared" si="122"/>
        <v>DPR</v>
      </c>
      <c r="L168" s="111">
        <v>12155</v>
      </c>
    </row>
    <row r="169" spans="1:12" x14ac:dyDescent="0.2">
      <c r="A169" s="111" t="s">
        <v>6473</v>
      </c>
      <c r="B169" s="111" t="str">
        <f t="shared" si="114"/>
        <v xml:space="preserve">MACIAS LOPEZ VICENTE ARCADIO           </v>
      </c>
      <c r="C169" s="111" t="str">
        <f t="shared" si="115"/>
        <v>43908531</v>
      </c>
      <c r="D169" s="111" t="str">
        <f t="shared" si="116"/>
        <v>0002</v>
      </c>
      <c r="E169" s="111" t="str">
        <f t="shared" si="117"/>
        <v>06</v>
      </c>
      <c r="F169" s="141">
        <v>2.06</v>
      </c>
      <c r="G169" s="111" t="str">
        <f t="shared" si="118"/>
        <v>2021</v>
      </c>
      <c r="H169" s="111" t="str">
        <f t="shared" si="119"/>
        <v>08</v>
      </c>
      <c r="I169" s="111" t="str">
        <f t="shared" si="120"/>
        <v>25</v>
      </c>
      <c r="J169" s="111" t="str">
        <f t="shared" si="121"/>
        <v>2021-08-25</v>
      </c>
      <c r="K169" s="111" t="str">
        <f t="shared" si="122"/>
        <v>BMP</v>
      </c>
      <c r="L169" s="111">
        <v>12156</v>
      </c>
    </row>
    <row r="170" spans="1:12" x14ac:dyDescent="0.2">
      <c r="A170" s="111" t="s">
        <v>6472</v>
      </c>
      <c r="B170" s="111" t="str">
        <f t="shared" si="114"/>
        <v xml:space="preserve">NAVARRETE CARPIO IVAN ANDRES           </v>
      </c>
      <c r="C170" s="111" t="str">
        <f t="shared" si="115"/>
        <v>43930226</v>
      </c>
      <c r="D170" s="111" t="str">
        <f t="shared" si="116"/>
        <v>0003</v>
      </c>
      <c r="E170" s="111" t="str">
        <f t="shared" si="117"/>
        <v>58</v>
      </c>
      <c r="F170" s="141">
        <v>3.58</v>
      </c>
      <c r="G170" s="111" t="str">
        <f t="shared" si="118"/>
        <v>2021</v>
      </c>
      <c r="H170" s="111" t="str">
        <f t="shared" si="119"/>
        <v>08</v>
      </c>
      <c r="I170" s="111" t="str">
        <f t="shared" si="120"/>
        <v>25</v>
      </c>
      <c r="J170" s="111" t="str">
        <f t="shared" si="121"/>
        <v>2021-08-25</v>
      </c>
      <c r="K170" s="111" t="str">
        <f t="shared" si="122"/>
        <v>BMP</v>
      </c>
      <c r="L170" s="111">
        <v>12157</v>
      </c>
    </row>
    <row r="171" spans="1:12" x14ac:dyDescent="0.2">
      <c r="A171" s="111" t="s">
        <v>6471</v>
      </c>
      <c r="B171" s="111" t="str">
        <f t="shared" si="114"/>
        <v xml:space="preserve">CASTILLO GOMEZ GALO RICARDO            </v>
      </c>
      <c r="C171" s="111" t="str">
        <f t="shared" si="115"/>
        <v>43909591</v>
      </c>
      <c r="D171" s="111" t="str">
        <f t="shared" si="116"/>
        <v>0004</v>
      </c>
      <c r="E171" s="111" t="str">
        <f t="shared" si="117"/>
        <v>96</v>
      </c>
      <c r="F171" s="141">
        <v>4.96</v>
      </c>
      <c r="G171" s="111" t="str">
        <f t="shared" si="118"/>
        <v>2021</v>
      </c>
      <c r="H171" s="111" t="str">
        <f t="shared" si="119"/>
        <v>08</v>
      </c>
      <c r="I171" s="111" t="str">
        <f t="shared" si="120"/>
        <v>25</v>
      </c>
      <c r="J171" s="111" t="str">
        <f t="shared" si="121"/>
        <v>2021-08-25</v>
      </c>
      <c r="K171" s="111" t="str">
        <f t="shared" si="122"/>
        <v>BMP</v>
      </c>
      <c r="L171" s="111">
        <v>12158</v>
      </c>
    </row>
    <row r="172" spans="1:12" x14ac:dyDescent="0.2">
      <c r="A172" s="111" t="s">
        <v>6470</v>
      </c>
      <c r="B172" s="111" t="str">
        <f t="shared" si="114"/>
        <v xml:space="preserve">TORRES HERNANDEZ HECTOR BOLIVA         </v>
      </c>
      <c r="C172" s="111" t="str">
        <f t="shared" si="115"/>
        <v>43900513</v>
      </c>
      <c r="D172" s="111" t="str">
        <f t="shared" si="116"/>
        <v>0002</v>
      </c>
      <c r="E172" s="111" t="str">
        <f t="shared" si="117"/>
        <v>22</v>
      </c>
      <c r="F172" s="141">
        <v>2.2200000000000002</v>
      </c>
      <c r="G172" s="111" t="str">
        <f t="shared" si="118"/>
        <v>2021</v>
      </c>
      <c r="H172" s="111" t="str">
        <f t="shared" si="119"/>
        <v>08</v>
      </c>
      <c r="I172" s="111" t="str">
        <f t="shared" si="120"/>
        <v>25</v>
      </c>
      <c r="J172" s="111" t="str">
        <f t="shared" si="121"/>
        <v>2021-08-25</v>
      </c>
      <c r="K172" s="111" t="str">
        <f t="shared" si="122"/>
        <v>BMP</v>
      </c>
      <c r="L172" s="111">
        <v>12159</v>
      </c>
    </row>
    <row r="173" spans="1:12" x14ac:dyDescent="0.2">
      <c r="A173" s="111" t="s">
        <v>6469</v>
      </c>
      <c r="B173" s="111" t="str">
        <f t="shared" si="114"/>
        <v xml:space="preserve">LOPEZ CORDERO JUAN ANTONIO             </v>
      </c>
      <c r="C173" s="111" t="str">
        <f t="shared" si="115"/>
        <v>43901239</v>
      </c>
      <c r="D173" s="111" t="str">
        <f t="shared" si="116"/>
        <v>0004</v>
      </c>
      <c r="E173" s="111" t="str">
        <f t="shared" si="117"/>
        <v>65</v>
      </c>
      <c r="F173" s="141">
        <v>4.6500000000000004</v>
      </c>
      <c r="G173" s="111" t="str">
        <f t="shared" si="118"/>
        <v>2021</v>
      </c>
      <c r="H173" s="111" t="str">
        <f t="shared" si="119"/>
        <v>08</v>
      </c>
      <c r="I173" s="111" t="str">
        <f t="shared" si="120"/>
        <v>25</v>
      </c>
      <c r="J173" s="111" t="str">
        <f t="shared" si="121"/>
        <v>2021-08-25</v>
      </c>
      <c r="K173" s="111" t="str">
        <f t="shared" si="122"/>
        <v>BVP</v>
      </c>
      <c r="L173" s="111">
        <v>12160</v>
      </c>
    </row>
    <row r="174" spans="1:12" x14ac:dyDescent="0.2">
      <c r="A174" s="111" t="s">
        <v>6468</v>
      </c>
      <c r="B174" s="111" t="str">
        <f t="shared" si="114"/>
        <v xml:space="preserve">WIGTON TIMOTHY PATRICK                 </v>
      </c>
      <c r="C174" s="111" t="str">
        <f t="shared" si="115"/>
        <v>43900943</v>
      </c>
      <c r="D174" s="111" t="str">
        <f t="shared" si="116"/>
        <v>0001</v>
      </c>
      <c r="E174" s="111" t="str">
        <f t="shared" si="117"/>
        <v>68</v>
      </c>
      <c r="F174" s="141">
        <v>1.68</v>
      </c>
      <c r="G174" s="111" t="str">
        <f t="shared" si="118"/>
        <v>2021</v>
      </c>
      <c r="H174" s="111" t="str">
        <f t="shared" si="119"/>
        <v>08</v>
      </c>
      <c r="I174" s="111" t="str">
        <f t="shared" si="120"/>
        <v>25</v>
      </c>
      <c r="J174" s="111" t="str">
        <f t="shared" si="121"/>
        <v>2021-08-25</v>
      </c>
      <c r="K174" s="111" t="str">
        <f t="shared" si="122"/>
        <v>BMP</v>
      </c>
      <c r="L174" s="111">
        <v>12161</v>
      </c>
    </row>
    <row r="175" spans="1:12" x14ac:dyDescent="0.2">
      <c r="A175" s="111" t="s">
        <v>6467</v>
      </c>
      <c r="B175" s="111" t="str">
        <f t="shared" si="114"/>
        <v xml:space="preserve">GARCIA PEREZ  JORGE LUIS               </v>
      </c>
      <c r="C175" s="111" t="str">
        <f t="shared" si="115"/>
        <v>43909082</v>
      </c>
      <c r="D175" s="111" t="str">
        <f t="shared" si="116"/>
        <v>0002</v>
      </c>
      <c r="E175" s="111" t="str">
        <f t="shared" si="117"/>
        <v>86</v>
      </c>
      <c r="F175" s="141">
        <v>2.86</v>
      </c>
      <c r="G175" s="111" t="str">
        <f t="shared" si="118"/>
        <v>2021</v>
      </c>
      <c r="H175" s="111" t="str">
        <f t="shared" si="119"/>
        <v>08</v>
      </c>
      <c r="I175" s="111" t="str">
        <f t="shared" si="120"/>
        <v>25</v>
      </c>
      <c r="J175" s="111" t="str">
        <f t="shared" si="121"/>
        <v>2021-08-25</v>
      </c>
      <c r="K175" s="111" t="str">
        <f t="shared" si="122"/>
        <v>BVP</v>
      </c>
      <c r="L175" s="111">
        <v>12162</v>
      </c>
    </row>
    <row r="176" spans="1:12" x14ac:dyDescent="0.2">
      <c r="A176" s="111" t="s">
        <v>6466</v>
      </c>
      <c r="B176" s="111" t="str">
        <f t="shared" si="114"/>
        <v xml:space="preserve">GUEVARA GUEVARA ORIOL FERNANDO         </v>
      </c>
      <c r="C176" s="111" t="str">
        <f t="shared" si="115"/>
        <v>43906002</v>
      </c>
      <c r="D176" s="111" t="str">
        <f t="shared" si="116"/>
        <v>0001</v>
      </c>
      <c r="E176" s="111" t="str">
        <f t="shared" si="117"/>
        <v>24</v>
      </c>
      <c r="F176" s="141">
        <v>1.24</v>
      </c>
      <c r="G176" s="111" t="str">
        <f t="shared" si="118"/>
        <v>2021</v>
      </c>
      <c r="H176" s="111" t="str">
        <f t="shared" si="119"/>
        <v>08</v>
      </c>
      <c r="I176" s="111" t="str">
        <f t="shared" si="120"/>
        <v>25</v>
      </c>
      <c r="J176" s="111" t="str">
        <f t="shared" si="121"/>
        <v>2021-08-25</v>
      </c>
      <c r="K176" s="111" t="str">
        <f t="shared" si="122"/>
        <v>BVP</v>
      </c>
      <c r="L176" s="111">
        <v>12163</v>
      </c>
    </row>
    <row r="177" spans="1:12" x14ac:dyDescent="0.2">
      <c r="A177" s="111" t="s">
        <v>6465</v>
      </c>
      <c r="B177" s="111" t="str">
        <f t="shared" si="114"/>
        <v xml:space="preserve">SANCHEZ CAVIEDES KLEBER HENRY          </v>
      </c>
      <c r="C177" s="111" t="str">
        <f t="shared" si="115"/>
        <v>43906363</v>
      </c>
      <c r="D177" s="111" t="str">
        <f t="shared" si="116"/>
        <v>0016</v>
      </c>
      <c r="E177" s="111" t="str">
        <f t="shared" si="117"/>
        <v>76</v>
      </c>
      <c r="F177" s="141">
        <v>16.760000000000002</v>
      </c>
      <c r="G177" s="111" t="str">
        <f t="shared" si="118"/>
        <v>2021</v>
      </c>
      <c r="H177" s="111" t="str">
        <f t="shared" si="119"/>
        <v>08</v>
      </c>
      <c r="I177" s="111" t="str">
        <f t="shared" si="120"/>
        <v>25</v>
      </c>
      <c r="J177" s="111" t="str">
        <f t="shared" si="121"/>
        <v>2021-08-25</v>
      </c>
      <c r="K177" s="111" t="str">
        <f t="shared" si="122"/>
        <v>BVP</v>
      </c>
      <c r="L177" s="111">
        <v>12164</v>
      </c>
    </row>
    <row r="178" spans="1:12" x14ac:dyDescent="0.2">
      <c r="A178" s="111" t="s">
        <v>6464</v>
      </c>
      <c r="B178" s="111" t="str">
        <f t="shared" si="114"/>
        <v xml:space="preserve">REYES MUNOZ FRANCISCO XAVIER           </v>
      </c>
      <c r="C178" s="111" t="str">
        <f t="shared" si="115"/>
        <v>43930289</v>
      </c>
      <c r="D178" s="111" t="str">
        <f t="shared" si="116"/>
        <v>0002</v>
      </c>
      <c r="E178" s="111" t="str">
        <f t="shared" si="117"/>
        <v>89</v>
      </c>
      <c r="F178" s="141">
        <v>2.89</v>
      </c>
      <c r="G178" s="111" t="str">
        <f t="shared" si="118"/>
        <v>2021</v>
      </c>
      <c r="H178" s="111" t="str">
        <f t="shared" si="119"/>
        <v>08</v>
      </c>
      <c r="I178" s="111" t="str">
        <f t="shared" si="120"/>
        <v>25</v>
      </c>
      <c r="J178" s="111" t="str">
        <f t="shared" si="121"/>
        <v>2021-08-25</v>
      </c>
      <c r="K178" s="111" t="str">
        <f t="shared" si="122"/>
        <v>BMP</v>
      </c>
      <c r="L178" s="111">
        <v>12165</v>
      </c>
    </row>
    <row r="179" spans="1:12" x14ac:dyDescent="0.2">
      <c r="A179" s="111" t="s">
        <v>6463</v>
      </c>
      <c r="B179" s="111" t="str">
        <f t="shared" si="114"/>
        <v xml:space="preserve">OLVERA ALCIVAR JOEL DOMINGO            </v>
      </c>
      <c r="C179" s="111" t="str">
        <f t="shared" si="115"/>
        <v>43908386</v>
      </c>
      <c r="D179" s="111" t="str">
        <f t="shared" si="116"/>
        <v>0002</v>
      </c>
      <c r="E179" s="111" t="str">
        <f t="shared" si="117"/>
        <v>04</v>
      </c>
      <c r="F179" s="141">
        <v>2.04</v>
      </c>
      <c r="G179" s="111" t="str">
        <f t="shared" si="118"/>
        <v>2021</v>
      </c>
      <c r="H179" s="111" t="str">
        <f t="shared" si="119"/>
        <v>08</v>
      </c>
      <c r="I179" s="111" t="str">
        <f t="shared" si="120"/>
        <v>25</v>
      </c>
      <c r="J179" s="111" t="str">
        <f t="shared" si="121"/>
        <v>2021-08-25</v>
      </c>
      <c r="K179" s="111" t="str">
        <f t="shared" si="122"/>
        <v>BVP</v>
      </c>
      <c r="L179" s="111">
        <v>12166</v>
      </c>
    </row>
    <row r="180" spans="1:12" x14ac:dyDescent="0.2">
      <c r="A180" s="111" t="s">
        <v>6462</v>
      </c>
      <c r="B180" s="111" t="str">
        <f t="shared" si="114"/>
        <v xml:space="preserve">LENNY MADRID  CANTOS SANDOYA           </v>
      </c>
      <c r="C180" s="111" t="str">
        <f t="shared" si="115"/>
        <v>43960385</v>
      </c>
      <c r="D180" s="111" t="str">
        <f t="shared" si="116"/>
        <v>0016</v>
      </c>
      <c r="E180" s="111" t="str">
        <f t="shared" si="117"/>
        <v>76</v>
      </c>
      <c r="F180" s="141">
        <v>16.760000000000002</v>
      </c>
      <c r="G180" s="111" t="str">
        <f t="shared" si="118"/>
        <v>2021</v>
      </c>
      <c r="H180" s="111" t="str">
        <f t="shared" si="119"/>
        <v>08</v>
      </c>
      <c r="I180" s="111" t="str">
        <f t="shared" si="120"/>
        <v>25</v>
      </c>
      <c r="J180" s="111" t="str">
        <f t="shared" si="121"/>
        <v>2021-08-25</v>
      </c>
      <c r="K180" s="111" t="str">
        <f t="shared" si="122"/>
        <v>BMP</v>
      </c>
      <c r="L180" s="111">
        <v>12167</v>
      </c>
    </row>
    <row r="181" spans="1:12" x14ac:dyDescent="0.2">
      <c r="A181" s="111"/>
      <c r="B181" s="113">
        <v>16</v>
      </c>
      <c r="C181" s="140" t="str">
        <f t="shared" si="115"/>
        <v/>
      </c>
      <c r="D181" s="140" t="str">
        <f t="shared" si="116"/>
        <v/>
      </c>
      <c r="E181" s="140" t="str">
        <f t="shared" si="117"/>
        <v/>
      </c>
      <c r="F181" s="139">
        <f>SUM(F166:F180)</f>
        <v>74.09</v>
      </c>
      <c r="G181" s="111" t="str">
        <f t="shared" si="118"/>
        <v/>
      </c>
      <c r="H181" s="111" t="str">
        <f t="shared" si="119"/>
        <v/>
      </c>
      <c r="I181" s="111" t="str">
        <f t="shared" si="120"/>
        <v/>
      </c>
      <c r="J181" s="111" t="str">
        <f t="shared" si="121"/>
        <v>--</v>
      </c>
      <c r="K181" s="111" t="str">
        <f t="shared" si="122"/>
        <v/>
      </c>
      <c r="L181" s="111"/>
    </row>
    <row r="182" spans="1:12" x14ac:dyDescent="0.2">
      <c r="B182" s="110"/>
      <c r="C182" s="118"/>
      <c r="D182" s="118"/>
      <c r="E182" s="118"/>
      <c r="F182" s="138"/>
    </row>
    <row r="183" spans="1:12" x14ac:dyDescent="0.2">
      <c r="A183" s="111" t="s">
        <v>6461</v>
      </c>
      <c r="B183" s="111" t="str">
        <f t="shared" ref="B183:B192" si="123">MID(A183,20,39)</f>
        <v xml:space="preserve">PINO MAULME ENRIQUE GABRIEL            </v>
      </c>
      <c r="C183" s="111" t="str">
        <f t="shared" ref="C183:C193" si="124">MID(A183,12,8)</f>
        <v>43930044</v>
      </c>
      <c r="D183" s="111" t="str">
        <f t="shared" ref="D183:D193" si="125">MID(A183,125,4)</f>
        <v>0001</v>
      </c>
      <c r="E183" s="111" t="str">
        <f t="shared" ref="E183:E193" si="126">MID(A183,129,2)</f>
        <v>22</v>
      </c>
      <c r="F183" s="141">
        <v>1.22</v>
      </c>
      <c r="G183" s="111" t="str">
        <f t="shared" ref="G183:G193" si="127">MID(A183,131,4)</f>
        <v>2021</v>
      </c>
      <c r="H183" s="111" t="str">
        <f t="shared" ref="H183:H193" si="128">MID(A183,135,2)</f>
        <v>08</v>
      </c>
      <c r="I183" s="111" t="str">
        <f t="shared" ref="I183:I193" si="129">MID(A183,137,2)</f>
        <v>25</v>
      </c>
      <c r="J183" s="111" t="str">
        <f t="shared" ref="J183:J193" si="130">CONCATENATE(G183,"-",H183,"-",I183)</f>
        <v>2021-08-25</v>
      </c>
      <c r="K183" s="111" t="str">
        <f t="shared" ref="K183:K193" si="131">MID(A183,163,3)</f>
        <v>BVP</v>
      </c>
      <c r="L183" s="111">
        <v>12237</v>
      </c>
    </row>
    <row r="184" spans="1:12" x14ac:dyDescent="0.2">
      <c r="A184" s="111" t="s">
        <v>6460</v>
      </c>
      <c r="B184" s="111" t="str">
        <f t="shared" si="123"/>
        <v xml:space="preserve">JENNY NATALIA MARTINEZ BAQUE           </v>
      </c>
      <c r="C184" s="111" t="str">
        <f t="shared" si="124"/>
        <v>43907487</v>
      </c>
      <c r="D184" s="111" t="str">
        <f t="shared" si="125"/>
        <v>0008</v>
      </c>
      <c r="E184" s="111" t="str">
        <f t="shared" si="126"/>
        <v>36</v>
      </c>
      <c r="F184" s="141">
        <v>8.36</v>
      </c>
      <c r="G184" s="111" t="str">
        <f t="shared" si="127"/>
        <v>2021</v>
      </c>
      <c r="H184" s="111" t="str">
        <f t="shared" si="128"/>
        <v>08</v>
      </c>
      <c r="I184" s="111" t="str">
        <f t="shared" si="129"/>
        <v>25</v>
      </c>
      <c r="J184" s="111" t="str">
        <f t="shared" si="130"/>
        <v>2021-08-25</v>
      </c>
      <c r="K184" s="111" t="str">
        <f t="shared" si="131"/>
        <v>BVP</v>
      </c>
      <c r="L184" s="111">
        <v>12238</v>
      </c>
    </row>
    <row r="185" spans="1:12" x14ac:dyDescent="0.2">
      <c r="A185" s="111" t="s">
        <v>6459</v>
      </c>
      <c r="B185" s="111" t="str">
        <f t="shared" si="123"/>
        <v xml:space="preserve">SAMANIEGO VILLARROEL STEPHANY          </v>
      </c>
      <c r="C185" s="111" t="str">
        <f t="shared" si="124"/>
        <v>43908339</v>
      </c>
      <c r="D185" s="111" t="str">
        <f t="shared" si="125"/>
        <v>0004</v>
      </c>
      <c r="E185" s="111" t="str">
        <f t="shared" si="126"/>
        <v>38</v>
      </c>
      <c r="F185" s="141">
        <v>4.38</v>
      </c>
      <c r="G185" s="111" t="str">
        <f t="shared" si="127"/>
        <v>2021</v>
      </c>
      <c r="H185" s="111" t="str">
        <f t="shared" si="128"/>
        <v>08</v>
      </c>
      <c r="I185" s="111" t="str">
        <f t="shared" si="129"/>
        <v>26</v>
      </c>
      <c r="J185" s="111" t="str">
        <f t="shared" si="130"/>
        <v>2021-08-26</v>
      </c>
      <c r="K185" s="111" t="str">
        <f t="shared" si="131"/>
        <v>BMP</v>
      </c>
      <c r="L185" s="111">
        <v>12239</v>
      </c>
    </row>
    <row r="186" spans="1:12" x14ac:dyDescent="0.2">
      <c r="A186" s="111" t="s">
        <v>6458</v>
      </c>
      <c r="B186" s="111" t="str">
        <f t="shared" si="123"/>
        <v xml:space="preserve">NARANJO BENITES LUIS ALBERTO           </v>
      </c>
      <c r="C186" s="111" t="str">
        <f t="shared" si="124"/>
        <v>43907960</v>
      </c>
      <c r="D186" s="111" t="str">
        <f t="shared" si="125"/>
        <v>0000</v>
      </c>
      <c r="E186" s="111" t="str">
        <f t="shared" si="126"/>
        <v>90</v>
      </c>
      <c r="F186" s="141">
        <v>0.9</v>
      </c>
      <c r="G186" s="111" t="str">
        <f t="shared" si="127"/>
        <v>2021</v>
      </c>
      <c r="H186" s="111" t="str">
        <f t="shared" si="128"/>
        <v>08</v>
      </c>
      <c r="I186" s="111" t="str">
        <f t="shared" si="129"/>
        <v>26</v>
      </c>
      <c r="J186" s="111" t="str">
        <f t="shared" si="130"/>
        <v>2021-08-26</v>
      </c>
      <c r="K186" s="111" t="str">
        <f t="shared" si="131"/>
        <v>BMP</v>
      </c>
      <c r="L186" s="111">
        <v>12240</v>
      </c>
    </row>
    <row r="187" spans="1:12" x14ac:dyDescent="0.2">
      <c r="A187" s="111" t="s">
        <v>6457</v>
      </c>
      <c r="B187" s="111" t="str">
        <f t="shared" si="123"/>
        <v xml:space="preserve">CAROLINA ALICIA EGAS NUNEZ             </v>
      </c>
      <c r="C187" s="111" t="str">
        <f t="shared" si="124"/>
        <v>43907615</v>
      </c>
      <c r="D187" s="111" t="str">
        <f t="shared" si="125"/>
        <v>0003</v>
      </c>
      <c r="E187" s="111" t="str">
        <f t="shared" si="126"/>
        <v>62</v>
      </c>
      <c r="F187" s="141">
        <v>3.62</v>
      </c>
      <c r="G187" s="111" t="str">
        <f t="shared" si="127"/>
        <v>2021</v>
      </c>
      <c r="H187" s="111" t="str">
        <f t="shared" si="128"/>
        <v>08</v>
      </c>
      <c r="I187" s="111" t="str">
        <f t="shared" si="129"/>
        <v>26</v>
      </c>
      <c r="J187" s="111" t="str">
        <f t="shared" si="130"/>
        <v>2021-08-26</v>
      </c>
      <c r="K187" s="111" t="str">
        <f t="shared" si="131"/>
        <v>VEN</v>
      </c>
      <c r="L187" s="111">
        <v>12241</v>
      </c>
    </row>
    <row r="188" spans="1:12" x14ac:dyDescent="0.2">
      <c r="A188" s="111" t="s">
        <v>6456</v>
      </c>
      <c r="B188" s="111" t="str">
        <f t="shared" si="123"/>
        <v xml:space="preserve">ZARLENGA RAMIREZ MONICA GISELA         </v>
      </c>
      <c r="C188" s="111" t="str">
        <f t="shared" si="124"/>
        <v>43900414</v>
      </c>
      <c r="D188" s="111" t="str">
        <f t="shared" si="125"/>
        <v>0005</v>
      </c>
      <c r="E188" s="111" t="str">
        <f t="shared" si="126"/>
        <v>47</v>
      </c>
      <c r="F188" s="141">
        <v>5.47</v>
      </c>
      <c r="G188" s="111" t="str">
        <f t="shared" si="127"/>
        <v>2021</v>
      </c>
      <c r="H188" s="111" t="str">
        <f t="shared" si="128"/>
        <v>08</v>
      </c>
      <c r="I188" s="111" t="str">
        <f t="shared" si="129"/>
        <v>26</v>
      </c>
      <c r="J188" s="111" t="str">
        <f t="shared" si="130"/>
        <v>2021-08-26</v>
      </c>
      <c r="K188" s="111" t="str">
        <f t="shared" si="131"/>
        <v>VEN</v>
      </c>
      <c r="L188" s="111">
        <v>12242</v>
      </c>
    </row>
    <row r="189" spans="1:12" x14ac:dyDescent="0.2">
      <c r="A189" s="111" t="s">
        <v>6455</v>
      </c>
      <c r="B189" s="111" t="str">
        <f t="shared" si="123"/>
        <v xml:space="preserve">MACIAS ALCIVAR DAVID ESAU              </v>
      </c>
      <c r="C189" s="111" t="str">
        <f t="shared" si="124"/>
        <v>43901532</v>
      </c>
      <c r="D189" s="111" t="str">
        <f t="shared" si="125"/>
        <v>0005</v>
      </c>
      <c r="E189" s="111" t="str">
        <f t="shared" si="126"/>
        <v>23</v>
      </c>
      <c r="F189" s="141">
        <v>5.23</v>
      </c>
      <c r="G189" s="111" t="str">
        <f t="shared" si="127"/>
        <v>2021</v>
      </c>
      <c r="H189" s="111" t="str">
        <f t="shared" si="128"/>
        <v>08</v>
      </c>
      <c r="I189" s="111" t="str">
        <f t="shared" si="129"/>
        <v>26</v>
      </c>
      <c r="J189" s="111" t="str">
        <f t="shared" si="130"/>
        <v>2021-08-26</v>
      </c>
      <c r="K189" s="111" t="str">
        <f t="shared" si="131"/>
        <v>BVP</v>
      </c>
      <c r="L189" s="111">
        <v>12243</v>
      </c>
    </row>
    <row r="190" spans="1:12" x14ac:dyDescent="0.2">
      <c r="A190" s="111" t="s">
        <v>6454</v>
      </c>
      <c r="B190" s="111" t="str">
        <f t="shared" si="123"/>
        <v xml:space="preserve">ALCIVAR PIN NORMA PEPITA               </v>
      </c>
      <c r="C190" s="111" t="str">
        <f t="shared" si="124"/>
        <v>43903260</v>
      </c>
      <c r="D190" s="111" t="str">
        <f t="shared" si="125"/>
        <v>0001</v>
      </c>
      <c r="E190" s="111" t="str">
        <f t="shared" si="126"/>
        <v>93</v>
      </c>
      <c r="F190" s="141">
        <v>1.93</v>
      </c>
      <c r="G190" s="111" t="str">
        <f t="shared" si="127"/>
        <v>2021</v>
      </c>
      <c r="H190" s="111" t="str">
        <f t="shared" si="128"/>
        <v>08</v>
      </c>
      <c r="I190" s="111" t="str">
        <f t="shared" si="129"/>
        <v>26</v>
      </c>
      <c r="J190" s="111" t="str">
        <f t="shared" si="130"/>
        <v>2021-08-26</v>
      </c>
      <c r="K190" s="111" t="str">
        <f t="shared" si="131"/>
        <v>BVP</v>
      </c>
      <c r="L190" s="111">
        <v>12244</v>
      </c>
    </row>
    <row r="191" spans="1:12" x14ac:dyDescent="0.2">
      <c r="A191" s="111" t="s">
        <v>6453</v>
      </c>
      <c r="B191" s="111" t="str">
        <f t="shared" si="123"/>
        <v xml:space="preserve">LUZ LILIANA OSTAIZA LUCAS              </v>
      </c>
      <c r="C191" s="111" t="str">
        <f t="shared" si="124"/>
        <v>43960238</v>
      </c>
      <c r="D191" s="111" t="str">
        <f t="shared" si="125"/>
        <v>0008</v>
      </c>
      <c r="E191" s="111" t="str">
        <f t="shared" si="126"/>
        <v>38</v>
      </c>
      <c r="F191" s="141">
        <v>8.3800000000000008</v>
      </c>
      <c r="G191" s="111" t="str">
        <f t="shared" si="127"/>
        <v>2021</v>
      </c>
      <c r="H191" s="111" t="str">
        <f t="shared" si="128"/>
        <v>08</v>
      </c>
      <c r="I191" s="111" t="str">
        <f t="shared" si="129"/>
        <v>26</v>
      </c>
      <c r="J191" s="111" t="str">
        <f t="shared" si="130"/>
        <v>2021-08-26</v>
      </c>
      <c r="K191" s="111" t="str">
        <f t="shared" si="131"/>
        <v>BVP</v>
      </c>
      <c r="L191" s="111">
        <v>12245</v>
      </c>
    </row>
    <row r="192" spans="1:12" x14ac:dyDescent="0.2">
      <c r="A192" s="111" t="s">
        <v>6452</v>
      </c>
      <c r="B192" s="111" t="str">
        <f t="shared" si="123"/>
        <v xml:space="preserve">ZAMBRANO GARCIA FRANZ BADIH            </v>
      </c>
      <c r="C192" s="111" t="str">
        <f t="shared" si="124"/>
        <v>43909118</v>
      </c>
      <c r="D192" s="111" t="str">
        <f t="shared" si="125"/>
        <v>0005</v>
      </c>
      <c r="E192" s="111" t="str">
        <f t="shared" si="126"/>
        <v>04</v>
      </c>
      <c r="F192" s="141">
        <v>5.04</v>
      </c>
      <c r="G192" s="111" t="str">
        <f t="shared" si="127"/>
        <v>2021</v>
      </c>
      <c r="H192" s="111" t="str">
        <f t="shared" si="128"/>
        <v>08</v>
      </c>
      <c r="I192" s="111" t="str">
        <f t="shared" si="129"/>
        <v>26</v>
      </c>
      <c r="J192" s="111" t="str">
        <f t="shared" si="130"/>
        <v>2021-08-26</v>
      </c>
      <c r="K192" s="111" t="str">
        <f t="shared" si="131"/>
        <v>BMP</v>
      </c>
      <c r="L192" s="111">
        <v>12246</v>
      </c>
    </row>
    <row r="193" spans="1:12" x14ac:dyDescent="0.2">
      <c r="A193" s="111"/>
      <c r="B193" s="113">
        <v>17</v>
      </c>
      <c r="C193" s="140" t="str">
        <f t="shared" si="124"/>
        <v/>
      </c>
      <c r="D193" s="140" t="str">
        <f t="shared" si="125"/>
        <v/>
      </c>
      <c r="E193" s="140" t="str">
        <f t="shared" si="126"/>
        <v/>
      </c>
      <c r="F193" s="139">
        <f>SUM(F183:F192)</f>
        <v>44.53</v>
      </c>
      <c r="G193" s="111" t="str">
        <f t="shared" si="127"/>
        <v/>
      </c>
      <c r="H193" s="111" t="str">
        <f t="shared" si="128"/>
        <v/>
      </c>
      <c r="I193" s="111" t="str">
        <f t="shared" si="129"/>
        <v/>
      </c>
      <c r="J193" s="111" t="str">
        <f t="shared" si="130"/>
        <v>--</v>
      </c>
      <c r="K193" s="111" t="str">
        <f t="shared" si="131"/>
        <v/>
      </c>
      <c r="L193" s="111"/>
    </row>
    <row r="194" spans="1:12" x14ac:dyDescent="0.2">
      <c r="B194" s="110"/>
      <c r="C194" s="118"/>
      <c r="D194" s="118"/>
      <c r="E194" s="118"/>
      <c r="F194" s="138"/>
    </row>
    <row r="195" spans="1:12" x14ac:dyDescent="0.2">
      <c r="A195" s="111" t="s">
        <v>6451</v>
      </c>
      <c r="B195" s="111" t="str">
        <f t="shared" ref="B195:B204" si="132">MID(A195,20,39)</f>
        <v xml:space="preserve">VIZCAINO ARMIJOS FELIPE                </v>
      </c>
      <c r="C195" s="111" t="str">
        <f t="shared" ref="C195:C205" si="133">MID(A195,12,8)</f>
        <v>43903729</v>
      </c>
      <c r="D195" s="111" t="str">
        <f t="shared" ref="D195:D205" si="134">MID(A195,125,4)</f>
        <v>0004</v>
      </c>
      <c r="E195" s="111" t="str">
        <f t="shared" ref="E195:E205" si="135">MID(A195,129,2)</f>
        <v>86</v>
      </c>
      <c r="F195" s="141">
        <v>4.8600000000000003</v>
      </c>
      <c r="G195" s="111" t="str">
        <f t="shared" ref="G195:G205" si="136">MID(A195,131,4)</f>
        <v>2021</v>
      </c>
      <c r="H195" s="111" t="str">
        <f t="shared" ref="H195:H205" si="137">MID(A195,135,2)</f>
        <v>08</v>
      </c>
      <c r="I195" s="111" t="str">
        <f t="shared" ref="I195:I205" si="138">MID(A195,137,2)</f>
        <v>26</v>
      </c>
      <c r="J195" s="111" t="str">
        <f t="shared" ref="J195:J205" si="139">CONCATENATE(G195,"-",H195,"-",I195)</f>
        <v>2021-08-26</v>
      </c>
      <c r="K195" s="111" t="str">
        <f t="shared" ref="K195:K205" si="140">MID(A195,163,3)</f>
        <v>BMP</v>
      </c>
      <c r="L195" s="111">
        <v>12293</v>
      </c>
    </row>
    <row r="196" spans="1:12" x14ac:dyDescent="0.2">
      <c r="A196" s="111" t="s">
        <v>6450</v>
      </c>
      <c r="B196" s="111" t="str">
        <f t="shared" si="132"/>
        <v xml:space="preserve">MERIZALDE MEDRANDA JONATHAN RA         </v>
      </c>
      <c r="C196" s="111" t="str">
        <f t="shared" si="133"/>
        <v>43909363</v>
      </c>
      <c r="D196" s="111" t="str">
        <f t="shared" si="134"/>
        <v>0000</v>
      </c>
      <c r="E196" s="111" t="str">
        <f t="shared" si="135"/>
        <v>44</v>
      </c>
      <c r="F196" s="141">
        <v>0.44</v>
      </c>
      <c r="G196" s="111" t="str">
        <f t="shared" si="136"/>
        <v>2021</v>
      </c>
      <c r="H196" s="111" t="str">
        <f t="shared" si="137"/>
        <v>08</v>
      </c>
      <c r="I196" s="111" t="str">
        <f t="shared" si="138"/>
        <v>26</v>
      </c>
      <c r="J196" s="111" t="str">
        <f t="shared" si="139"/>
        <v>2021-08-26</v>
      </c>
      <c r="K196" s="111" t="str">
        <f t="shared" si="140"/>
        <v>BMP</v>
      </c>
      <c r="L196" s="111">
        <v>12294</v>
      </c>
    </row>
    <row r="197" spans="1:12" x14ac:dyDescent="0.2">
      <c r="A197" s="111" t="s">
        <v>6449</v>
      </c>
      <c r="B197" s="111" t="str">
        <f t="shared" si="132"/>
        <v xml:space="preserve">MANTILLA ABAD DARWIN ALEX              </v>
      </c>
      <c r="C197" s="111" t="str">
        <f t="shared" si="133"/>
        <v>43906765</v>
      </c>
      <c r="D197" s="111" t="str">
        <f t="shared" si="134"/>
        <v>0005</v>
      </c>
      <c r="E197" s="111" t="str">
        <f t="shared" si="135"/>
        <v>23</v>
      </c>
      <c r="F197" s="141">
        <v>5.23</v>
      </c>
      <c r="G197" s="111" t="str">
        <f t="shared" si="136"/>
        <v>2021</v>
      </c>
      <c r="H197" s="111" t="str">
        <f t="shared" si="137"/>
        <v>08</v>
      </c>
      <c r="I197" s="111" t="str">
        <f t="shared" si="138"/>
        <v>26</v>
      </c>
      <c r="J197" s="111" t="str">
        <f t="shared" si="139"/>
        <v>2021-08-26</v>
      </c>
      <c r="K197" s="111" t="str">
        <f t="shared" si="140"/>
        <v>BMP</v>
      </c>
      <c r="L197" s="111">
        <v>12295</v>
      </c>
    </row>
    <row r="198" spans="1:12" x14ac:dyDescent="0.2">
      <c r="A198" s="111" t="s">
        <v>6448</v>
      </c>
      <c r="B198" s="111" t="str">
        <f t="shared" si="132"/>
        <v xml:space="preserve">ACUNA MARQUEZ PATRICIA ROSARIO         </v>
      </c>
      <c r="C198" s="111" t="str">
        <f t="shared" si="133"/>
        <v>43908270</v>
      </c>
      <c r="D198" s="111" t="str">
        <f t="shared" si="134"/>
        <v>0003</v>
      </c>
      <c r="E198" s="111" t="str">
        <f t="shared" si="135"/>
        <v>15</v>
      </c>
      <c r="F198" s="141">
        <v>3.15</v>
      </c>
      <c r="G198" s="111" t="str">
        <f t="shared" si="136"/>
        <v>2021</v>
      </c>
      <c r="H198" s="111" t="str">
        <f t="shared" si="137"/>
        <v>08</v>
      </c>
      <c r="I198" s="111" t="str">
        <f t="shared" si="138"/>
        <v>26</v>
      </c>
      <c r="J198" s="111" t="str">
        <f t="shared" si="139"/>
        <v>2021-08-26</v>
      </c>
      <c r="K198" s="111" t="str">
        <f t="shared" si="140"/>
        <v>BMP</v>
      </c>
      <c r="L198" s="111">
        <v>12296</v>
      </c>
    </row>
    <row r="199" spans="1:12" x14ac:dyDescent="0.2">
      <c r="A199" s="111" t="s">
        <v>6447</v>
      </c>
      <c r="B199" s="111" t="str">
        <f t="shared" si="132"/>
        <v xml:space="preserve">LOPEZ GARCIA RAMON ALFREDO             </v>
      </c>
      <c r="C199" s="111" t="str">
        <f t="shared" si="133"/>
        <v>43909562</v>
      </c>
      <c r="D199" s="111" t="str">
        <f t="shared" si="134"/>
        <v>0001</v>
      </c>
      <c r="E199" s="111" t="str">
        <f t="shared" si="135"/>
        <v>62</v>
      </c>
      <c r="F199" s="141">
        <v>1.62</v>
      </c>
      <c r="G199" s="111" t="str">
        <f t="shared" si="136"/>
        <v>2021</v>
      </c>
      <c r="H199" s="111" t="str">
        <f t="shared" si="137"/>
        <v>08</v>
      </c>
      <c r="I199" s="111" t="str">
        <f t="shared" si="138"/>
        <v>27</v>
      </c>
      <c r="J199" s="111" t="str">
        <f t="shared" si="139"/>
        <v>2021-08-27</v>
      </c>
      <c r="K199" s="111" t="str">
        <f t="shared" si="140"/>
        <v>BMP</v>
      </c>
      <c r="L199" s="111">
        <v>12297</v>
      </c>
    </row>
    <row r="200" spans="1:12" x14ac:dyDescent="0.2">
      <c r="A200" s="111" t="s">
        <v>6446</v>
      </c>
      <c r="B200" s="111" t="str">
        <f t="shared" si="132"/>
        <v xml:space="preserve">BEATRIZ DEL PILAR GUERRERO YEP         </v>
      </c>
      <c r="C200" s="111" t="str">
        <f t="shared" si="133"/>
        <v>43945463</v>
      </c>
      <c r="D200" s="111" t="str">
        <f t="shared" si="134"/>
        <v>0008</v>
      </c>
      <c r="E200" s="111" t="str">
        <f t="shared" si="135"/>
        <v>38</v>
      </c>
      <c r="F200" s="141">
        <v>8.3800000000000008</v>
      </c>
      <c r="G200" s="111" t="str">
        <f t="shared" si="136"/>
        <v>2021</v>
      </c>
      <c r="H200" s="111" t="str">
        <f t="shared" si="137"/>
        <v>08</v>
      </c>
      <c r="I200" s="111" t="str">
        <f t="shared" si="138"/>
        <v>27</v>
      </c>
      <c r="J200" s="111" t="str">
        <f t="shared" si="139"/>
        <v>2021-08-27</v>
      </c>
      <c r="K200" s="111" t="str">
        <f t="shared" si="140"/>
        <v>BMP</v>
      </c>
      <c r="L200" s="111">
        <v>12298</v>
      </c>
    </row>
    <row r="201" spans="1:12" x14ac:dyDescent="0.2">
      <c r="A201" s="111" t="s">
        <v>6445</v>
      </c>
      <c r="B201" s="111" t="str">
        <f t="shared" si="132"/>
        <v xml:space="preserve">AGUILAR CARDENAS EDWIN MARCELO         </v>
      </c>
      <c r="C201" s="111" t="str">
        <f t="shared" si="133"/>
        <v>43930275</v>
      </c>
      <c r="D201" s="111" t="str">
        <f t="shared" si="134"/>
        <v>0005</v>
      </c>
      <c r="E201" s="111" t="str">
        <f t="shared" si="135"/>
        <v>04</v>
      </c>
      <c r="F201" s="141">
        <v>5.04</v>
      </c>
      <c r="G201" s="111" t="str">
        <f t="shared" si="136"/>
        <v>2021</v>
      </c>
      <c r="H201" s="111" t="str">
        <f t="shared" si="137"/>
        <v>08</v>
      </c>
      <c r="I201" s="111" t="str">
        <f t="shared" si="138"/>
        <v>27</v>
      </c>
      <c r="J201" s="111" t="str">
        <f t="shared" si="139"/>
        <v>2021-08-27</v>
      </c>
      <c r="K201" s="111" t="str">
        <f t="shared" si="140"/>
        <v>BVP</v>
      </c>
      <c r="L201" s="111">
        <v>12299</v>
      </c>
    </row>
    <row r="202" spans="1:12" x14ac:dyDescent="0.2">
      <c r="A202" s="111" t="s">
        <v>6444</v>
      </c>
      <c r="B202" s="111" t="str">
        <f t="shared" si="132"/>
        <v xml:space="preserve">CARPIO PORTILLA RAUL MOISES            </v>
      </c>
      <c r="C202" s="111" t="str">
        <f t="shared" si="133"/>
        <v>43906020</v>
      </c>
      <c r="D202" s="111" t="str">
        <f t="shared" si="134"/>
        <v>0004</v>
      </c>
      <c r="E202" s="111" t="str">
        <f t="shared" si="135"/>
        <v>49</v>
      </c>
      <c r="F202" s="141">
        <v>4.49</v>
      </c>
      <c r="G202" s="111" t="str">
        <f t="shared" si="136"/>
        <v>2021</v>
      </c>
      <c r="H202" s="111" t="str">
        <f t="shared" si="137"/>
        <v>08</v>
      </c>
      <c r="I202" s="111" t="str">
        <f t="shared" si="138"/>
        <v>27</v>
      </c>
      <c r="J202" s="111" t="str">
        <f t="shared" si="139"/>
        <v>2021-08-27</v>
      </c>
      <c r="K202" s="111" t="str">
        <f t="shared" si="140"/>
        <v>BVP</v>
      </c>
      <c r="L202" s="111">
        <v>12300</v>
      </c>
    </row>
    <row r="203" spans="1:12" x14ac:dyDescent="0.2">
      <c r="A203" s="111" t="s">
        <v>6443</v>
      </c>
      <c r="B203" s="111" t="str">
        <f t="shared" si="132"/>
        <v xml:space="preserve">PONCE ANDRADE KERLY KARINA             </v>
      </c>
      <c r="C203" s="111" t="str">
        <f t="shared" si="133"/>
        <v>43901332</v>
      </c>
      <c r="D203" s="111" t="str">
        <f t="shared" si="134"/>
        <v>0007</v>
      </c>
      <c r="E203" s="111" t="str">
        <f t="shared" si="135"/>
        <v>69</v>
      </c>
      <c r="F203" s="141">
        <v>7.69</v>
      </c>
      <c r="G203" s="111" t="str">
        <f t="shared" si="136"/>
        <v>2021</v>
      </c>
      <c r="H203" s="111" t="str">
        <f t="shared" si="137"/>
        <v>08</v>
      </c>
      <c r="I203" s="111" t="str">
        <f t="shared" si="138"/>
        <v>27</v>
      </c>
      <c r="J203" s="111" t="str">
        <f t="shared" si="139"/>
        <v>2021-08-27</v>
      </c>
      <c r="K203" s="111" t="str">
        <f t="shared" si="140"/>
        <v>VEN</v>
      </c>
      <c r="L203" s="111">
        <v>12301</v>
      </c>
    </row>
    <row r="204" spans="1:12" x14ac:dyDescent="0.2">
      <c r="A204" s="111" t="s">
        <v>6442</v>
      </c>
      <c r="B204" s="111" t="str">
        <f t="shared" si="132"/>
        <v xml:space="preserve">GARCIA CHUNGA EDUARDO ALEXANDR         </v>
      </c>
      <c r="C204" s="111" t="str">
        <f t="shared" si="133"/>
        <v>43909493</v>
      </c>
      <c r="D204" s="111" t="str">
        <f t="shared" si="134"/>
        <v>0000</v>
      </c>
      <c r="E204" s="111" t="str">
        <f t="shared" si="135"/>
        <v>22</v>
      </c>
      <c r="F204" s="141">
        <v>0.22</v>
      </c>
      <c r="G204" s="111" t="str">
        <f t="shared" si="136"/>
        <v>2021</v>
      </c>
      <c r="H204" s="111" t="str">
        <f t="shared" si="137"/>
        <v>08</v>
      </c>
      <c r="I204" s="111" t="str">
        <f t="shared" si="138"/>
        <v>27</v>
      </c>
      <c r="J204" s="111" t="str">
        <f t="shared" si="139"/>
        <v>2021-08-27</v>
      </c>
      <c r="K204" s="111" t="str">
        <f t="shared" si="140"/>
        <v>BMP</v>
      </c>
      <c r="L204" s="111">
        <v>12302</v>
      </c>
    </row>
    <row r="205" spans="1:12" x14ac:dyDescent="0.2">
      <c r="A205" s="111"/>
      <c r="B205" s="113">
        <v>18</v>
      </c>
      <c r="C205" s="140" t="str">
        <f t="shared" si="133"/>
        <v/>
      </c>
      <c r="D205" s="140" t="str">
        <f t="shared" si="134"/>
        <v/>
      </c>
      <c r="E205" s="140" t="str">
        <f t="shared" si="135"/>
        <v/>
      </c>
      <c r="F205" s="139">
        <f>SUM(F195:F204)</f>
        <v>41.12</v>
      </c>
      <c r="G205" s="111" t="str">
        <f t="shared" si="136"/>
        <v/>
      </c>
      <c r="H205" s="111" t="str">
        <f t="shared" si="137"/>
        <v/>
      </c>
      <c r="I205" s="111" t="str">
        <f t="shared" si="138"/>
        <v/>
      </c>
      <c r="J205" s="111" t="str">
        <f t="shared" si="139"/>
        <v>--</v>
      </c>
      <c r="K205" s="111" t="str">
        <f t="shared" si="140"/>
        <v/>
      </c>
      <c r="L205" s="111"/>
    </row>
    <row r="206" spans="1:12" x14ac:dyDescent="0.2">
      <c r="B206" s="110"/>
      <c r="C206" s="118"/>
      <c r="D206" s="118"/>
      <c r="E206" s="118"/>
      <c r="F206" s="138"/>
    </row>
    <row r="207" spans="1:12" x14ac:dyDescent="0.2">
      <c r="A207" s="111" t="s">
        <v>6441</v>
      </c>
      <c r="B207" s="111" t="str">
        <f t="shared" ref="B207:B220" si="141">MID(A207,20,39)</f>
        <v xml:space="preserve">ROSE MARI JARAMILLO LEON               </v>
      </c>
      <c r="C207" s="111" t="str">
        <f t="shared" ref="C207:C221" si="142">MID(A207,12,8)</f>
        <v>43930302</v>
      </c>
      <c r="D207" s="111" t="str">
        <f t="shared" ref="D207:D221" si="143">MID(A207,125,4)</f>
        <v>0002</v>
      </c>
      <c r="E207" s="111" t="str">
        <f t="shared" ref="E207:E221" si="144">MID(A207,129,2)</f>
        <v>64</v>
      </c>
      <c r="F207" s="141">
        <v>2.64</v>
      </c>
      <c r="G207" s="111" t="str">
        <f t="shared" ref="G207:G221" si="145">MID(A207,131,4)</f>
        <v>2021</v>
      </c>
      <c r="H207" s="111" t="str">
        <f t="shared" ref="H207:H221" si="146">MID(A207,135,2)</f>
        <v>08</v>
      </c>
      <c r="I207" s="111" t="str">
        <f t="shared" ref="I207:I221" si="147">MID(A207,137,2)</f>
        <v>30</v>
      </c>
      <c r="J207" s="111" t="str">
        <f t="shared" ref="J207:J221" si="148">CONCATENATE(G207,"-",H207,"-",I207)</f>
        <v>2021-08-30</v>
      </c>
      <c r="K207" s="111" t="str">
        <f t="shared" ref="K207:K221" si="149">MID(A207,163,3)</f>
        <v>BMP</v>
      </c>
      <c r="L207" s="111">
        <v>12355</v>
      </c>
    </row>
    <row r="208" spans="1:12" x14ac:dyDescent="0.2">
      <c r="A208" s="111" t="s">
        <v>6440</v>
      </c>
      <c r="B208" s="111" t="str">
        <f t="shared" si="141"/>
        <v xml:space="preserve">PABLO JAVIER BAQUE LOZANO              </v>
      </c>
      <c r="C208" s="111" t="str">
        <f t="shared" si="142"/>
        <v>43902215</v>
      </c>
      <c r="D208" s="111" t="str">
        <f t="shared" si="143"/>
        <v>0002</v>
      </c>
      <c r="E208" s="111" t="str">
        <f t="shared" si="144"/>
        <v>69</v>
      </c>
      <c r="F208" s="141">
        <v>2.69</v>
      </c>
      <c r="G208" s="111" t="str">
        <f t="shared" si="145"/>
        <v>2021</v>
      </c>
      <c r="H208" s="111" t="str">
        <f t="shared" si="146"/>
        <v>08</v>
      </c>
      <c r="I208" s="111" t="str">
        <f t="shared" si="147"/>
        <v>30</v>
      </c>
      <c r="J208" s="111" t="str">
        <f t="shared" si="148"/>
        <v>2021-08-30</v>
      </c>
      <c r="K208" s="111" t="str">
        <f t="shared" si="149"/>
        <v>BMP</v>
      </c>
      <c r="L208" s="111">
        <v>12356</v>
      </c>
    </row>
    <row r="209" spans="1:12" x14ac:dyDescent="0.2">
      <c r="A209" s="111" t="s">
        <v>6439</v>
      </c>
      <c r="B209" s="111" t="str">
        <f t="shared" si="141"/>
        <v xml:space="preserve">JEAN PAOLO RAMOS SALAS                 </v>
      </c>
      <c r="C209" s="111" t="str">
        <f t="shared" si="142"/>
        <v>43907617</v>
      </c>
      <c r="D209" s="111" t="str">
        <f t="shared" si="143"/>
        <v>0003</v>
      </c>
      <c r="E209" s="111" t="str">
        <f t="shared" si="144"/>
        <v>36</v>
      </c>
      <c r="F209" s="141">
        <v>3.36</v>
      </c>
      <c r="G209" s="111" t="str">
        <f t="shared" si="145"/>
        <v>2021</v>
      </c>
      <c r="H209" s="111" t="str">
        <f t="shared" si="146"/>
        <v>08</v>
      </c>
      <c r="I209" s="111" t="str">
        <f t="shared" si="147"/>
        <v>27</v>
      </c>
      <c r="J209" s="111" t="str">
        <f t="shared" si="148"/>
        <v>2021-08-27</v>
      </c>
      <c r="K209" s="111" t="str">
        <f t="shared" si="149"/>
        <v>BMP</v>
      </c>
      <c r="L209" s="111">
        <v>12357</v>
      </c>
    </row>
    <row r="210" spans="1:12" x14ac:dyDescent="0.2">
      <c r="A210" s="111" t="s">
        <v>6438</v>
      </c>
      <c r="B210" s="111" t="str">
        <f t="shared" si="141"/>
        <v xml:space="preserve">PILLIGUA TORRES ADELAIDA DE LA         </v>
      </c>
      <c r="C210" s="111" t="str">
        <f t="shared" si="142"/>
        <v>43908058</v>
      </c>
      <c r="D210" s="111" t="str">
        <f t="shared" si="143"/>
        <v>0001</v>
      </c>
      <c r="E210" s="111" t="str">
        <f t="shared" si="144"/>
        <v>68</v>
      </c>
      <c r="F210" s="141">
        <v>1.68</v>
      </c>
      <c r="G210" s="111" t="str">
        <f t="shared" si="145"/>
        <v>2021</v>
      </c>
      <c r="H210" s="111" t="str">
        <f t="shared" si="146"/>
        <v>08</v>
      </c>
      <c r="I210" s="111" t="str">
        <f t="shared" si="147"/>
        <v>27</v>
      </c>
      <c r="J210" s="111" t="str">
        <f t="shared" si="148"/>
        <v>2021-08-27</v>
      </c>
      <c r="K210" s="111" t="str">
        <f t="shared" si="149"/>
        <v>BVP</v>
      </c>
      <c r="L210" s="111">
        <v>12358</v>
      </c>
    </row>
    <row r="211" spans="1:12" x14ac:dyDescent="0.2">
      <c r="A211" s="111" t="s">
        <v>6437</v>
      </c>
      <c r="B211" s="111" t="str">
        <f t="shared" si="141"/>
        <v xml:space="preserve">GUTIERREZ CAJIAS ANDREA YOLAND         </v>
      </c>
      <c r="C211" s="111" t="str">
        <f t="shared" si="142"/>
        <v>43909067</v>
      </c>
      <c r="D211" s="111" t="str">
        <f t="shared" si="143"/>
        <v>0001</v>
      </c>
      <c r="E211" s="111" t="str">
        <f t="shared" si="144"/>
        <v>68</v>
      </c>
      <c r="F211" s="141">
        <v>1.68</v>
      </c>
      <c r="G211" s="111" t="str">
        <f t="shared" si="145"/>
        <v>2021</v>
      </c>
      <c r="H211" s="111" t="str">
        <f t="shared" si="146"/>
        <v>08</v>
      </c>
      <c r="I211" s="111" t="str">
        <f t="shared" si="147"/>
        <v>27</v>
      </c>
      <c r="J211" s="111" t="str">
        <f t="shared" si="148"/>
        <v>2021-08-27</v>
      </c>
      <c r="K211" s="111" t="str">
        <f t="shared" si="149"/>
        <v>BVP</v>
      </c>
      <c r="L211" s="111">
        <v>12359</v>
      </c>
    </row>
    <row r="212" spans="1:12" x14ac:dyDescent="0.2">
      <c r="A212" s="111" t="s">
        <v>6436</v>
      </c>
      <c r="B212" s="111" t="str">
        <f t="shared" si="141"/>
        <v xml:space="preserve">BURBANO VARGAS LUIS ALEJANDRO          </v>
      </c>
      <c r="C212" s="111" t="str">
        <f t="shared" si="142"/>
        <v>43903898</v>
      </c>
      <c r="D212" s="111" t="str">
        <f t="shared" si="143"/>
        <v>0005</v>
      </c>
      <c r="E212" s="111" t="str">
        <f t="shared" si="144"/>
        <v>06</v>
      </c>
      <c r="F212" s="141">
        <v>5.0599999999999996</v>
      </c>
      <c r="G212" s="111" t="str">
        <f t="shared" si="145"/>
        <v>2021</v>
      </c>
      <c r="H212" s="111" t="str">
        <f t="shared" si="146"/>
        <v>08</v>
      </c>
      <c r="I212" s="111" t="str">
        <f t="shared" si="147"/>
        <v>28</v>
      </c>
      <c r="J212" s="111" t="str">
        <f t="shared" si="148"/>
        <v>2021-08-28</v>
      </c>
      <c r="K212" s="111" t="str">
        <f t="shared" si="149"/>
        <v>BMP</v>
      </c>
      <c r="L212" s="111">
        <v>12360</v>
      </c>
    </row>
    <row r="213" spans="1:12" x14ac:dyDescent="0.2">
      <c r="A213" s="111" t="s">
        <v>6435</v>
      </c>
      <c r="B213" s="111" t="str">
        <f t="shared" si="141"/>
        <v xml:space="preserve">RUIZ RUIZ RAUL EDGARDO                 </v>
      </c>
      <c r="C213" s="111" t="str">
        <f t="shared" si="142"/>
        <v>43901712</v>
      </c>
      <c r="D213" s="111" t="str">
        <f t="shared" si="143"/>
        <v>0002</v>
      </c>
      <c r="E213" s="111" t="str">
        <f t="shared" si="144"/>
        <v>35</v>
      </c>
      <c r="F213" s="141">
        <v>2.35</v>
      </c>
      <c r="G213" s="111" t="str">
        <f t="shared" si="145"/>
        <v>2021</v>
      </c>
      <c r="H213" s="111" t="str">
        <f t="shared" si="146"/>
        <v>08</v>
      </c>
      <c r="I213" s="111" t="str">
        <f t="shared" si="147"/>
        <v>28</v>
      </c>
      <c r="J213" s="111" t="str">
        <f t="shared" si="148"/>
        <v>2021-08-28</v>
      </c>
      <c r="K213" s="111" t="str">
        <f t="shared" si="149"/>
        <v>BVP</v>
      </c>
      <c r="L213" s="111">
        <v>12361</v>
      </c>
    </row>
    <row r="214" spans="1:12" x14ac:dyDescent="0.2">
      <c r="A214" s="111" t="s">
        <v>6434</v>
      </c>
      <c r="B214" s="111" t="str">
        <f t="shared" si="141"/>
        <v xml:space="preserve">CARLOS ENRIQUE PEREZ REYES             </v>
      </c>
      <c r="C214" s="111" t="str">
        <f t="shared" si="142"/>
        <v>43909926</v>
      </c>
      <c r="D214" s="111" t="str">
        <f t="shared" si="143"/>
        <v>0003</v>
      </c>
      <c r="E214" s="111" t="str">
        <f t="shared" si="144"/>
        <v>53</v>
      </c>
      <c r="F214" s="141">
        <v>3.53</v>
      </c>
      <c r="G214" s="111" t="str">
        <f t="shared" si="145"/>
        <v>2021</v>
      </c>
      <c r="H214" s="111" t="str">
        <f t="shared" si="146"/>
        <v>08</v>
      </c>
      <c r="I214" s="111" t="str">
        <f t="shared" si="147"/>
        <v>28</v>
      </c>
      <c r="J214" s="111" t="str">
        <f t="shared" si="148"/>
        <v>2021-08-28</v>
      </c>
      <c r="K214" s="111" t="str">
        <f t="shared" si="149"/>
        <v>BMP</v>
      </c>
      <c r="L214" s="111">
        <v>12362</v>
      </c>
    </row>
    <row r="215" spans="1:12" x14ac:dyDescent="0.2">
      <c r="A215" s="111" t="s">
        <v>6433</v>
      </c>
      <c r="B215" s="111" t="str">
        <f t="shared" si="141"/>
        <v xml:space="preserve">LUCAS MERA ELI FRANCISCO               </v>
      </c>
      <c r="C215" s="111" t="str">
        <f t="shared" si="142"/>
        <v>43900217</v>
      </c>
      <c r="D215" s="111" t="str">
        <f t="shared" si="143"/>
        <v>0007</v>
      </c>
      <c r="E215" s="111" t="str">
        <f t="shared" si="144"/>
        <v>08</v>
      </c>
      <c r="F215" s="141">
        <v>7.08</v>
      </c>
      <c r="G215" s="111" t="str">
        <f t="shared" si="145"/>
        <v>2021</v>
      </c>
      <c r="H215" s="111" t="str">
        <f t="shared" si="146"/>
        <v>08</v>
      </c>
      <c r="I215" s="111" t="str">
        <f t="shared" si="147"/>
        <v>30</v>
      </c>
      <c r="J215" s="111" t="str">
        <f t="shared" si="148"/>
        <v>2021-08-30</v>
      </c>
      <c r="K215" s="111" t="str">
        <f t="shared" si="149"/>
        <v>BMP</v>
      </c>
      <c r="L215" s="111">
        <v>12363</v>
      </c>
    </row>
    <row r="216" spans="1:12" x14ac:dyDescent="0.2">
      <c r="A216" s="111" t="s">
        <v>6432</v>
      </c>
      <c r="B216" s="111" t="str">
        <f t="shared" si="141"/>
        <v xml:space="preserve">LOPEZ RUIZ MARIA DEL CARMEN            </v>
      </c>
      <c r="C216" s="111" t="str">
        <f t="shared" si="142"/>
        <v>43903070</v>
      </c>
      <c r="D216" s="111" t="str">
        <f t="shared" si="143"/>
        <v>0006</v>
      </c>
      <c r="E216" s="111" t="str">
        <f t="shared" si="144"/>
        <v>37</v>
      </c>
      <c r="F216" s="141">
        <v>6.37</v>
      </c>
      <c r="G216" s="111" t="str">
        <f t="shared" si="145"/>
        <v>2021</v>
      </c>
      <c r="H216" s="111" t="str">
        <f t="shared" si="146"/>
        <v>08</v>
      </c>
      <c r="I216" s="111" t="str">
        <f t="shared" si="147"/>
        <v>30</v>
      </c>
      <c r="J216" s="111" t="str">
        <f t="shared" si="148"/>
        <v>2021-08-30</v>
      </c>
      <c r="K216" s="111" t="str">
        <f t="shared" si="149"/>
        <v>BMP</v>
      </c>
      <c r="L216" s="111">
        <v>12364</v>
      </c>
    </row>
    <row r="217" spans="1:12" x14ac:dyDescent="0.2">
      <c r="A217" s="111" t="s">
        <v>6431</v>
      </c>
      <c r="B217" s="111" t="str">
        <f t="shared" si="141"/>
        <v xml:space="preserve">HELENA ESTHER TAMAYO RIGAIL            </v>
      </c>
      <c r="C217" s="111" t="str">
        <f t="shared" si="142"/>
        <v>43920064</v>
      </c>
      <c r="D217" s="111" t="str">
        <f t="shared" si="143"/>
        <v>0012</v>
      </c>
      <c r="E217" s="111" t="str">
        <f t="shared" si="144"/>
        <v>30</v>
      </c>
      <c r="F217" s="141">
        <v>12.3</v>
      </c>
      <c r="G217" s="111" t="str">
        <f t="shared" si="145"/>
        <v>2021</v>
      </c>
      <c r="H217" s="111" t="str">
        <f t="shared" si="146"/>
        <v>08</v>
      </c>
      <c r="I217" s="111" t="str">
        <f t="shared" si="147"/>
        <v>30</v>
      </c>
      <c r="J217" s="111" t="str">
        <f t="shared" si="148"/>
        <v>2021-08-30</v>
      </c>
      <c r="K217" s="111" t="str">
        <f t="shared" si="149"/>
        <v>BVP</v>
      </c>
      <c r="L217" s="111">
        <v>12365</v>
      </c>
    </row>
    <row r="218" spans="1:12" x14ac:dyDescent="0.2">
      <c r="A218" s="111" t="s">
        <v>6430</v>
      </c>
      <c r="B218" s="111" t="str">
        <f t="shared" si="141"/>
        <v xml:space="preserve">ALVARADO MORALES  GLORIA ANGEL         </v>
      </c>
      <c r="C218" s="111" t="str">
        <f t="shared" si="142"/>
        <v>43907419</v>
      </c>
      <c r="D218" s="111" t="str">
        <f t="shared" si="143"/>
        <v>0003</v>
      </c>
      <c r="E218" s="111" t="str">
        <f t="shared" si="144"/>
        <v>65</v>
      </c>
      <c r="F218" s="141">
        <v>3.65</v>
      </c>
      <c r="G218" s="111" t="str">
        <f t="shared" si="145"/>
        <v>2021</v>
      </c>
      <c r="H218" s="111" t="str">
        <f t="shared" si="146"/>
        <v>08</v>
      </c>
      <c r="I218" s="111" t="str">
        <f t="shared" si="147"/>
        <v>30</v>
      </c>
      <c r="J218" s="111" t="str">
        <f t="shared" si="148"/>
        <v>2021-08-30</v>
      </c>
      <c r="K218" s="111" t="str">
        <f t="shared" si="149"/>
        <v>BVP</v>
      </c>
      <c r="L218" s="111">
        <v>12366</v>
      </c>
    </row>
    <row r="219" spans="1:12" x14ac:dyDescent="0.2">
      <c r="A219" s="111" t="s">
        <v>6429</v>
      </c>
      <c r="B219" s="111" t="str">
        <f t="shared" si="141"/>
        <v xml:space="preserve">ASENCIO PARRALES ANDREA CAROLI         </v>
      </c>
      <c r="C219" s="111" t="str">
        <f t="shared" si="142"/>
        <v>43900669</v>
      </c>
      <c r="D219" s="111" t="str">
        <f t="shared" si="143"/>
        <v>0003</v>
      </c>
      <c r="E219" s="111" t="str">
        <f t="shared" si="144"/>
        <v>62</v>
      </c>
      <c r="F219" s="141">
        <v>3.62</v>
      </c>
      <c r="G219" s="111" t="str">
        <f t="shared" si="145"/>
        <v>2021</v>
      </c>
      <c r="H219" s="111" t="str">
        <f t="shared" si="146"/>
        <v>08</v>
      </c>
      <c r="I219" s="111" t="str">
        <f t="shared" si="147"/>
        <v>30</v>
      </c>
      <c r="J219" s="111" t="str">
        <f t="shared" si="148"/>
        <v>2021-08-30</v>
      </c>
      <c r="K219" s="111" t="str">
        <f t="shared" si="149"/>
        <v>BMP</v>
      </c>
      <c r="L219" s="111">
        <v>12367</v>
      </c>
    </row>
    <row r="220" spans="1:12" x14ac:dyDescent="0.2">
      <c r="A220" s="111" t="s">
        <v>6428</v>
      </c>
      <c r="B220" s="111" t="str">
        <f t="shared" si="141"/>
        <v xml:space="preserve">CHONG CRUZ LUIS CRISTOBAL              </v>
      </c>
      <c r="C220" s="111" t="str">
        <f t="shared" si="142"/>
        <v>43903583</v>
      </c>
      <c r="D220" s="111" t="str">
        <f t="shared" si="143"/>
        <v>0001</v>
      </c>
      <c r="E220" s="111" t="str">
        <f t="shared" si="144"/>
        <v>68</v>
      </c>
      <c r="F220" s="141">
        <v>1.68</v>
      </c>
      <c r="G220" s="111" t="str">
        <f t="shared" si="145"/>
        <v>2021</v>
      </c>
      <c r="H220" s="111" t="str">
        <f t="shared" si="146"/>
        <v>08</v>
      </c>
      <c r="I220" s="111" t="str">
        <f t="shared" si="147"/>
        <v>30</v>
      </c>
      <c r="J220" s="111" t="str">
        <f t="shared" si="148"/>
        <v>2021-08-30</v>
      </c>
      <c r="K220" s="111" t="str">
        <f t="shared" si="149"/>
        <v>BVP</v>
      </c>
      <c r="L220" s="111">
        <v>12368</v>
      </c>
    </row>
    <row r="221" spans="1:12" x14ac:dyDescent="0.2">
      <c r="A221" s="111"/>
      <c r="B221" s="113">
        <v>19</v>
      </c>
      <c r="C221" s="140" t="str">
        <f t="shared" si="142"/>
        <v/>
      </c>
      <c r="D221" s="140" t="str">
        <f t="shared" si="143"/>
        <v/>
      </c>
      <c r="E221" s="140" t="str">
        <f t="shared" si="144"/>
        <v/>
      </c>
      <c r="F221" s="139">
        <f>SUM(F207:F220)</f>
        <v>57.689999999999991</v>
      </c>
      <c r="G221" s="111" t="str">
        <f t="shared" si="145"/>
        <v/>
      </c>
      <c r="H221" s="111" t="str">
        <f t="shared" si="146"/>
        <v/>
      </c>
      <c r="I221" s="111" t="str">
        <f t="shared" si="147"/>
        <v/>
      </c>
      <c r="J221" s="111" t="str">
        <f t="shared" si="148"/>
        <v>--</v>
      </c>
      <c r="K221" s="111" t="str">
        <f t="shared" si="149"/>
        <v/>
      </c>
      <c r="L221" s="111"/>
    </row>
    <row r="222" spans="1:12" x14ac:dyDescent="0.2">
      <c r="B222" s="110"/>
      <c r="C222" s="118"/>
      <c r="D222" s="118"/>
      <c r="E222" s="118"/>
      <c r="F222" s="138"/>
    </row>
    <row r="223" spans="1:12" x14ac:dyDescent="0.2">
      <c r="A223" s="111" t="s">
        <v>6427</v>
      </c>
      <c r="B223" s="111" t="str">
        <f t="shared" ref="B223:B246" si="150">MID(A223,20,39)</f>
        <v xml:space="preserve">LUIS EDISON SOLORZANO CADENA           </v>
      </c>
      <c r="C223" s="111" t="str">
        <f t="shared" ref="C223:C247" si="151">MID(A223,12,8)</f>
        <v>43907020</v>
      </c>
      <c r="D223" s="111" t="str">
        <f t="shared" ref="D223:D247" si="152">MID(A223,125,4)</f>
        <v>0000</v>
      </c>
      <c r="E223" s="111" t="str">
        <f t="shared" ref="E223:E247" si="153">MID(A223,129,2)</f>
        <v>57</v>
      </c>
      <c r="F223" s="141">
        <v>0.56999999999999995</v>
      </c>
      <c r="G223" s="111" t="str">
        <f t="shared" ref="G223:G247" si="154">MID(A223,131,4)</f>
        <v>2021</v>
      </c>
      <c r="H223" s="111" t="str">
        <f t="shared" ref="H223:H247" si="155">MID(A223,135,2)</f>
        <v>08</v>
      </c>
      <c r="I223" s="111" t="str">
        <f t="shared" ref="I223:I247" si="156">MID(A223,137,2)</f>
        <v>30</v>
      </c>
      <c r="J223" s="111" t="str">
        <f t="shared" ref="J223:J247" si="157">CONCATENATE(G223,"-",H223,"-",I223)</f>
        <v>2021-08-30</v>
      </c>
      <c r="K223" s="111" t="str">
        <f t="shared" ref="K223:K247" si="158">MID(A223,163,3)</f>
        <v>BMP</v>
      </c>
      <c r="L223" s="111">
        <v>12440</v>
      </c>
    </row>
    <row r="224" spans="1:12" x14ac:dyDescent="0.2">
      <c r="A224" s="111" t="s">
        <v>6426</v>
      </c>
      <c r="B224" s="111" t="str">
        <f t="shared" si="150"/>
        <v xml:space="preserve">LUIS FERNANDO ECHEVERRIA ZAVAL         </v>
      </c>
      <c r="C224" s="111" t="str">
        <f t="shared" si="151"/>
        <v>43945426</v>
      </c>
      <c r="D224" s="111" t="str">
        <f t="shared" si="152"/>
        <v>0008</v>
      </c>
      <c r="E224" s="111" t="str">
        <f t="shared" si="153"/>
        <v>38</v>
      </c>
      <c r="F224" s="141">
        <v>8.3800000000000008</v>
      </c>
      <c r="G224" s="111" t="str">
        <f t="shared" si="154"/>
        <v>2021</v>
      </c>
      <c r="H224" s="111" t="str">
        <f t="shared" si="155"/>
        <v>08</v>
      </c>
      <c r="I224" s="111" t="str">
        <f t="shared" si="156"/>
        <v>30</v>
      </c>
      <c r="J224" s="111" t="str">
        <f t="shared" si="157"/>
        <v>2021-08-30</v>
      </c>
      <c r="K224" s="111" t="str">
        <f t="shared" si="158"/>
        <v>BVP</v>
      </c>
      <c r="L224" s="111">
        <v>12441</v>
      </c>
    </row>
    <row r="225" spans="1:12" x14ac:dyDescent="0.2">
      <c r="A225" s="111" t="s">
        <v>6425</v>
      </c>
      <c r="B225" s="111" t="str">
        <f t="shared" si="150"/>
        <v xml:space="preserve">CARLOS EFREN COELLO PALADINES          </v>
      </c>
      <c r="C225" s="111" t="str">
        <f t="shared" si="151"/>
        <v>43908697</v>
      </c>
      <c r="D225" s="111" t="str">
        <f t="shared" si="152"/>
        <v>0003</v>
      </c>
      <c r="E225" s="111" t="str">
        <f t="shared" si="153"/>
        <v>36</v>
      </c>
      <c r="F225" s="141">
        <v>3.36</v>
      </c>
      <c r="G225" s="111" t="str">
        <f t="shared" si="154"/>
        <v>2021</v>
      </c>
      <c r="H225" s="111" t="str">
        <f t="shared" si="155"/>
        <v>08</v>
      </c>
      <c r="I225" s="111" t="str">
        <f t="shared" si="156"/>
        <v>30</v>
      </c>
      <c r="J225" s="111" t="str">
        <f t="shared" si="157"/>
        <v>2021-08-30</v>
      </c>
      <c r="K225" s="111" t="str">
        <f t="shared" si="158"/>
        <v>BMP</v>
      </c>
      <c r="L225" s="111">
        <v>12442</v>
      </c>
    </row>
    <row r="226" spans="1:12" x14ac:dyDescent="0.2">
      <c r="A226" s="111" t="s">
        <v>6424</v>
      </c>
      <c r="B226" s="111" t="str">
        <f t="shared" si="150"/>
        <v xml:space="preserve">DUQUE ESTEVEZ MIRKA                    </v>
      </c>
      <c r="C226" s="111" t="str">
        <f t="shared" si="151"/>
        <v>43908293</v>
      </c>
      <c r="D226" s="111" t="str">
        <f t="shared" si="152"/>
        <v>0003</v>
      </c>
      <c r="E226" s="111" t="str">
        <f t="shared" si="153"/>
        <v>36</v>
      </c>
      <c r="F226" s="141">
        <v>3.36</v>
      </c>
      <c r="G226" s="111" t="str">
        <f t="shared" si="154"/>
        <v>2021</v>
      </c>
      <c r="H226" s="111" t="str">
        <f t="shared" si="155"/>
        <v>08</v>
      </c>
      <c r="I226" s="111" t="str">
        <f t="shared" si="156"/>
        <v>30</v>
      </c>
      <c r="J226" s="111" t="str">
        <f t="shared" si="157"/>
        <v>2021-08-30</v>
      </c>
      <c r="K226" s="111" t="str">
        <f t="shared" si="158"/>
        <v>BMP</v>
      </c>
      <c r="L226" s="111">
        <v>12443</v>
      </c>
    </row>
    <row r="227" spans="1:12" x14ac:dyDescent="0.2">
      <c r="A227" s="111" t="s">
        <v>6423</v>
      </c>
      <c r="B227" s="111" t="str">
        <f t="shared" si="150"/>
        <v xml:space="preserve">MARIA ISELA ROSADO AVILA               </v>
      </c>
      <c r="C227" s="111" t="str">
        <f t="shared" si="151"/>
        <v>43909939</v>
      </c>
      <c r="D227" s="111" t="str">
        <f t="shared" si="152"/>
        <v>0001</v>
      </c>
      <c r="E227" s="111" t="str">
        <f t="shared" si="153"/>
        <v>76</v>
      </c>
      <c r="F227" s="141">
        <v>1.76</v>
      </c>
      <c r="G227" s="111" t="str">
        <f t="shared" si="154"/>
        <v>2021</v>
      </c>
      <c r="H227" s="111" t="str">
        <f t="shared" si="155"/>
        <v>08</v>
      </c>
      <c r="I227" s="111" t="str">
        <f t="shared" si="156"/>
        <v>31</v>
      </c>
      <c r="J227" s="111" t="str">
        <f t="shared" si="157"/>
        <v>2021-08-31</v>
      </c>
      <c r="K227" s="111" t="str">
        <f t="shared" si="158"/>
        <v>BVP</v>
      </c>
      <c r="L227" s="111">
        <v>12444</v>
      </c>
    </row>
    <row r="228" spans="1:12" x14ac:dyDescent="0.2">
      <c r="A228" s="111" t="s">
        <v>6422</v>
      </c>
      <c r="B228" s="111" t="str">
        <f t="shared" si="150"/>
        <v xml:space="preserve">JURADO QUINTERO JULIO ERNESTO          </v>
      </c>
      <c r="C228" s="111" t="str">
        <f t="shared" si="151"/>
        <v>43901176</v>
      </c>
      <c r="D228" s="111" t="str">
        <f t="shared" si="152"/>
        <v>0001</v>
      </c>
      <c r="E228" s="111" t="str">
        <f t="shared" si="153"/>
        <v>68</v>
      </c>
      <c r="F228" s="141">
        <v>1.68</v>
      </c>
      <c r="G228" s="111" t="str">
        <f t="shared" si="154"/>
        <v>2021</v>
      </c>
      <c r="H228" s="111" t="str">
        <f t="shared" si="155"/>
        <v>08</v>
      </c>
      <c r="I228" s="111" t="str">
        <f t="shared" si="156"/>
        <v>31</v>
      </c>
      <c r="J228" s="111" t="str">
        <f t="shared" si="157"/>
        <v>2021-08-31</v>
      </c>
      <c r="K228" s="111" t="str">
        <f t="shared" si="158"/>
        <v>BMP</v>
      </c>
      <c r="L228" s="111">
        <v>12445</v>
      </c>
    </row>
    <row r="229" spans="1:12" x14ac:dyDescent="0.2">
      <c r="A229" s="111" t="s">
        <v>6421</v>
      </c>
      <c r="B229" s="111" t="str">
        <f t="shared" si="150"/>
        <v xml:space="preserve">GARCIA BAJANA NAYITH ALEJANDRO         </v>
      </c>
      <c r="C229" s="111" t="str">
        <f t="shared" si="151"/>
        <v>43909430</v>
      </c>
      <c r="D229" s="111" t="str">
        <f t="shared" si="152"/>
        <v>0000</v>
      </c>
      <c r="E229" s="111" t="str">
        <f t="shared" si="153"/>
        <v>62</v>
      </c>
      <c r="F229" s="141">
        <v>0.62</v>
      </c>
      <c r="G229" s="111" t="str">
        <f t="shared" si="154"/>
        <v>2021</v>
      </c>
      <c r="H229" s="111" t="str">
        <f t="shared" si="155"/>
        <v>08</v>
      </c>
      <c r="I229" s="111" t="str">
        <f t="shared" si="156"/>
        <v>31</v>
      </c>
      <c r="J229" s="111" t="str">
        <f t="shared" si="157"/>
        <v>2021-08-31</v>
      </c>
      <c r="K229" s="111" t="str">
        <f t="shared" si="158"/>
        <v>BMP</v>
      </c>
      <c r="L229" s="111">
        <v>12446</v>
      </c>
    </row>
    <row r="230" spans="1:12" x14ac:dyDescent="0.2">
      <c r="A230" s="111" t="s">
        <v>6420</v>
      </c>
      <c r="B230" s="111" t="str">
        <f t="shared" si="150"/>
        <v xml:space="preserve">GARCIA BAJANA NAYITH ALEJANDRO         </v>
      </c>
      <c r="C230" s="111" t="str">
        <f t="shared" si="151"/>
        <v>43900321</v>
      </c>
      <c r="D230" s="111" t="str">
        <f t="shared" si="152"/>
        <v>0010</v>
      </c>
      <c r="E230" s="111" t="str">
        <f t="shared" si="153"/>
        <v>99</v>
      </c>
      <c r="F230" s="141">
        <v>10.99</v>
      </c>
      <c r="G230" s="111" t="str">
        <f t="shared" si="154"/>
        <v>2021</v>
      </c>
      <c r="H230" s="111" t="str">
        <f t="shared" si="155"/>
        <v>08</v>
      </c>
      <c r="I230" s="111" t="str">
        <f t="shared" si="156"/>
        <v>31</v>
      </c>
      <c r="J230" s="111" t="str">
        <f t="shared" si="157"/>
        <v>2021-08-31</v>
      </c>
      <c r="K230" s="111" t="str">
        <f t="shared" si="158"/>
        <v>BMP</v>
      </c>
      <c r="L230" s="111">
        <v>12447</v>
      </c>
    </row>
    <row r="231" spans="1:12" x14ac:dyDescent="0.2">
      <c r="A231" s="111" t="s">
        <v>6419</v>
      </c>
      <c r="B231" s="111" t="str">
        <f t="shared" si="150"/>
        <v xml:space="preserve">IVONN ROSARIO CARVAJAL ALARCON         </v>
      </c>
      <c r="C231" s="111" t="str">
        <f t="shared" si="151"/>
        <v>43909850</v>
      </c>
      <c r="D231" s="111" t="str">
        <f t="shared" si="152"/>
        <v>0001</v>
      </c>
      <c r="E231" s="111" t="str">
        <f t="shared" si="153"/>
        <v>70</v>
      </c>
      <c r="F231" s="141">
        <v>1.7</v>
      </c>
      <c r="G231" s="111" t="str">
        <f t="shared" si="154"/>
        <v>2021</v>
      </c>
      <c r="H231" s="111" t="str">
        <f t="shared" si="155"/>
        <v>08</v>
      </c>
      <c r="I231" s="111" t="str">
        <f t="shared" si="156"/>
        <v>31</v>
      </c>
      <c r="J231" s="111" t="str">
        <f t="shared" si="157"/>
        <v>2021-08-31</v>
      </c>
      <c r="K231" s="111" t="str">
        <f t="shared" si="158"/>
        <v>BVI</v>
      </c>
      <c r="L231" s="111">
        <v>12448</v>
      </c>
    </row>
    <row r="232" spans="1:12" x14ac:dyDescent="0.2">
      <c r="A232" s="111" t="s">
        <v>6418</v>
      </c>
      <c r="B232" s="111" t="str">
        <f t="shared" si="150"/>
        <v xml:space="preserve">ANNIE ANDREA CARRERA MOROCHO           </v>
      </c>
      <c r="C232" s="111" t="str">
        <f t="shared" si="151"/>
        <v>43903861</v>
      </c>
      <c r="D232" s="111" t="str">
        <f t="shared" si="152"/>
        <v>0002</v>
      </c>
      <c r="E232" s="111" t="str">
        <f t="shared" si="153"/>
        <v>40</v>
      </c>
      <c r="F232" s="141">
        <v>2.4</v>
      </c>
      <c r="G232" s="111" t="str">
        <f t="shared" si="154"/>
        <v>2021</v>
      </c>
      <c r="H232" s="111" t="str">
        <f t="shared" si="155"/>
        <v>08</v>
      </c>
      <c r="I232" s="111" t="str">
        <f t="shared" si="156"/>
        <v>31</v>
      </c>
      <c r="J232" s="111" t="str">
        <f t="shared" si="157"/>
        <v>2021-08-31</v>
      </c>
      <c r="K232" s="111" t="str">
        <f t="shared" si="158"/>
        <v>BMP</v>
      </c>
      <c r="L232" s="111">
        <v>12449</v>
      </c>
    </row>
    <row r="233" spans="1:12" x14ac:dyDescent="0.2">
      <c r="A233" s="111" t="s">
        <v>6417</v>
      </c>
      <c r="B233" s="111" t="str">
        <f t="shared" si="150"/>
        <v xml:space="preserve">ESPINEL MOLINA CARLINA TATIANA         </v>
      </c>
      <c r="C233" s="111" t="str">
        <f t="shared" si="151"/>
        <v>43907438</v>
      </c>
      <c r="D233" s="111" t="str">
        <f t="shared" si="152"/>
        <v>0003</v>
      </c>
      <c r="E233" s="111" t="str">
        <f t="shared" si="153"/>
        <v>85</v>
      </c>
      <c r="F233" s="141">
        <v>3.85</v>
      </c>
      <c r="G233" s="111" t="str">
        <f t="shared" si="154"/>
        <v>2021</v>
      </c>
      <c r="H233" s="111" t="str">
        <f t="shared" si="155"/>
        <v>08</v>
      </c>
      <c r="I233" s="111" t="str">
        <f t="shared" si="156"/>
        <v>31</v>
      </c>
      <c r="J233" s="111" t="str">
        <f t="shared" si="157"/>
        <v>2021-08-31</v>
      </c>
      <c r="K233" s="111" t="str">
        <f t="shared" si="158"/>
        <v>BMP</v>
      </c>
      <c r="L233" s="111">
        <v>12450</v>
      </c>
    </row>
    <row r="234" spans="1:12" x14ac:dyDescent="0.2">
      <c r="A234" s="111" t="s">
        <v>6416</v>
      </c>
      <c r="B234" s="111" t="str">
        <f t="shared" si="150"/>
        <v xml:space="preserve">CARLOS ENRIQUE PAZ FIALLOS             </v>
      </c>
      <c r="C234" s="111" t="str">
        <f t="shared" si="151"/>
        <v>43901088</v>
      </c>
      <c r="D234" s="111" t="str">
        <f t="shared" si="152"/>
        <v>0011</v>
      </c>
      <c r="E234" s="111" t="str">
        <f t="shared" si="153"/>
        <v>33</v>
      </c>
      <c r="F234" s="141">
        <v>11.33</v>
      </c>
      <c r="G234" s="111" t="str">
        <f t="shared" si="154"/>
        <v>2021</v>
      </c>
      <c r="H234" s="111" t="str">
        <f t="shared" si="155"/>
        <v>08</v>
      </c>
      <c r="I234" s="111" t="str">
        <f t="shared" si="156"/>
        <v>31</v>
      </c>
      <c r="J234" s="111" t="str">
        <f t="shared" si="157"/>
        <v>2021-08-31</v>
      </c>
      <c r="K234" s="111" t="str">
        <f t="shared" si="158"/>
        <v>BVP</v>
      </c>
      <c r="L234" s="111">
        <v>12451</v>
      </c>
    </row>
    <row r="235" spans="1:12" x14ac:dyDescent="0.2">
      <c r="A235" s="111" t="s">
        <v>6415</v>
      </c>
      <c r="B235" s="111" t="str">
        <f t="shared" si="150"/>
        <v xml:space="preserve">MOROCHO AGURTO VIVIANA MANUELA         </v>
      </c>
      <c r="C235" s="111" t="str">
        <f t="shared" si="151"/>
        <v>43907455</v>
      </c>
      <c r="D235" s="111" t="str">
        <f t="shared" si="152"/>
        <v>0003</v>
      </c>
      <c r="E235" s="111" t="str">
        <f t="shared" si="153"/>
        <v>32</v>
      </c>
      <c r="F235" s="141">
        <v>3.32</v>
      </c>
      <c r="G235" s="111" t="str">
        <f t="shared" si="154"/>
        <v>2021</v>
      </c>
      <c r="H235" s="111" t="str">
        <f t="shared" si="155"/>
        <v>08</v>
      </c>
      <c r="I235" s="111" t="str">
        <f t="shared" si="156"/>
        <v>31</v>
      </c>
      <c r="J235" s="111" t="str">
        <f t="shared" si="157"/>
        <v>2021-08-31</v>
      </c>
      <c r="K235" s="111" t="str">
        <f t="shared" si="158"/>
        <v>BMP</v>
      </c>
      <c r="L235" s="111">
        <v>12452</v>
      </c>
    </row>
    <row r="236" spans="1:12" x14ac:dyDescent="0.2">
      <c r="A236" s="111" t="s">
        <v>6414</v>
      </c>
      <c r="B236" s="111" t="str">
        <f t="shared" si="150"/>
        <v xml:space="preserve">JAUREGUI RICO FERNANDO                 </v>
      </c>
      <c r="C236" s="111" t="str">
        <f t="shared" si="151"/>
        <v>43908034</v>
      </c>
      <c r="D236" s="111" t="str">
        <f t="shared" si="152"/>
        <v>0002</v>
      </c>
      <c r="E236" s="111" t="str">
        <f t="shared" si="153"/>
        <v>64</v>
      </c>
      <c r="F236" s="141">
        <v>2.64</v>
      </c>
      <c r="G236" s="111" t="str">
        <f t="shared" si="154"/>
        <v>2021</v>
      </c>
      <c r="H236" s="111" t="str">
        <f t="shared" si="155"/>
        <v>08</v>
      </c>
      <c r="I236" s="111" t="str">
        <f t="shared" si="156"/>
        <v>31</v>
      </c>
      <c r="J236" s="111" t="str">
        <f t="shared" si="157"/>
        <v>2021-08-31</v>
      </c>
      <c r="K236" s="111" t="str">
        <f t="shared" si="158"/>
        <v>BVP</v>
      </c>
      <c r="L236" s="111">
        <v>12453</v>
      </c>
    </row>
    <row r="237" spans="1:12" x14ac:dyDescent="0.2">
      <c r="A237" s="111" t="s">
        <v>6413</v>
      </c>
      <c r="B237" s="111" t="str">
        <f t="shared" si="150"/>
        <v xml:space="preserve">ROOSEVELT EDYM DELGADO TAMAYO          </v>
      </c>
      <c r="C237" s="111" t="str">
        <f t="shared" si="151"/>
        <v>43908853</v>
      </c>
      <c r="D237" s="111" t="str">
        <f t="shared" si="152"/>
        <v>0002</v>
      </c>
      <c r="E237" s="111" t="str">
        <f t="shared" si="153"/>
        <v>02</v>
      </c>
      <c r="F237" s="141">
        <v>2.02</v>
      </c>
      <c r="G237" s="111" t="str">
        <f t="shared" si="154"/>
        <v>2021</v>
      </c>
      <c r="H237" s="111" t="str">
        <f t="shared" si="155"/>
        <v>08</v>
      </c>
      <c r="I237" s="111" t="str">
        <f t="shared" si="156"/>
        <v>31</v>
      </c>
      <c r="J237" s="111" t="str">
        <f t="shared" si="157"/>
        <v>2021-08-31</v>
      </c>
      <c r="K237" s="111" t="str">
        <f t="shared" si="158"/>
        <v>BMP</v>
      </c>
      <c r="L237" s="111">
        <v>12454</v>
      </c>
    </row>
    <row r="238" spans="1:12" x14ac:dyDescent="0.2">
      <c r="A238" s="111" t="s">
        <v>6412</v>
      </c>
      <c r="B238" s="111" t="str">
        <f t="shared" si="150"/>
        <v xml:space="preserve">NAULA ANZOATEGUI ANA MARIA             </v>
      </c>
      <c r="C238" s="111" t="str">
        <f t="shared" si="151"/>
        <v>43900616</v>
      </c>
      <c r="D238" s="111" t="str">
        <f t="shared" si="152"/>
        <v>0003</v>
      </c>
      <c r="E238" s="111" t="str">
        <f t="shared" si="153"/>
        <v>04</v>
      </c>
      <c r="F238" s="141">
        <v>3.04</v>
      </c>
      <c r="G238" s="111" t="str">
        <f t="shared" si="154"/>
        <v>2021</v>
      </c>
      <c r="H238" s="111" t="str">
        <f t="shared" si="155"/>
        <v>08</v>
      </c>
      <c r="I238" s="111" t="str">
        <f t="shared" si="156"/>
        <v>31</v>
      </c>
      <c r="J238" s="111" t="str">
        <f t="shared" si="157"/>
        <v>2021-08-31</v>
      </c>
      <c r="K238" s="111" t="str">
        <f t="shared" si="158"/>
        <v>BMP</v>
      </c>
      <c r="L238" s="111">
        <v>12455</v>
      </c>
    </row>
    <row r="239" spans="1:12" x14ac:dyDescent="0.2">
      <c r="A239" s="111" t="s">
        <v>6411</v>
      </c>
      <c r="B239" s="111" t="str">
        <f t="shared" si="150"/>
        <v xml:space="preserve">CRUZ NAVARRETE HENRY GABRIEL           </v>
      </c>
      <c r="C239" s="111" t="str">
        <f t="shared" si="151"/>
        <v>43903593</v>
      </c>
      <c r="D239" s="111" t="str">
        <f t="shared" si="152"/>
        <v>0003</v>
      </c>
      <c r="E239" s="111" t="str">
        <f t="shared" si="153"/>
        <v>36</v>
      </c>
      <c r="F239" s="141">
        <v>3.36</v>
      </c>
      <c r="G239" s="111" t="str">
        <f t="shared" si="154"/>
        <v>2021</v>
      </c>
      <c r="H239" s="111" t="str">
        <f t="shared" si="155"/>
        <v>08</v>
      </c>
      <c r="I239" s="111" t="str">
        <f t="shared" si="156"/>
        <v>31</v>
      </c>
      <c r="J239" s="111" t="str">
        <f t="shared" si="157"/>
        <v>2021-08-31</v>
      </c>
      <c r="K239" s="111" t="str">
        <f t="shared" si="158"/>
        <v>BMP</v>
      </c>
      <c r="L239" s="111">
        <v>12456</v>
      </c>
    </row>
    <row r="240" spans="1:12" x14ac:dyDescent="0.2">
      <c r="A240" s="111" t="s">
        <v>6410</v>
      </c>
      <c r="B240" s="111" t="str">
        <f t="shared" si="150"/>
        <v xml:space="preserve">JOSE ANDRES POMBO JURADO               </v>
      </c>
      <c r="C240" s="111" t="str">
        <f t="shared" si="151"/>
        <v>43903455</v>
      </c>
      <c r="D240" s="111" t="str">
        <f t="shared" si="152"/>
        <v>0004</v>
      </c>
      <c r="E240" s="111" t="str">
        <f t="shared" si="153"/>
        <v>20</v>
      </c>
      <c r="F240" s="141">
        <v>4.2</v>
      </c>
      <c r="G240" s="111" t="str">
        <f t="shared" si="154"/>
        <v>2021</v>
      </c>
      <c r="H240" s="111" t="str">
        <f t="shared" si="155"/>
        <v>08</v>
      </c>
      <c r="I240" s="111" t="str">
        <f t="shared" si="156"/>
        <v>31</v>
      </c>
      <c r="J240" s="111" t="str">
        <f t="shared" si="157"/>
        <v>2021-08-31</v>
      </c>
      <c r="K240" s="111" t="str">
        <f t="shared" si="158"/>
        <v>BMP</v>
      </c>
      <c r="L240" s="111">
        <v>12457</v>
      </c>
    </row>
    <row r="241" spans="1:12" x14ac:dyDescent="0.2">
      <c r="A241" s="111" t="s">
        <v>6409</v>
      </c>
      <c r="B241" s="111" t="str">
        <f t="shared" si="150"/>
        <v xml:space="preserve">MARIA FERNANDA  SALAZAR LLOREN         </v>
      </c>
      <c r="C241" s="111" t="str">
        <f t="shared" si="151"/>
        <v>43950345</v>
      </c>
      <c r="D241" s="111" t="str">
        <f t="shared" si="152"/>
        <v>0008</v>
      </c>
      <c r="E241" s="111" t="str">
        <f t="shared" si="153"/>
        <v>38</v>
      </c>
      <c r="F241" s="141">
        <v>8.3800000000000008</v>
      </c>
      <c r="G241" s="111" t="str">
        <f t="shared" si="154"/>
        <v>2021</v>
      </c>
      <c r="H241" s="111" t="str">
        <f t="shared" si="155"/>
        <v>08</v>
      </c>
      <c r="I241" s="111" t="str">
        <f t="shared" si="156"/>
        <v>31</v>
      </c>
      <c r="J241" s="111" t="str">
        <f t="shared" si="157"/>
        <v>2021-08-31</v>
      </c>
      <c r="K241" s="111" t="str">
        <f t="shared" si="158"/>
        <v>BVP</v>
      </c>
      <c r="L241" s="111">
        <v>12458</v>
      </c>
    </row>
    <row r="242" spans="1:12" x14ac:dyDescent="0.2">
      <c r="A242" s="111" t="s">
        <v>6408</v>
      </c>
      <c r="B242" s="111" t="str">
        <f t="shared" si="150"/>
        <v xml:space="preserve">VERA AREVALO JESSICA ELIZABETH         </v>
      </c>
      <c r="C242" s="111" t="str">
        <f t="shared" si="151"/>
        <v>43911200</v>
      </c>
      <c r="D242" s="111" t="str">
        <f t="shared" si="152"/>
        <v>0011</v>
      </c>
      <c r="E242" s="111" t="str">
        <f t="shared" si="153"/>
        <v>20</v>
      </c>
      <c r="F242" s="141">
        <v>11.2</v>
      </c>
      <c r="G242" s="111" t="str">
        <f t="shared" si="154"/>
        <v>2021</v>
      </c>
      <c r="H242" s="111" t="str">
        <f t="shared" si="155"/>
        <v>08</v>
      </c>
      <c r="I242" s="111" t="str">
        <f t="shared" si="156"/>
        <v>31</v>
      </c>
      <c r="J242" s="111" t="str">
        <f t="shared" si="157"/>
        <v>2021-08-31</v>
      </c>
      <c r="K242" s="111" t="str">
        <f t="shared" si="158"/>
        <v>VEN</v>
      </c>
      <c r="L242" s="111">
        <v>12459</v>
      </c>
    </row>
    <row r="243" spans="1:12" x14ac:dyDescent="0.2">
      <c r="A243" s="111" t="s">
        <v>6407</v>
      </c>
      <c r="B243" s="111" t="str">
        <f t="shared" si="150"/>
        <v xml:space="preserve">MARTINEZ CHANG JAKELINE ELVIRA         </v>
      </c>
      <c r="C243" s="111" t="str">
        <f t="shared" si="151"/>
        <v>43909273</v>
      </c>
      <c r="D243" s="111" t="str">
        <f t="shared" si="152"/>
        <v>0003</v>
      </c>
      <c r="E243" s="111" t="str">
        <f t="shared" si="153"/>
        <v>32</v>
      </c>
      <c r="F243" s="141">
        <v>3.32</v>
      </c>
      <c r="G243" s="111" t="str">
        <f t="shared" si="154"/>
        <v>2021</v>
      </c>
      <c r="H243" s="111" t="str">
        <f t="shared" si="155"/>
        <v>08</v>
      </c>
      <c r="I243" s="111" t="str">
        <f t="shared" si="156"/>
        <v>31</v>
      </c>
      <c r="J243" s="111" t="str">
        <f t="shared" si="157"/>
        <v>2021-08-31</v>
      </c>
      <c r="K243" s="111" t="str">
        <f t="shared" si="158"/>
        <v>BVP</v>
      </c>
      <c r="L243" s="111">
        <v>12460</v>
      </c>
    </row>
    <row r="244" spans="1:12" x14ac:dyDescent="0.2">
      <c r="A244" s="111" t="s">
        <v>6406</v>
      </c>
      <c r="B244" s="111" t="str">
        <f t="shared" si="150"/>
        <v xml:space="preserve">LUIS ALBERTO BRAVO GUERRERO            </v>
      </c>
      <c r="C244" s="111" t="str">
        <f t="shared" si="151"/>
        <v>43909872</v>
      </c>
      <c r="D244" s="111" t="str">
        <f t="shared" si="152"/>
        <v>0004</v>
      </c>
      <c r="E244" s="111" t="str">
        <f t="shared" si="153"/>
        <v>10</v>
      </c>
      <c r="F244" s="141">
        <v>4.0999999999999996</v>
      </c>
      <c r="G244" s="111" t="str">
        <f t="shared" si="154"/>
        <v>2021</v>
      </c>
      <c r="H244" s="111" t="str">
        <f t="shared" si="155"/>
        <v>08</v>
      </c>
      <c r="I244" s="111" t="str">
        <f t="shared" si="156"/>
        <v>31</v>
      </c>
      <c r="J244" s="111" t="str">
        <f t="shared" si="157"/>
        <v>2021-08-31</v>
      </c>
      <c r="K244" s="111" t="str">
        <f t="shared" si="158"/>
        <v>BVP</v>
      </c>
      <c r="L244" s="111">
        <v>12461</v>
      </c>
    </row>
    <row r="245" spans="1:12" x14ac:dyDescent="0.2">
      <c r="A245" s="111" t="s">
        <v>6405</v>
      </c>
      <c r="B245" s="111" t="str">
        <f t="shared" si="150"/>
        <v xml:space="preserve">BOANERGES CUTHBERTO DE LA PARE         </v>
      </c>
      <c r="C245" s="111" t="str">
        <f t="shared" si="151"/>
        <v>43945188</v>
      </c>
      <c r="D245" s="111" t="str">
        <f t="shared" si="152"/>
        <v>0008</v>
      </c>
      <c r="E245" s="111" t="str">
        <f t="shared" si="153"/>
        <v>38</v>
      </c>
      <c r="F245" s="141">
        <v>8.3800000000000008</v>
      </c>
      <c r="G245" s="111" t="str">
        <f t="shared" si="154"/>
        <v>2021</v>
      </c>
      <c r="H245" s="111" t="str">
        <f t="shared" si="155"/>
        <v>08</v>
      </c>
      <c r="I245" s="111" t="str">
        <f t="shared" si="156"/>
        <v>31</v>
      </c>
      <c r="J245" s="111" t="str">
        <f t="shared" si="157"/>
        <v>2021-08-31</v>
      </c>
      <c r="K245" s="111" t="str">
        <f t="shared" si="158"/>
        <v>BVP</v>
      </c>
      <c r="L245" s="111">
        <v>12462</v>
      </c>
    </row>
    <row r="246" spans="1:12" x14ac:dyDescent="0.2">
      <c r="A246" s="111" t="s">
        <v>6404</v>
      </c>
      <c r="B246" s="111" t="str">
        <f t="shared" si="150"/>
        <v xml:space="preserve">BOANERGES CUTHBERTO DE LA PARE         </v>
      </c>
      <c r="C246" s="111" t="str">
        <f t="shared" si="151"/>
        <v>43945187</v>
      </c>
      <c r="D246" s="111" t="str">
        <f t="shared" si="152"/>
        <v>0008</v>
      </c>
      <c r="E246" s="111" t="str">
        <f t="shared" si="153"/>
        <v>38</v>
      </c>
      <c r="F246" s="141">
        <v>8.3800000000000008</v>
      </c>
      <c r="G246" s="111" t="str">
        <f t="shared" si="154"/>
        <v>2021</v>
      </c>
      <c r="H246" s="111" t="str">
        <f t="shared" si="155"/>
        <v>08</v>
      </c>
      <c r="I246" s="111" t="str">
        <f t="shared" si="156"/>
        <v>31</v>
      </c>
      <c r="J246" s="111" t="str">
        <f t="shared" si="157"/>
        <v>2021-08-31</v>
      </c>
      <c r="K246" s="111" t="str">
        <f t="shared" si="158"/>
        <v>BVP</v>
      </c>
      <c r="L246" s="111">
        <v>12463</v>
      </c>
    </row>
    <row r="247" spans="1:12" x14ac:dyDescent="0.2">
      <c r="A247" s="111"/>
      <c r="B247" s="113">
        <v>20</v>
      </c>
      <c r="C247" s="140" t="str">
        <f t="shared" si="151"/>
        <v/>
      </c>
      <c r="D247" s="140" t="str">
        <f t="shared" si="152"/>
        <v/>
      </c>
      <c r="E247" s="140" t="str">
        <f t="shared" si="153"/>
        <v/>
      </c>
      <c r="F247" s="139">
        <f>SUM(F223:F246)</f>
        <v>112.33999999999999</v>
      </c>
      <c r="G247" s="111" t="str">
        <f t="shared" si="154"/>
        <v/>
      </c>
      <c r="H247" s="111" t="str">
        <f t="shared" si="155"/>
        <v/>
      </c>
      <c r="I247" s="111" t="str">
        <f t="shared" si="156"/>
        <v/>
      </c>
      <c r="J247" s="111" t="str">
        <f t="shared" si="157"/>
        <v>--</v>
      </c>
      <c r="K247" s="111" t="str">
        <f t="shared" si="158"/>
        <v/>
      </c>
      <c r="L247" s="111"/>
    </row>
    <row r="248" spans="1:12" x14ac:dyDescent="0.2">
      <c r="B248" s="110"/>
      <c r="C248" s="118"/>
      <c r="D248" s="118"/>
      <c r="E248" s="118"/>
      <c r="F248" s="138"/>
    </row>
    <row r="249" spans="1:12" x14ac:dyDescent="0.2">
      <c r="F249" s="137"/>
    </row>
    <row r="250" spans="1:12" x14ac:dyDescent="0.2">
      <c r="F250" s="137"/>
    </row>
    <row r="251" spans="1:12" x14ac:dyDescent="0.2">
      <c r="F251" s="137"/>
    </row>
    <row r="252" spans="1:12" x14ac:dyDescent="0.2">
      <c r="F252" s="137"/>
    </row>
    <row r="253" spans="1:12" x14ac:dyDescent="0.2">
      <c r="F253" s="137"/>
    </row>
    <row r="254" spans="1:12" x14ac:dyDescent="0.2">
      <c r="F254" s="137"/>
    </row>
    <row r="255" spans="1:12" x14ac:dyDescent="0.2">
      <c r="F255" s="137"/>
    </row>
    <row r="256" spans="1:12" x14ac:dyDescent="0.2">
      <c r="F256" s="137"/>
    </row>
    <row r="257" spans="6:6" x14ac:dyDescent="0.2">
      <c r="F257" s="137"/>
    </row>
    <row r="258" spans="6:6" x14ac:dyDescent="0.2">
      <c r="F258" s="137"/>
    </row>
    <row r="259" spans="6:6" x14ac:dyDescent="0.2">
      <c r="F259" s="137"/>
    </row>
    <row r="260" spans="6:6" x14ac:dyDescent="0.2">
      <c r="F260" s="137"/>
    </row>
    <row r="261" spans="6:6" x14ac:dyDescent="0.2">
      <c r="F261" s="137"/>
    </row>
    <row r="262" spans="6:6" x14ac:dyDescent="0.2">
      <c r="F262" s="137"/>
    </row>
    <row r="263" spans="6:6" x14ac:dyDescent="0.2">
      <c r="F263" s="137"/>
    </row>
    <row r="264" spans="6:6" x14ac:dyDescent="0.2">
      <c r="F264" s="137"/>
    </row>
    <row r="265" spans="6:6" x14ac:dyDescent="0.2">
      <c r="F265" s="137"/>
    </row>
    <row r="266" spans="6:6" x14ac:dyDescent="0.2">
      <c r="F266" s="137"/>
    </row>
    <row r="267" spans="6:6" x14ac:dyDescent="0.2">
      <c r="F267" s="137"/>
    </row>
    <row r="268" spans="6:6" x14ac:dyDescent="0.2">
      <c r="F268" s="137"/>
    </row>
  </sheetData>
  <pageMargins left="0.7" right="0.7" top="0.75" bottom="0.75" header="0.3" footer="0.3"/>
  <pageSetup paperSize="9" scale="81" fitToHeight="0" orientation="portrait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EEC6-CD8D-46C5-AB62-06A13E1D1EC7}">
  <sheetPr>
    <pageSetUpPr fitToPage="1"/>
  </sheetPr>
  <dimension ref="A1:Q47"/>
  <sheetViews>
    <sheetView showGridLines="0" zoomScale="86" zoomScaleNormal="86" workbookViewId="0">
      <selection activeCell="D17" sqref="D17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4" t="s">
        <v>10181</v>
      </c>
      <c r="B4" s="194"/>
      <c r="C4" s="194"/>
      <c r="D4" s="194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26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27</v>
      </c>
      <c r="C10" s="9"/>
      <c r="D10" s="5"/>
      <c r="E10" s="3"/>
      <c r="F10" s="4"/>
      <c r="G10" s="183">
        <v>35170.83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17"/>
      <c r="E15" s="18"/>
      <c r="F15" s="19"/>
      <c r="H15" s="20"/>
    </row>
    <row r="16" spans="1:8" x14ac:dyDescent="0.25">
      <c r="A16" s="72"/>
      <c r="B16" s="50"/>
      <c r="C16" s="50"/>
      <c r="D16" s="17"/>
      <c r="E16" s="18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24"/>
      <c r="E17" s="18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5"/>
      <c r="E20" s="3"/>
      <c r="F20" s="19"/>
    </row>
    <row r="21" spans="1:17" x14ac:dyDescent="0.25">
      <c r="A21" s="73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27"/>
      <c r="B22" s="5"/>
      <c r="C22" s="5"/>
      <c r="D22" s="5"/>
      <c r="E22" s="3"/>
      <c r="F22" s="4"/>
      <c r="G22" s="22"/>
    </row>
    <row r="23" spans="1:17" x14ac:dyDescent="0.25">
      <c r="A23" s="27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72"/>
      <c r="B25" s="32"/>
      <c r="C25" s="5"/>
      <c r="D25" s="5"/>
      <c r="E25" s="3"/>
      <c r="F25" s="19"/>
    </row>
    <row r="26" spans="1:17" x14ac:dyDescent="0.25">
      <c r="A26" s="72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72"/>
      <c r="B27" s="5"/>
      <c r="C27" s="5"/>
      <c r="D27" s="5"/>
      <c r="E27" s="3"/>
      <c r="F27" s="4"/>
      <c r="G27" s="33"/>
    </row>
    <row r="28" spans="1:17" x14ac:dyDescent="0.25">
      <c r="A28" s="14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184">
        <v>44439</v>
      </c>
      <c r="B30" s="185" t="s">
        <v>151</v>
      </c>
      <c r="C30" s="12"/>
      <c r="D30" s="188" t="s">
        <v>152</v>
      </c>
      <c r="E30" s="13"/>
      <c r="F30" s="186">
        <v>1.31</v>
      </c>
      <c r="G30" s="5"/>
    </row>
    <row r="31" spans="1:17" x14ac:dyDescent="0.25">
      <c r="A31" s="184">
        <v>44439</v>
      </c>
      <c r="B31" s="185" t="s">
        <v>153</v>
      </c>
      <c r="C31" s="12"/>
      <c r="D31" s="188" t="s">
        <v>154</v>
      </c>
      <c r="E31" s="13"/>
      <c r="F31" s="186">
        <v>1.97</v>
      </c>
      <c r="G31" s="5"/>
    </row>
    <row r="32" spans="1:17" x14ac:dyDescent="0.25">
      <c r="A32" s="184">
        <v>44439</v>
      </c>
      <c r="B32" s="185" t="s">
        <v>155</v>
      </c>
      <c r="C32" s="12"/>
      <c r="D32" s="188" t="s">
        <v>156</v>
      </c>
      <c r="E32" s="13"/>
      <c r="F32" s="187">
        <v>1.68</v>
      </c>
      <c r="G32" s="5"/>
    </row>
    <row r="33" spans="1:7" x14ac:dyDescent="0.25">
      <c r="A33" s="34"/>
      <c r="B33" s="35"/>
      <c r="C33" s="5"/>
      <c r="D33" s="36"/>
      <c r="E33" s="3"/>
      <c r="F33" s="38"/>
      <c r="G33" s="22">
        <f>SUM(F30:F32)</f>
        <v>4.96</v>
      </c>
    </row>
    <row r="34" spans="1:7" x14ac:dyDescent="0.25">
      <c r="A34" s="3"/>
      <c r="B34" s="5"/>
      <c r="C34" s="5"/>
      <c r="D34" s="5"/>
      <c r="E34" s="3"/>
      <c r="F34" s="4"/>
      <c r="G34" s="5"/>
    </row>
    <row r="35" spans="1:7" ht="15.75" thickBot="1" x14ac:dyDescent="0.3">
      <c r="A35" s="39"/>
      <c r="B35" s="40" t="s">
        <v>28</v>
      </c>
      <c r="C35" s="41"/>
      <c r="D35" s="42"/>
      <c r="E35" s="39"/>
      <c r="F35" s="43"/>
      <c r="G35" s="44">
        <f>+G10-G16+G21-G26+G33</f>
        <v>35175.79</v>
      </c>
    </row>
    <row r="36" spans="1:7" ht="15.75" thickTop="1" x14ac:dyDescent="0.25">
      <c r="A36" s="3"/>
      <c r="B36" s="5"/>
      <c r="C36" s="5"/>
      <c r="D36" s="5"/>
      <c r="E36" s="3"/>
      <c r="F36" s="4"/>
      <c r="G36" s="5"/>
    </row>
    <row r="37" spans="1:7" x14ac:dyDescent="0.25">
      <c r="A37" s="3"/>
      <c r="B37" s="5"/>
      <c r="C37" s="5"/>
      <c r="D37" s="5"/>
      <c r="E37" s="3"/>
      <c r="F37" s="4"/>
      <c r="G37" s="5"/>
    </row>
    <row r="38" spans="1:7" x14ac:dyDescent="0.25">
      <c r="A38" s="3"/>
      <c r="B38" s="5"/>
      <c r="C38" s="5"/>
      <c r="D38" s="5"/>
      <c r="E38" s="3"/>
      <c r="F38" s="4"/>
      <c r="G38" s="5"/>
    </row>
    <row r="39" spans="1:7" x14ac:dyDescent="0.25">
      <c r="A39" s="3"/>
      <c r="B39" s="14" t="s">
        <v>15</v>
      </c>
      <c r="C39" s="5"/>
      <c r="D39" s="32"/>
      <c r="E39" s="14" t="s">
        <v>16</v>
      </c>
      <c r="F39" s="4"/>
      <c r="G39" s="5"/>
    </row>
    <row r="40" spans="1:7" x14ac:dyDescent="0.25">
      <c r="A40" s="3"/>
      <c r="B40" s="14"/>
      <c r="C40" s="5"/>
      <c r="D40" s="32"/>
      <c r="E40" s="14"/>
      <c r="F40" s="4"/>
      <c r="G40" s="5"/>
    </row>
    <row r="41" spans="1:7" x14ac:dyDescent="0.25">
      <c r="A41" s="3"/>
      <c r="B41" s="14"/>
      <c r="C41" s="5"/>
      <c r="D41" s="32"/>
      <c r="E41" s="14"/>
      <c r="F41" s="4"/>
      <c r="G41" s="5"/>
    </row>
    <row r="42" spans="1:7" x14ac:dyDescent="0.25">
      <c r="A42" s="3"/>
      <c r="B42" s="45"/>
      <c r="C42" s="5"/>
      <c r="D42" s="45"/>
      <c r="E42" s="46"/>
      <c r="F42" s="19"/>
      <c r="G42" s="5"/>
    </row>
    <row r="43" spans="1:7" x14ac:dyDescent="0.25">
      <c r="A43" s="3"/>
      <c r="B43" s="5"/>
      <c r="C43" s="5"/>
      <c r="D43" s="5"/>
      <c r="E43" s="5"/>
      <c r="F43" s="27"/>
      <c r="G43" s="5"/>
    </row>
    <row r="44" spans="1:7" x14ac:dyDescent="0.25">
      <c r="A44" s="3"/>
      <c r="B44" s="5"/>
      <c r="C44" s="5"/>
      <c r="D44" s="5"/>
      <c r="E44" s="5"/>
      <c r="F44" s="27"/>
      <c r="G44" s="5"/>
    </row>
    <row r="45" spans="1:7" x14ac:dyDescent="0.25">
      <c r="A45" s="3"/>
      <c r="B45" s="5"/>
      <c r="C45" s="5"/>
      <c r="D45" s="5"/>
      <c r="E45" s="5"/>
      <c r="F45" s="27"/>
      <c r="G45" s="5"/>
    </row>
    <row r="46" spans="1:7" x14ac:dyDescent="0.25">
      <c r="E46"/>
      <c r="F46" s="47"/>
    </row>
    <row r="47" spans="1:7" x14ac:dyDescent="0.25">
      <c r="E47"/>
      <c r="F47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A73B-48E4-4840-9697-47A323ED53ED}">
  <dimension ref="A2:K357"/>
  <sheetViews>
    <sheetView workbookViewId="0">
      <selection activeCell="D360" sqref="D360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52" t="s">
        <v>797</v>
      </c>
      <c r="K2" s="163">
        <v>1</v>
      </c>
    </row>
    <row r="3" spans="1:11" x14ac:dyDescent="0.2">
      <c r="J3" s="152" t="s">
        <v>796</v>
      </c>
      <c r="K3" s="162">
        <v>44633</v>
      </c>
    </row>
    <row r="5" spans="1:11" x14ac:dyDescent="0.2">
      <c r="E5" s="104" t="s">
        <v>795</v>
      </c>
      <c r="F5" s="101" t="s">
        <v>7280</v>
      </c>
      <c r="G5" s="104" t="s">
        <v>794</v>
      </c>
      <c r="H5" s="101" t="s">
        <v>7280</v>
      </c>
      <c r="J5" s="161">
        <v>0.76747685185185188</v>
      </c>
    </row>
    <row r="7" spans="1:11" x14ac:dyDescent="0.2">
      <c r="J7" s="152" t="s">
        <v>792</v>
      </c>
      <c r="K7" s="15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159" t="s">
        <v>785</v>
      </c>
      <c r="C11" s="158" t="s">
        <v>784</v>
      </c>
      <c r="D11" s="158" t="s">
        <v>783</v>
      </c>
      <c r="F11" s="160" t="s">
        <v>782</v>
      </c>
      <c r="I11" s="152" t="s">
        <v>221</v>
      </c>
      <c r="J11" s="152" t="s">
        <v>220</v>
      </c>
      <c r="K11" s="152" t="s">
        <v>781</v>
      </c>
    </row>
    <row r="14" spans="1:11" x14ac:dyDescent="0.2">
      <c r="A14" s="159" t="s">
        <v>780</v>
      </c>
      <c r="B14" s="155" t="s">
        <v>779</v>
      </c>
    </row>
    <row r="16" spans="1:11" x14ac:dyDescent="0.2">
      <c r="A16" s="158" t="s">
        <v>778</v>
      </c>
      <c r="B16" s="157" t="s">
        <v>777</v>
      </c>
      <c r="J16" s="152" t="s">
        <v>222</v>
      </c>
      <c r="K16" s="153">
        <v>35175.79</v>
      </c>
    </row>
    <row r="18" spans="3:11" x14ac:dyDescent="0.2">
      <c r="C18" s="157" t="s">
        <v>7279</v>
      </c>
      <c r="D18" s="156">
        <v>44440</v>
      </c>
      <c r="E18" s="155" t="s">
        <v>7278</v>
      </c>
      <c r="I18" s="153">
        <v>5</v>
      </c>
      <c r="K18" s="153">
        <v>35180.79</v>
      </c>
    </row>
    <row r="19" spans="3:11" x14ac:dyDescent="0.2">
      <c r="C19" s="157" t="s">
        <v>7277</v>
      </c>
      <c r="D19" s="156">
        <v>44440</v>
      </c>
      <c r="E19" s="155" t="s">
        <v>7276</v>
      </c>
      <c r="I19" s="153">
        <v>3.75</v>
      </c>
      <c r="K19" s="153">
        <v>35184.54</v>
      </c>
    </row>
    <row r="20" spans="3:11" x14ac:dyDescent="0.2">
      <c r="C20" s="157" t="s">
        <v>7275</v>
      </c>
      <c r="D20" s="156">
        <v>44440</v>
      </c>
      <c r="E20" s="155" t="s">
        <v>7274</v>
      </c>
      <c r="I20" s="153">
        <v>3.88</v>
      </c>
      <c r="K20" s="153">
        <v>35188.42</v>
      </c>
    </row>
    <row r="21" spans="3:11" x14ac:dyDescent="0.2">
      <c r="C21" s="157" t="s">
        <v>7273</v>
      </c>
      <c r="D21" s="156">
        <v>44440</v>
      </c>
      <c r="E21" s="155" t="s">
        <v>7272</v>
      </c>
      <c r="I21" s="153">
        <v>3.36</v>
      </c>
      <c r="K21" s="153">
        <v>35191.78</v>
      </c>
    </row>
    <row r="22" spans="3:11" x14ac:dyDescent="0.2">
      <c r="C22" s="157" t="s">
        <v>7271</v>
      </c>
      <c r="D22" s="156">
        <v>44440</v>
      </c>
      <c r="E22" s="155" t="s">
        <v>7270</v>
      </c>
      <c r="I22" s="153">
        <v>1.77</v>
      </c>
      <c r="K22" s="153">
        <v>35193.550000000003</v>
      </c>
    </row>
    <row r="23" spans="3:11" x14ac:dyDescent="0.2">
      <c r="C23" s="157" t="s">
        <v>7269</v>
      </c>
      <c r="D23" s="156">
        <v>44440</v>
      </c>
      <c r="E23" s="155" t="s">
        <v>7268</v>
      </c>
      <c r="I23" s="153">
        <v>1.88</v>
      </c>
      <c r="K23" s="153">
        <v>35195.43</v>
      </c>
    </row>
    <row r="24" spans="3:11" x14ac:dyDescent="0.2">
      <c r="C24" s="157" t="s">
        <v>7267</v>
      </c>
      <c r="D24" s="156">
        <v>44440</v>
      </c>
      <c r="E24" s="155" t="s">
        <v>7266</v>
      </c>
      <c r="I24" s="153">
        <v>12.48</v>
      </c>
      <c r="K24" s="153">
        <v>35207.910000000003</v>
      </c>
    </row>
    <row r="25" spans="3:11" x14ac:dyDescent="0.2">
      <c r="C25" s="157" t="s">
        <v>7265</v>
      </c>
      <c r="D25" s="156">
        <v>44440</v>
      </c>
      <c r="E25" s="155" t="s">
        <v>7264</v>
      </c>
      <c r="I25" s="153">
        <v>1.94</v>
      </c>
      <c r="K25" s="153">
        <v>35209.85</v>
      </c>
    </row>
    <row r="26" spans="3:11" x14ac:dyDescent="0.2">
      <c r="C26" s="157" t="s">
        <v>7263</v>
      </c>
      <c r="D26" s="156">
        <v>44440</v>
      </c>
      <c r="E26" s="155" t="s">
        <v>7262</v>
      </c>
      <c r="I26" s="153">
        <v>5.32</v>
      </c>
      <c r="K26" s="153">
        <v>35215.17</v>
      </c>
    </row>
    <row r="27" spans="3:11" x14ac:dyDescent="0.2">
      <c r="C27" s="157" t="s">
        <v>7261</v>
      </c>
      <c r="D27" s="156">
        <v>44440</v>
      </c>
      <c r="E27" s="155" t="s">
        <v>7260</v>
      </c>
      <c r="I27" s="153">
        <v>1.8</v>
      </c>
      <c r="K27" s="153">
        <v>35216.97</v>
      </c>
    </row>
    <row r="28" spans="3:11" x14ac:dyDescent="0.2">
      <c r="C28" s="157" t="s">
        <v>7259</v>
      </c>
      <c r="D28" s="156">
        <v>44440</v>
      </c>
      <c r="E28" s="155" t="s">
        <v>7258</v>
      </c>
      <c r="I28" s="153">
        <v>1.68</v>
      </c>
      <c r="K28" s="153">
        <v>35218.65</v>
      </c>
    </row>
    <row r="29" spans="3:11" x14ac:dyDescent="0.2">
      <c r="C29" s="157" t="s">
        <v>7257</v>
      </c>
      <c r="D29" s="156">
        <v>44440</v>
      </c>
      <c r="E29" s="155" t="s">
        <v>7256</v>
      </c>
      <c r="I29" s="153">
        <v>1.68</v>
      </c>
      <c r="K29" s="153">
        <v>35220.33</v>
      </c>
    </row>
    <row r="30" spans="3:11" x14ac:dyDescent="0.2">
      <c r="C30" s="157" t="s">
        <v>7255</v>
      </c>
      <c r="D30" s="156">
        <v>44440</v>
      </c>
      <c r="E30" s="155" t="s">
        <v>7254</v>
      </c>
      <c r="I30" s="153">
        <v>2.54</v>
      </c>
      <c r="K30" s="153">
        <v>35222.870000000003</v>
      </c>
    </row>
    <row r="31" spans="3:11" x14ac:dyDescent="0.2">
      <c r="C31" s="157" t="s">
        <v>7253</v>
      </c>
      <c r="D31" s="156">
        <v>44440</v>
      </c>
      <c r="E31" s="155" t="s">
        <v>7252</v>
      </c>
      <c r="I31" s="153">
        <v>15.64</v>
      </c>
      <c r="K31" s="153">
        <v>35238.51</v>
      </c>
    </row>
    <row r="32" spans="3:11" x14ac:dyDescent="0.2">
      <c r="C32" s="157" t="s">
        <v>7251</v>
      </c>
      <c r="D32" s="156">
        <v>44440</v>
      </c>
      <c r="E32" s="155" t="s">
        <v>7250</v>
      </c>
      <c r="I32" s="153">
        <v>10.5</v>
      </c>
      <c r="K32" s="153">
        <v>35249.01</v>
      </c>
    </row>
    <row r="33" spans="3:11" x14ac:dyDescent="0.2">
      <c r="C33" s="157" t="s">
        <v>7249</v>
      </c>
      <c r="D33" s="156">
        <v>44440</v>
      </c>
      <c r="E33" s="155" t="s">
        <v>7248</v>
      </c>
      <c r="I33" s="153">
        <v>1.86</v>
      </c>
      <c r="K33" s="153">
        <v>35250.870000000003</v>
      </c>
    </row>
    <row r="34" spans="3:11" x14ac:dyDescent="0.2">
      <c r="C34" s="157" t="s">
        <v>7247</v>
      </c>
      <c r="D34" s="156">
        <v>44440</v>
      </c>
      <c r="E34" s="155" t="s">
        <v>7246</v>
      </c>
      <c r="I34" s="153">
        <v>6.72</v>
      </c>
      <c r="K34" s="153">
        <v>35257.589999999997</v>
      </c>
    </row>
    <row r="35" spans="3:11" x14ac:dyDescent="0.2">
      <c r="C35" s="157" t="s">
        <v>7245</v>
      </c>
      <c r="D35" s="156">
        <v>44440</v>
      </c>
      <c r="E35" s="155" t="s">
        <v>7244</v>
      </c>
      <c r="I35" s="153">
        <v>1.5</v>
      </c>
      <c r="K35" s="153">
        <v>35259.089999999997</v>
      </c>
    </row>
    <row r="36" spans="3:11" x14ac:dyDescent="0.2">
      <c r="C36" s="157" t="s">
        <v>7243</v>
      </c>
      <c r="D36" s="156">
        <v>44440</v>
      </c>
      <c r="E36" s="155" t="s">
        <v>7242</v>
      </c>
      <c r="I36" s="153">
        <v>1.68</v>
      </c>
      <c r="K36" s="153">
        <v>35260.769999999997</v>
      </c>
    </row>
    <row r="37" spans="3:11" x14ac:dyDescent="0.2">
      <c r="C37" s="157" t="s">
        <v>7241</v>
      </c>
      <c r="D37" s="156">
        <v>44440</v>
      </c>
      <c r="E37" s="155" t="s">
        <v>7240</v>
      </c>
      <c r="I37" s="153">
        <v>1.68</v>
      </c>
      <c r="K37" s="153">
        <v>35262.449999999997</v>
      </c>
    </row>
    <row r="38" spans="3:11" x14ac:dyDescent="0.2">
      <c r="C38" s="157" t="s">
        <v>7239</v>
      </c>
      <c r="D38" s="156">
        <v>44440</v>
      </c>
      <c r="E38" s="155" t="s">
        <v>7238</v>
      </c>
      <c r="I38" s="153">
        <v>1.68</v>
      </c>
      <c r="K38" s="153">
        <v>35264.129999999997</v>
      </c>
    </row>
    <row r="39" spans="3:11" x14ac:dyDescent="0.2">
      <c r="C39" s="157" t="s">
        <v>7237</v>
      </c>
      <c r="D39" s="156">
        <v>44440</v>
      </c>
      <c r="E39" s="155" t="s">
        <v>7236</v>
      </c>
      <c r="I39" s="153">
        <v>1.19</v>
      </c>
      <c r="K39" s="153">
        <v>35265.32</v>
      </c>
    </row>
    <row r="40" spans="3:11" x14ac:dyDescent="0.2">
      <c r="C40" s="157" t="s">
        <v>7235</v>
      </c>
      <c r="D40" s="156">
        <v>44440</v>
      </c>
      <c r="E40" s="155" t="s">
        <v>7234</v>
      </c>
      <c r="I40" s="153">
        <v>6.84</v>
      </c>
      <c r="K40" s="153">
        <v>35272.160000000003</v>
      </c>
    </row>
    <row r="41" spans="3:11" x14ac:dyDescent="0.2">
      <c r="C41" s="157" t="s">
        <v>7233</v>
      </c>
      <c r="D41" s="156">
        <v>44440</v>
      </c>
      <c r="E41" s="155" t="s">
        <v>7232</v>
      </c>
      <c r="I41" s="153">
        <v>4.8600000000000003</v>
      </c>
      <c r="K41" s="153">
        <v>35277.019999999997</v>
      </c>
    </row>
    <row r="42" spans="3:11" x14ac:dyDescent="0.2">
      <c r="C42" s="157" t="s">
        <v>7231</v>
      </c>
      <c r="D42" s="156">
        <v>44440</v>
      </c>
      <c r="E42" s="155" t="s">
        <v>7230</v>
      </c>
      <c r="I42" s="153">
        <v>17.43</v>
      </c>
      <c r="K42" s="153">
        <v>35294.449999999997</v>
      </c>
    </row>
    <row r="43" spans="3:11" x14ac:dyDescent="0.2">
      <c r="C43" s="157" t="s">
        <v>7229</v>
      </c>
      <c r="D43" s="156">
        <v>44441</v>
      </c>
      <c r="E43" s="155" t="s">
        <v>7228</v>
      </c>
      <c r="I43" s="153">
        <v>5</v>
      </c>
      <c r="K43" s="153">
        <v>35299.449999999997</v>
      </c>
    </row>
    <row r="44" spans="3:11" x14ac:dyDescent="0.2">
      <c r="C44" s="157" t="s">
        <v>7227</v>
      </c>
      <c r="D44" s="156">
        <v>44441</v>
      </c>
      <c r="E44" s="155" t="s">
        <v>7226</v>
      </c>
      <c r="I44" s="153">
        <v>3.79</v>
      </c>
      <c r="K44" s="153">
        <v>35303.24</v>
      </c>
    </row>
    <row r="45" spans="3:11" x14ac:dyDescent="0.2">
      <c r="C45" s="157" t="s">
        <v>7225</v>
      </c>
      <c r="D45" s="156">
        <v>44441</v>
      </c>
      <c r="E45" s="155" t="s">
        <v>7224</v>
      </c>
      <c r="I45" s="153">
        <v>1.68</v>
      </c>
      <c r="K45" s="153">
        <v>35304.92</v>
      </c>
    </row>
    <row r="46" spans="3:11" x14ac:dyDescent="0.2">
      <c r="C46" s="157" t="s">
        <v>7223</v>
      </c>
      <c r="D46" s="156">
        <v>44441</v>
      </c>
      <c r="E46" s="155" t="s">
        <v>7222</v>
      </c>
      <c r="I46" s="153">
        <v>1.68</v>
      </c>
      <c r="K46" s="153">
        <v>35306.6</v>
      </c>
    </row>
    <row r="47" spans="3:11" x14ac:dyDescent="0.2">
      <c r="C47" s="157" t="s">
        <v>7221</v>
      </c>
      <c r="D47" s="156">
        <v>44441</v>
      </c>
      <c r="E47" s="155" t="s">
        <v>7220</v>
      </c>
      <c r="I47" s="153">
        <v>1.68</v>
      </c>
      <c r="K47" s="153">
        <v>35308.28</v>
      </c>
    </row>
    <row r="48" spans="3:11" x14ac:dyDescent="0.2">
      <c r="C48" s="157" t="s">
        <v>7219</v>
      </c>
      <c r="D48" s="156">
        <v>44441</v>
      </c>
      <c r="E48" s="155" t="s">
        <v>7218</v>
      </c>
      <c r="I48" s="153">
        <v>4.92</v>
      </c>
      <c r="K48" s="153">
        <v>35313.199999999997</v>
      </c>
    </row>
    <row r="49" spans="3:11" x14ac:dyDescent="0.2">
      <c r="C49" s="157" t="s">
        <v>7217</v>
      </c>
      <c r="D49" s="156">
        <v>44441</v>
      </c>
      <c r="E49" s="155" t="s">
        <v>7216</v>
      </c>
      <c r="I49" s="153">
        <v>1.79</v>
      </c>
      <c r="K49" s="153">
        <v>35314.99</v>
      </c>
    </row>
    <row r="50" spans="3:11" x14ac:dyDescent="0.2">
      <c r="C50" s="157" t="s">
        <v>7215</v>
      </c>
      <c r="D50" s="156">
        <v>44441</v>
      </c>
      <c r="E50" s="155" t="s">
        <v>7214</v>
      </c>
      <c r="I50" s="153">
        <v>5.0999999999999996</v>
      </c>
      <c r="K50" s="153">
        <v>35320.089999999997</v>
      </c>
    </row>
    <row r="51" spans="3:11" x14ac:dyDescent="0.2">
      <c r="C51" s="157" t="s">
        <v>7213</v>
      </c>
      <c r="D51" s="156">
        <v>44441</v>
      </c>
      <c r="E51" s="155" t="s">
        <v>7212</v>
      </c>
      <c r="I51" s="153">
        <v>1.68</v>
      </c>
      <c r="K51" s="153">
        <v>35321.769999999997</v>
      </c>
    </row>
    <row r="52" spans="3:11" x14ac:dyDescent="0.2">
      <c r="C52" s="157" t="s">
        <v>7211</v>
      </c>
      <c r="D52" s="156">
        <v>44441</v>
      </c>
      <c r="E52" s="155" t="s">
        <v>7210</v>
      </c>
      <c r="I52" s="153">
        <v>5.66</v>
      </c>
      <c r="K52" s="153">
        <v>35327.43</v>
      </c>
    </row>
    <row r="53" spans="3:11" x14ac:dyDescent="0.2">
      <c r="C53" s="157" t="s">
        <v>7209</v>
      </c>
      <c r="D53" s="156">
        <v>44441</v>
      </c>
      <c r="E53" s="155" t="s">
        <v>7208</v>
      </c>
      <c r="I53" s="153">
        <v>1.68</v>
      </c>
      <c r="K53" s="153">
        <v>35329.11</v>
      </c>
    </row>
    <row r="54" spans="3:11" x14ac:dyDescent="0.2">
      <c r="C54" s="157" t="s">
        <v>7207</v>
      </c>
      <c r="D54" s="156">
        <v>44441</v>
      </c>
      <c r="E54" s="155" t="s">
        <v>7206</v>
      </c>
      <c r="I54" s="153">
        <v>1.99</v>
      </c>
      <c r="K54" s="153">
        <v>35331.1</v>
      </c>
    </row>
    <row r="55" spans="3:11" x14ac:dyDescent="0.2">
      <c r="C55" s="157" t="s">
        <v>7205</v>
      </c>
      <c r="D55" s="156">
        <v>44441</v>
      </c>
      <c r="E55" s="155" t="s">
        <v>7204</v>
      </c>
      <c r="I55" s="153">
        <v>5.23</v>
      </c>
      <c r="K55" s="153">
        <v>35336.33</v>
      </c>
    </row>
    <row r="56" spans="3:11" x14ac:dyDescent="0.2">
      <c r="C56" s="157" t="s">
        <v>7203</v>
      </c>
      <c r="D56" s="156">
        <v>44441</v>
      </c>
      <c r="E56" s="155" t="s">
        <v>7202</v>
      </c>
      <c r="I56" s="153">
        <v>1.81</v>
      </c>
      <c r="K56" s="153">
        <v>35338.14</v>
      </c>
    </row>
    <row r="57" spans="3:11" x14ac:dyDescent="0.2">
      <c r="C57" s="157" t="s">
        <v>7201</v>
      </c>
      <c r="D57" s="156">
        <v>44441</v>
      </c>
      <c r="E57" s="155" t="s">
        <v>7200</v>
      </c>
      <c r="I57" s="153">
        <v>4.51</v>
      </c>
      <c r="K57" s="153">
        <v>35342.65</v>
      </c>
    </row>
    <row r="58" spans="3:11" x14ac:dyDescent="0.2">
      <c r="C58" s="157" t="s">
        <v>7199</v>
      </c>
      <c r="D58" s="156">
        <v>44441</v>
      </c>
      <c r="E58" s="155" t="s">
        <v>7198</v>
      </c>
      <c r="I58" s="153">
        <v>1.68</v>
      </c>
      <c r="K58" s="153">
        <v>35344.33</v>
      </c>
    </row>
    <row r="59" spans="3:11" x14ac:dyDescent="0.2">
      <c r="C59" s="157" t="s">
        <v>7197</v>
      </c>
      <c r="D59" s="156">
        <v>44441</v>
      </c>
      <c r="E59" s="155" t="s">
        <v>7196</v>
      </c>
      <c r="I59" s="153">
        <v>16.760000000000002</v>
      </c>
      <c r="K59" s="153">
        <v>35361.089999999997</v>
      </c>
    </row>
    <row r="60" spans="3:11" x14ac:dyDescent="0.2">
      <c r="C60" s="157" t="s">
        <v>7195</v>
      </c>
      <c r="D60" s="156">
        <v>44441</v>
      </c>
      <c r="E60" s="155" t="s">
        <v>7194</v>
      </c>
      <c r="I60" s="153">
        <v>1.96</v>
      </c>
      <c r="K60" s="153">
        <v>35363.050000000003</v>
      </c>
    </row>
    <row r="61" spans="3:11" x14ac:dyDescent="0.2">
      <c r="C61" s="157" t="s">
        <v>7193</v>
      </c>
      <c r="D61" s="156">
        <v>44441</v>
      </c>
      <c r="E61" s="155" t="s">
        <v>7192</v>
      </c>
      <c r="I61" s="153">
        <v>4.22</v>
      </c>
      <c r="K61" s="153">
        <v>35367.269999999997</v>
      </c>
    </row>
    <row r="62" spans="3:11" x14ac:dyDescent="0.2">
      <c r="C62" s="157" t="s">
        <v>7191</v>
      </c>
      <c r="D62" s="156">
        <v>44441</v>
      </c>
      <c r="E62" s="155" t="s">
        <v>7190</v>
      </c>
      <c r="I62" s="153">
        <v>0.9</v>
      </c>
      <c r="K62" s="153">
        <v>35368.17</v>
      </c>
    </row>
    <row r="63" spans="3:11" x14ac:dyDescent="0.2">
      <c r="C63" s="157" t="s">
        <v>7189</v>
      </c>
      <c r="D63" s="156">
        <v>44441</v>
      </c>
      <c r="E63" s="155" t="s">
        <v>7188</v>
      </c>
      <c r="I63" s="153">
        <v>10</v>
      </c>
      <c r="K63" s="153">
        <v>35378.17</v>
      </c>
    </row>
    <row r="64" spans="3:11" x14ac:dyDescent="0.2">
      <c r="C64" s="157" t="s">
        <v>7187</v>
      </c>
      <c r="D64" s="156">
        <v>44442</v>
      </c>
      <c r="E64" s="155" t="s">
        <v>7186</v>
      </c>
      <c r="I64" s="153">
        <v>6.15</v>
      </c>
      <c r="K64" s="153">
        <v>35384.32</v>
      </c>
    </row>
    <row r="65" spans="3:11" x14ac:dyDescent="0.2">
      <c r="C65" s="157" t="s">
        <v>7185</v>
      </c>
      <c r="D65" s="156">
        <v>44442</v>
      </c>
      <c r="E65" s="155" t="s">
        <v>7184</v>
      </c>
      <c r="I65" s="153">
        <v>2.34</v>
      </c>
      <c r="K65" s="153">
        <v>35386.660000000003</v>
      </c>
    </row>
    <row r="66" spans="3:11" x14ac:dyDescent="0.2">
      <c r="C66" s="157" t="s">
        <v>7183</v>
      </c>
      <c r="D66" s="156">
        <v>44442</v>
      </c>
      <c r="E66" s="155" t="s">
        <v>7182</v>
      </c>
      <c r="I66" s="153">
        <v>2.89</v>
      </c>
      <c r="K66" s="153">
        <v>35389.550000000003</v>
      </c>
    </row>
    <row r="67" spans="3:11" x14ac:dyDescent="0.2">
      <c r="C67" s="157" t="s">
        <v>7181</v>
      </c>
      <c r="D67" s="156">
        <v>44442</v>
      </c>
      <c r="E67" s="155" t="s">
        <v>7180</v>
      </c>
      <c r="I67" s="153">
        <v>1.76</v>
      </c>
      <c r="K67" s="153">
        <v>35391.31</v>
      </c>
    </row>
    <row r="68" spans="3:11" x14ac:dyDescent="0.2">
      <c r="C68" s="157" t="s">
        <v>7179</v>
      </c>
      <c r="D68" s="156">
        <v>44442</v>
      </c>
      <c r="E68" s="155" t="s">
        <v>7178</v>
      </c>
      <c r="I68" s="153">
        <v>1.68</v>
      </c>
      <c r="K68" s="153">
        <v>35392.99</v>
      </c>
    </row>
    <row r="69" spans="3:11" x14ac:dyDescent="0.2">
      <c r="C69" s="157" t="s">
        <v>7177</v>
      </c>
      <c r="D69" s="156">
        <v>44442</v>
      </c>
      <c r="E69" s="155" t="s">
        <v>7176</v>
      </c>
      <c r="I69" s="153">
        <v>17.84</v>
      </c>
      <c r="K69" s="153">
        <v>35410.83</v>
      </c>
    </row>
    <row r="70" spans="3:11" x14ac:dyDescent="0.2">
      <c r="C70" s="157" t="s">
        <v>7175</v>
      </c>
      <c r="D70" s="156">
        <v>44442</v>
      </c>
      <c r="E70" s="155" t="s">
        <v>7174</v>
      </c>
      <c r="I70" s="153">
        <v>1.41</v>
      </c>
      <c r="K70" s="153">
        <v>35412.239999999998</v>
      </c>
    </row>
    <row r="71" spans="3:11" x14ac:dyDescent="0.2">
      <c r="C71" s="157" t="s">
        <v>7173</v>
      </c>
      <c r="D71" s="156">
        <v>44442</v>
      </c>
      <c r="E71" s="155" t="s">
        <v>7172</v>
      </c>
      <c r="I71" s="153">
        <v>14.01</v>
      </c>
      <c r="K71" s="153">
        <v>35426.25</v>
      </c>
    </row>
    <row r="72" spans="3:11" x14ac:dyDescent="0.2">
      <c r="C72" s="157" t="s">
        <v>7171</v>
      </c>
      <c r="D72" s="156">
        <v>44442</v>
      </c>
      <c r="E72" s="155" t="s">
        <v>7170</v>
      </c>
      <c r="I72" s="153">
        <v>1.81</v>
      </c>
      <c r="K72" s="153">
        <v>35428.06</v>
      </c>
    </row>
    <row r="73" spans="3:11" x14ac:dyDescent="0.2">
      <c r="C73" s="157" t="s">
        <v>7169</v>
      </c>
      <c r="D73" s="156">
        <v>44442</v>
      </c>
      <c r="E73" s="155" t="s">
        <v>7168</v>
      </c>
      <c r="I73" s="153">
        <v>1.68</v>
      </c>
      <c r="K73" s="153">
        <v>35429.74</v>
      </c>
    </row>
    <row r="74" spans="3:11" x14ac:dyDescent="0.2">
      <c r="C74" s="157" t="s">
        <v>7167</v>
      </c>
      <c r="D74" s="156">
        <v>44442</v>
      </c>
      <c r="E74" s="155" t="s">
        <v>7166</v>
      </c>
      <c r="I74" s="153">
        <v>8.3800000000000008</v>
      </c>
      <c r="K74" s="153">
        <v>35438.120000000003</v>
      </c>
    </row>
    <row r="75" spans="3:11" x14ac:dyDescent="0.2">
      <c r="C75" s="157" t="s">
        <v>7165</v>
      </c>
      <c r="D75" s="156">
        <v>44442</v>
      </c>
      <c r="E75" s="155" t="s">
        <v>7164</v>
      </c>
      <c r="I75" s="153">
        <v>2.4300000000000002</v>
      </c>
      <c r="K75" s="153">
        <v>35440.550000000003</v>
      </c>
    </row>
    <row r="76" spans="3:11" x14ac:dyDescent="0.2">
      <c r="C76" s="157" t="s">
        <v>7163</v>
      </c>
      <c r="D76" s="156">
        <v>44442</v>
      </c>
      <c r="E76" s="155" t="s">
        <v>7162</v>
      </c>
      <c r="I76" s="153">
        <v>15.3</v>
      </c>
      <c r="K76" s="153">
        <v>35455.85</v>
      </c>
    </row>
    <row r="77" spans="3:11" x14ac:dyDescent="0.2">
      <c r="C77" s="157" t="s">
        <v>7161</v>
      </c>
      <c r="D77" s="156">
        <v>44442</v>
      </c>
      <c r="E77" s="155" t="s">
        <v>7160</v>
      </c>
      <c r="I77" s="153">
        <v>4.1900000000000004</v>
      </c>
      <c r="K77" s="153">
        <v>35460.04</v>
      </c>
    </row>
    <row r="78" spans="3:11" x14ac:dyDescent="0.2">
      <c r="C78" s="157" t="s">
        <v>7159</v>
      </c>
      <c r="D78" s="156">
        <v>44442</v>
      </c>
      <c r="E78" s="155" t="s">
        <v>7158</v>
      </c>
      <c r="I78" s="153">
        <v>2.0499999999999998</v>
      </c>
      <c r="K78" s="153">
        <v>35462.089999999997</v>
      </c>
    </row>
    <row r="79" spans="3:11" x14ac:dyDescent="0.2">
      <c r="C79" s="157" t="s">
        <v>7157</v>
      </c>
      <c r="D79" s="156">
        <v>44442</v>
      </c>
      <c r="E79" s="155" t="s">
        <v>7156</v>
      </c>
      <c r="I79" s="153">
        <v>1.8</v>
      </c>
      <c r="K79" s="153">
        <v>35463.89</v>
      </c>
    </row>
    <row r="80" spans="3:11" x14ac:dyDescent="0.2">
      <c r="C80" s="157" t="s">
        <v>7155</v>
      </c>
      <c r="D80" s="156">
        <v>44442</v>
      </c>
      <c r="E80" s="155" t="s">
        <v>7154</v>
      </c>
      <c r="I80" s="153">
        <v>42.12</v>
      </c>
      <c r="K80" s="153">
        <v>35506.01</v>
      </c>
    </row>
    <row r="81" spans="3:11" x14ac:dyDescent="0.2">
      <c r="C81" s="157" t="s">
        <v>7153</v>
      </c>
      <c r="D81" s="156">
        <v>44442</v>
      </c>
      <c r="E81" s="155" t="s">
        <v>7152</v>
      </c>
      <c r="I81" s="153">
        <v>6.94</v>
      </c>
      <c r="K81" s="153">
        <v>35512.949999999997</v>
      </c>
    </row>
    <row r="82" spans="3:11" x14ac:dyDescent="0.2">
      <c r="C82" s="157" t="s">
        <v>7151</v>
      </c>
      <c r="D82" s="156">
        <v>44442</v>
      </c>
      <c r="E82" s="155" t="s">
        <v>7150</v>
      </c>
      <c r="I82" s="153">
        <v>1.68</v>
      </c>
      <c r="K82" s="153">
        <v>35514.629999999997</v>
      </c>
    </row>
    <row r="83" spans="3:11" x14ac:dyDescent="0.2">
      <c r="C83" s="157" t="s">
        <v>7149</v>
      </c>
      <c r="D83" s="156">
        <v>44442</v>
      </c>
      <c r="E83" s="155" t="s">
        <v>7148</v>
      </c>
      <c r="I83" s="153">
        <v>1.68</v>
      </c>
      <c r="K83" s="153">
        <v>35516.31</v>
      </c>
    </row>
    <row r="84" spans="3:11" x14ac:dyDescent="0.2">
      <c r="C84" s="157" t="s">
        <v>7147</v>
      </c>
      <c r="D84" s="156">
        <v>44442</v>
      </c>
      <c r="E84" s="155" t="s">
        <v>7146</v>
      </c>
      <c r="I84" s="153">
        <v>3.57</v>
      </c>
      <c r="K84" s="153">
        <v>35519.879999999997</v>
      </c>
    </row>
    <row r="85" spans="3:11" x14ac:dyDescent="0.2">
      <c r="C85" s="157" t="s">
        <v>7145</v>
      </c>
      <c r="D85" s="156">
        <v>44442</v>
      </c>
      <c r="E85" s="155" t="s">
        <v>7144</v>
      </c>
      <c r="I85" s="153">
        <v>2.4300000000000002</v>
      </c>
      <c r="K85" s="153">
        <v>35522.31</v>
      </c>
    </row>
    <row r="86" spans="3:11" x14ac:dyDescent="0.2">
      <c r="C86" s="157" t="s">
        <v>7143</v>
      </c>
      <c r="D86" s="156">
        <v>44442</v>
      </c>
      <c r="E86" s="155" t="s">
        <v>7142</v>
      </c>
      <c r="I86" s="153">
        <v>1.81</v>
      </c>
      <c r="K86" s="153">
        <v>35524.120000000003</v>
      </c>
    </row>
    <row r="87" spans="3:11" x14ac:dyDescent="0.2">
      <c r="C87" s="157" t="s">
        <v>7141</v>
      </c>
      <c r="D87" s="156">
        <v>44442</v>
      </c>
      <c r="E87" s="155" t="s">
        <v>7140</v>
      </c>
      <c r="I87" s="153">
        <v>1.68</v>
      </c>
      <c r="K87" s="153">
        <v>35525.800000000003</v>
      </c>
    </row>
    <row r="88" spans="3:11" x14ac:dyDescent="0.2">
      <c r="C88" s="157" t="s">
        <v>7139</v>
      </c>
      <c r="D88" s="156">
        <v>44442</v>
      </c>
      <c r="E88" s="155" t="s">
        <v>7138</v>
      </c>
      <c r="I88" s="153">
        <v>3.09</v>
      </c>
      <c r="K88" s="153">
        <v>35528.89</v>
      </c>
    </row>
    <row r="89" spans="3:11" x14ac:dyDescent="0.2">
      <c r="C89" s="157" t="s">
        <v>7137</v>
      </c>
      <c r="D89" s="156">
        <v>44442</v>
      </c>
      <c r="E89" s="155" t="s">
        <v>7136</v>
      </c>
      <c r="I89" s="153">
        <v>2.96</v>
      </c>
      <c r="K89" s="153">
        <v>35531.85</v>
      </c>
    </row>
    <row r="90" spans="3:11" x14ac:dyDescent="0.2">
      <c r="C90" s="157" t="s">
        <v>7135</v>
      </c>
      <c r="D90" s="156">
        <v>44442</v>
      </c>
      <c r="E90" s="155" t="s">
        <v>7134</v>
      </c>
      <c r="I90" s="153">
        <v>1.92</v>
      </c>
      <c r="K90" s="153">
        <v>35533.769999999997</v>
      </c>
    </row>
    <row r="91" spans="3:11" x14ac:dyDescent="0.2">
      <c r="C91" s="157" t="s">
        <v>7133</v>
      </c>
      <c r="D91" s="156">
        <v>44442</v>
      </c>
      <c r="E91" s="155" t="s">
        <v>7132</v>
      </c>
      <c r="I91" s="153">
        <v>2.5</v>
      </c>
      <c r="K91" s="153">
        <v>35536.269999999997</v>
      </c>
    </row>
    <row r="92" spans="3:11" x14ac:dyDescent="0.2">
      <c r="C92" s="157" t="s">
        <v>7131</v>
      </c>
      <c r="D92" s="156">
        <v>44442</v>
      </c>
      <c r="E92" s="155" t="s">
        <v>7130</v>
      </c>
      <c r="I92" s="153">
        <v>1.68</v>
      </c>
      <c r="K92" s="153">
        <v>35537.949999999997</v>
      </c>
    </row>
    <row r="93" spans="3:11" x14ac:dyDescent="0.2">
      <c r="C93" s="157" t="s">
        <v>7129</v>
      </c>
      <c r="D93" s="156">
        <v>44442</v>
      </c>
      <c r="E93" s="155" t="s">
        <v>7128</v>
      </c>
      <c r="I93" s="153">
        <v>1.68</v>
      </c>
      <c r="K93" s="153">
        <v>35539.629999999997</v>
      </c>
    </row>
    <row r="94" spans="3:11" x14ac:dyDescent="0.2">
      <c r="C94" s="157" t="s">
        <v>7127</v>
      </c>
      <c r="D94" s="156">
        <v>44442</v>
      </c>
      <c r="E94" s="155" t="s">
        <v>7126</v>
      </c>
      <c r="I94" s="153">
        <v>2.79</v>
      </c>
      <c r="K94" s="153">
        <v>35542.42</v>
      </c>
    </row>
    <row r="95" spans="3:11" x14ac:dyDescent="0.2">
      <c r="C95" s="157" t="s">
        <v>7125</v>
      </c>
      <c r="D95" s="156">
        <v>44442</v>
      </c>
      <c r="E95" s="155" t="s">
        <v>7124</v>
      </c>
      <c r="I95" s="153">
        <v>1.76</v>
      </c>
      <c r="K95" s="153">
        <v>35544.18</v>
      </c>
    </row>
    <row r="96" spans="3:11" x14ac:dyDescent="0.2">
      <c r="C96" s="157" t="s">
        <v>7123</v>
      </c>
      <c r="D96" s="156">
        <v>44442</v>
      </c>
      <c r="E96" s="155" t="s">
        <v>7122</v>
      </c>
      <c r="I96" s="153">
        <v>1.68</v>
      </c>
      <c r="K96" s="153">
        <v>35545.86</v>
      </c>
    </row>
    <row r="97" spans="3:11" x14ac:dyDescent="0.2">
      <c r="C97" s="157" t="s">
        <v>7121</v>
      </c>
      <c r="D97" s="156">
        <v>44442</v>
      </c>
      <c r="E97" s="155" t="s">
        <v>7120</v>
      </c>
      <c r="I97" s="153">
        <v>3.34</v>
      </c>
      <c r="K97" s="153">
        <v>35549.199999999997</v>
      </c>
    </row>
    <row r="98" spans="3:11" x14ac:dyDescent="0.2">
      <c r="C98" s="157" t="s">
        <v>7119</v>
      </c>
      <c r="D98" s="156">
        <v>44442</v>
      </c>
      <c r="E98" s="155" t="s">
        <v>7118</v>
      </c>
      <c r="I98" s="153">
        <v>1.81</v>
      </c>
      <c r="K98" s="153">
        <v>35551.01</v>
      </c>
    </row>
    <row r="99" spans="3:11" x14ac:dyDescent="0.2">
      <c r="C99" s="157" t="s">
        <v>7117</v>
      </c>
      <c r="D99" s="156">
        <v>44442</v>
      </c>
      <c r="E99" s="155" t="s">
        <v>7116</v>
      </c>
      <c r="I99" s="153">
        <v>1.68</v>
      </c>
      <c r="K99" s="153">
        <v>35552.69</v>
      </c>
    </row>
    <row r="100" spans="3:11" x14ac:dyDescent="0.2">
      <c r="C100" s="157" t="s">
        <v>7115</v>
      </c>
      <c r="D100" s="156">
        <v>44442</v>
      </c>
      <c r="E100" s="155" t="s">
        <v>7114</v>
      </c>
      <c r="I100" s="153">
        <v>1.68</v>
      </c>
      <c r="K100" s="153">
        <v>35554.370000000003</v>
      </c>
    </row>
    <row r="101" spans="3:11" x14ac:dyDescent="0.2">
      <c r="C101" s="157" t="s">
        <v>7113</v>
      </c>
      <c r="D101" s="156">
        <v>44442</v>
      </c>
      <c r="E101" s="155" t="s">
        <v>7112</v>
      </c>
      <c r="I101" s="153">
        <v>10.73</v>
      </c>
      <c r="K101" s="153">
        <v>35565.1</v>
      </c>
    </row>
    <row r="102" spans="3:11" x14ac:dyDescent="0.2">
      <c r="C102" s="157" t="s">
        <v>7111</v>
      </c>
      <c r="D102" s="156">
        <v>44442</v>
      </c>
      <c r="E102" s="155" t="s">
        <v>7110</v>
      </c>
      <c r="I102" s="153">
        <v>4.7</v>
      </c>
      <c r="K102" s="153">
        <v>35569.800000000003</v>
      </c>
    </row>
    <row r="103" spans="3:11" x14ac:dyDescent="0.2">
      <c r="C103" s="157" t="s">
        <v>7109</v>
      </c>
      <c r="D103" s="156">
        <v>44442</v>
      </c>
      <c r="E103" s="155" t="s">
        <v>7108</v>
      </c>
      <c r="I103" s="153">
        <v>1.7</v>
      </c>
      <c r="K103" s="153">
        <v>35571.5</v>
      </c>
    </row>
    <row r="104" spans="3:11" x14ac:dyDescent="0.2">
      <c r="C104" s="157" t="s">
        <v>7107</v>
      </c>
      <c r="D104" s="156">
        <v>44442</v>
      </c>
      <c r="E104" s="155" t="s">
        <v>7106</v>
      </c>
      <c r="I104" s="153">
        <v>5.75</v>
      </c>
      <c r="K104" s="153">
        <v>35577.25</v>
      </c>
    </row>
    <row r="105" spans="3:11" x14ac:dyDescent="0.2">
      <c r="C105" s="157" t="s">
        <v>7105</v>
      </c>
      <c r="D105" s="156">
        <v>44442</v>
      </c>
      <c r="E105" s="155" t="s">
        <v>7104</v>
      </c>
      <c r="I105" s="153">
        <v>1.68</v>
      </c>
      <c r="K105" s="153">
        <v>35578.93</v>
      </c>
    </row>
    <row r="106" spans="3:11" x14ac:dyDescent="0.2">
      <c r="C106" s="157" t="s">
        <v>7103</v>
      </c>
      <c r="D106" s="156">
        <v>44442</v>
      </c>
      <c r="E106" s="155" t="s">
        <v>7102</v>
      </c>
      <c r="I106" s="153">
        <v>1.68</v>
      </c>
      <c r="K106" s="153">
        <v>35580.61</v>
      </c>
    </row>
    <row r="107" spans="3:11" x14ac:dyDescent="0.2">
      <c r="C107" s="157" t="s">
        <v>7101</v>
      </c>
      <c r="D107" s="156">
        <v>44442</v>
      </c>
      <c r="E107" s="155" t="s">
        <v>7100</v>
      </c>
      <c r="I107" s="153">
        <v>0.57999999999999996</v>
      </c>
      <c r="K107" s="153">
        <v>35581.19</v>
      </c>
    </row>
    <row r="108" spans="3:11" x14ac:dyDescent="0.2">
      <c r="C108" s="157" t="s">
        <v>7099</v>
      </c>
      <c r="D108" s="156">
        <v>44442</v>
      </c>
      <c r="E108" s="155" t="s">
        <v>7098</v>
      </c>
      <c r="I108" s="153">
        <v>8.3800000000000008</v>
      </c>
      <c r="K108" s="153">
        <v>35589.57</v>
      </c>
    </row>
    <row r="109" spans="3:11" x14ac:dyDescent="0.2">
      <c r="C109" s="157" t="s">
        <v>7097</v>
      </c>
      <c r="D109" s="156">
        <v>44442</v>
      </c>
      <c r="E109" s="155" t="s">
        <v>7096</v>
      </c>
      <c r="I109" s="153">
        <v>13.7</v>
      </c>
      <c r="K109" s="153">
        <v>35603.269999999997</v>
      </c>
    </row>
    <row r="110" spans="3:11" x14ac:dyDescent="0.2">
      <c r="C110" s="157" t="s">
        <v>7095</v>
      </c>
      <c r="D110" s="156">
        <v>44442</v>
      </c>
      <c r="E110" s="155" t="s">
        <v>7094</v>
      </c>
      <c r="I110" s="153">
        <v>7.82</v>
      </c>
      <c r="K110" s="153">
        <v>35611.089999999997</v>
      </c>
    </row>
    <row r="111" spans="3:11" x14ac:dyDescent="0.2">
      <c r="C111" s="157" t="s">
        <v>7093</v>
      </c>
      <c r="D111" s="156">
        <v>44442</v>
      </c>
      <c r="E111" s="155" t="s">
        <v>7092</v>
      </c>
      <c r="I111" s="153">
        <v>8.3800000000000008</v>
      </c>
      <c r="K111" s="153">
        <v>35619.47</v>
      </c>
    </row>
    <row r="112" spans="3:11" x14ac:dyDescent="0.2">
      <c r="C112" s="157" t="s">
        <v>7091</v>
      </c>
      <c r="D112" s="156">
        <v>44442</v>
      </c>
      <c r="E112" s="155" t="s">
        <v>7090</v>
      </c>
      <c r="I112" s="153">
        <v>10.77</v>
      </c>
      <c r="K112" s="153">
        <v>35630.239999999998</v>
      </c>
    </row>
    <row r="113" spans="3:11" x14ac:dyDescent="0.2">
      <c r="C113" s="157" t="s">
        <v>7089</v>
      </c>
      <c r="D113" s="156">
        <v>44442</v>
      </c>
      <c r="E113" s="155" t="s">
        <v>7088</v>
      </c>
      <c r="I113" s="153">
        <v>8.3800000000000008</v>
      </c>
      <c r="K113" s="153">
        <v>35638.620000000003</v>
      </c>
    </row>
    <row r="114" spans="3:11" x14ac:dyDescent="0.2">
      <c r="C114" s="157" t="s">
        <v>7087</v>
      </c>
      <c r="D114" s="156">
        <v>44442</v>
      </c>
      <c r="E114" s="155" t="s">
        <v>7086</v>
      </c>
      <c r="I114" s="153">
        <v>8.3800000000000008</v>
      </c>
      <c r="K114" s="153">
        <v>35647</v>
      </c>
    </row>
    <row r="115" spans="3:11" x14ac:dyDescent="0.2">
      <c r="C115" s="157" t="s">
        <v>7085</v>
      </c>
      <c r="D115" s="156">
        <v>44442</v>
      </c>
      <c r="E115" s="155" t="s">
        <v>7084</v>
      </c>
      <c r="I115" s="153">
        <v>4.1900000000000004</v>
      </c>
      <c r="K115" s="153">
        <v>35651.19</v>
      </c>
    </row>
    <row r="116" spans="3:11" x14ac:dyDescent="0.2">
      <c r="C116" s="157" t="s">
        <v>7083</v>
      </c>
      <c r="D116" s="156">
        <v>44442</v>
      </c>
      <c r="E116" s="155" t="s">
        <v>7082</v>
      </c>
      <c r="I116" s="153">
        <v>2.9</v>
      </c>
      <c r="K116" s="153">
        <v>35654.089999999997</v>
      </c>
    </row>
    <row r="117" spans="3:11" x14ac:dyDescent="0.2">
      <c r="C117" s="157" t="s">
        <v>7081</v>
      </c>
      <c r="D117" s="156">
        <v>44442</v>
      </c>
      <c r="E117" s="155" t="s">
        <v>7080</v>
      </c>
      <c r="I117" s="153">
        <v>0.55000000000000004</v>
      </c>
      <c r="K117" s="153">
        <v>35654.639999999999</v>
      </c>
    </row>
    <row r="118" spans="3:11" x14ac:dyDescent="0.2">
      <c r="C118" s="157" t="s">
        <v>7079</v>
      </c>
      <c r="D118" s="156">
        <v>44443</v>
      </c>
      <c r="E118" s="155" t="s">
        <v>7078</v>
      </c>
      <c r="I118" s="153">
        <v>7.48</v>
      </c>
      <c r="K118" s="153">
        <v>35662.120000000003</v>
      </c>
    </row>
    <row r="119" spans="3:11" x14ac:dyDescent="0.2">
      <c r="C119" s="157" t="s">
        <v>7077</v>
      </c>
      <c r="D119" s="156">
        <v>44443</v>
      </c>
      <c r="E119" s="155" t="s">
        <v>7076</v>
      </c>
      <c r="I119" s="153">
        <v>1.68</v>
      </c>
      <c r="K119" s="153">
        <v>35663.800000000003</v>
      </c>
    </row>
    <row r="120" spans="3:11" x14ac:dyDescent="0.2">
      <c r="C120" s="157" t="s">
        <v>7075</v>
      </c>
      <c r="D120" s="156">
        <v>44443</v>
      </c>
      <c r="E120" s="155" t="s">
        <v>7074</v>
      </c>
      <c r="I120" s="153">
        <v>20.75</v>
      </c>
      <c r="K120" s="153">
        <v>35684.550000000003</v>
      </c>
    </row>
    <row r="121" spans="3:11" x14ac:dyDescent="0.2">
      <c r="C121" s="157" t="s">
        <v>7073</v>
      </c>
      <c r="D121" s="156">
        <v>44445</v>
      </c>
      <c r="E121" s="155" t="s">
        <v>7072</v>
      </c>
      <c r="I121" s="153">
        <v>10</v>
      </c>
      <c r="K121" s="153">
        <v>35694.550000000003</v>
      </c>
    </row>
    <row r="122" spans="3:11" x14ac:dyDescent="0.2">
      <c r="C122" s="157" t="s">
        <v>7071</v>
      </c>
      <c r="D122" s="156">
        <v>44445</v>
      </c>
      <c r="E122" s="155" t="s">
        <v>7070</v>
      </c>
      <c r="I122" s="153">
        <v>5.59</v>
      </c>
      <c r="K122" s="153">
        <v>35700.14</v>
      </c>
    </row>
    <row r="123" spans="3:11" x14ac:dyDescent="0.2">
      <c r="C123" s="157" t="s">
        <v>7069</v>
      </c>
      <c r="D123" s="156">
        <v>44445</v>
      </c>
      <c r="E123" s="155" t="s">
        <v>7068</v>
      </c>
      <c r="I123" s="153">
        <v>5.2</v>
      </c>
      <c r="K123" s="153">
        <v>35705.339999999997</v>
      </c>
    </row>
    <row r="124" spans="3:11" x14ac:dyDescent="0.2">
      <c r="C124" s="157" t="s">
        <v>7067</v>
      </c>
      <c r="D124" s="156">
        <v>44445</v>
      </c>
      <c r="E124" s="155" t="s">
        <v>7066</v>
      </c>
      <c r="I124" s="153">
        <v>21.45</v>
      </c>
      <c r="K124" s="153">
        <v>35726.79</v>
      </c>
    </row>
    <row r="125" spans="3:11" x14ac:dyDescent="0.2">
      <c r="C125" s="157" t="s">
        <v>7065</v>
      </c>
      <c r="D125" s="156">
        <v>44445</v>
      </c>
      <c r="E125" s="155" t="s">
        <v>7064</v>
      </c>
      <c r="I125" s="153">
        <v>3.75</v>
      </c>
      <c r="K125" s="153">
        <v>35730.54</v>
      </c>
    </row>
    <row r="126" spans="3:11" x14ac:dyDescent="0.2">
      <c r="C126" s="157" t="s">
        <v>7063</v>
      </c>
      <c r="D126" s="156">
        <v>44445</v>
      </c>
      <c r="E126" s="155" t="s">
        <v>7062</v>
      </c>
      <c r="I126" s="153">
        <v>2.33</v>
      </c>
      <c r="K126" s="153">
        <v>35732.870000000003</v>
      </c>
    </row>
    <row r="127" spans="3:11" x14ac:dyDescent="0.2">
      <c r="C127" s="157" t="s">
        <v>7061</v>
      </c>
      <c r="D127" s="156">
        <v>44445</v>
      </c>
      <c r="E127" s="155" t="s">
        <v>7060</v>
      </c>
      <c r="I127" s="153">
        <v>2.08</v>
      </c>
      <c r="K127" s="153">
        <v>35734.949999999997</v>
      </c>
    </row>
    <row r="128" spans="3:11" x14ac:dyDescent="0.2">
      <c r="C128" s="157" t="s">
        <v>7059</v>
      </c>
      <c r="D128" s="156">
        <v>44445</v>
      </c>
      <c r="E128" s="155" t="s">
        <v>7058</v>
      </c>
      <c r="I128" s="153">
        <v>3.96</v>
      </c>
      <c r="K128" s="153">
        <v>35738.910000000003</v>
      </c>
    </row>
    <row r="129" spans="3:11" x14ac:dyDescent="0.2">
      <c r="C129" s="157" t="s">
        <v>7057</v>
      </c>
      <c r="D129" s="156">
        <v>44445</v>
      </c>
      <c r="E129" s="155" t="s">
        <v>7056</v>
      </c>
      <c r="I129" s="153">
        <v>1.68</v>
      </c>
      <c r="K129" s="153">
        <v>35740.589999999997</v>
      </c>
    </row>
    <row r="130" spans="3:11" x14ac:dyDescent="0.2">
      <c r="C130" s="157" t="s">
        <v>7055</v>
      </c>
      <c r="D130" s="156">
        <v>44445</v>
      </c>
      <c r="E130" s="155" t="s">
        <v>7054</v>
      </c>
      <c r="I130" s="153">
        <v>12.08</v>
      </c>
      <c r="K130" s="153">
        <v>35752.67</v>
      </c>
    </row>
    <row r="131" spans="3:11" x14ac:dyDescent="0.2">
      <c r="C131" s="157" t="s">
        <v>7053</v>
      </c>
      <c r="D131" s="156">
        <v>44445</v>
      </c>
      <c r="E131" s="155" t="s">
        <v>7052</v>
      </c>
      <c r="I131" s="153">
        <v>3.12</v>
      </c>
      <c r="K131" s="153">
        <v>35755.79</v>
      </c>
    </row>
    <row r="132" spans="3:11" x14ac:dyDescent="0.2">
      <c r="C132" s="157" t="s">
        <v>7051</v>
      </c>
      <c r="D132" s="156">
        <v>44445</v>
      </c>
      <c r="E132" s="155" t="s">
        <v>7050</v>
      </c>
      <c r="I132" s="153">
        <v>3.82</v>
      </c>
      <c r="K132" s="153">
        <v>35759.61</v>
      </c>
    </row>
    <row r="133" spans="3:11" x14ac:dyDescent="0.2">
      <c r="C133" s="157" t="s">
        <v>7049</v>
      </c>
      <c r="D133" s="156">
        <v>44445</v>
      </c>
      <c r="E133" s="155" t="s">
        <v>7048</v>
      </c>
      <c r="I133" s="153">
        <v>7.92</v>
      </c>
      <c r="K133" s="153">
        <v>35767.53</v>
      </c>
    </row>
    <row r="134" spans="3:11" x14ac:dyDescent="0.2">
      <c r="C134" s="157" t="s">
        <v>7047</v>
      </c>
      <c r="D134" s="156">
        <v>44445</v>
      </c>
      <c r="E134" s="155" t="s">
        <v>7046</v>
      </c>
      <c r="I134" s="153">
        <v>1.68</v>
      </c>
      <c r="K134" s="153">
        <v>35769.21</v>
      </c>
    </row>
    <row r="135" spans="3:11" x14ac:dyDescent="0.2">
      <c r="C135" s="157" t="s">
        <v>7045</v>
      </c>
      <c r="D135" s="156">
        <v>44445</v>
      </c>
      <c r="E135" s="155" t="s">
        <v>7044</v>
      </c>
      <c r="I135" s="153">
        <v>3.48</v>
      </c>
      <c r="K135" s="153">
        <v>35772.69</v>
      </c>
    </row>
    <row r="136" spans="3:11" x14ac:dyDescent="0.2">
      <c r="C136" s="157" t="s">
        <v>7043</v>
      </c>
      <c r="D136" s="156">
        <v>44445</v>
      </c>
      <c r="E136" s="155" t="s">
        <v>7042</v>
      </c>
      <c r="I136" s="153">
        <v>2.93</v>
      </c>
      <c r="K136" s="153">
        <v>35775.620000000003</v>
      </c>
    </row>
    <row r="137" spans="3:11" x14ac:dyDescent="0.2">
      <c r="C137" s="157" t="s">
        <v>7041</v>
      </c>
      <c r="D137" s="156">
        <v>44445</v>
      </c>
      <c r="E137" s="155" t="s">
        <v>7040</v>
      </c>
      <c r="I137" s="153">
        <v>0.86</v>
      </c>
      <c r="K137" s="153">
        <v>35776.480000000003</v>
      </c>
    </row>
    <row r="138" spans="3:11" x14ac:dyDescent="0.2">
      <c r="C138" s="157" t="s">
        <v>7039</v>
      </c>
      <c r="D138" s="156">
        <v>44446</v>
      </c>
      <c r="E138" s="155" t="s">
        <v>7038</v>
      </c>
      <c r="I138" s="153">
        <v>3.7</v>
      </c>
      <c r="K138" s="153">
        <v>35780.18</v>
      </c>
    </row>
    <row r="139" spans="3:11" x14ac:dyDescent="0.2">
      <c r="C139" s="157" t="s">
        <v>7037</v>
      </c>
      <c r="D139" s="156">
        <v>44446</v>
      </c>
      <c r="E139" s="155" t="s">
        <v>7036</v>
      </c>
      <c r="I139" s="153">
        <v>61.8</v>
      </c>
      <c r="K139" s="153">
        <v>35841.980000000003</v>
      </c>
    </row>
    <row r="140" spans="3:11" x14ac:dyDescent="0.2">
      <c r="C140" s="157" t="s">
        <v>7035</v>
      </c>
      <c r="D140" s="156">
        <v>44446</v>
      </c>
      <c r="E140" s="155" t="s">
        <v>7034</v>
      </c>
      <c r="I140" s="153">
        <v>1.1499999999999999</v>
      </c>
      <c r="K140" s="153">
        <v>35843.129999999997</v>
      </c>
    </row>
    <row r="141" spans="3:11" x14ac:dyDescent="0.2">
      <c r="C141" s="157" t="s">
        <v>7033</v>
      </c>
      <c r="D141" s="156">
        <v>44446</v>
      </c>
      <c r="E141" s="155" t="s">
        <v>7032</v>
      </c>
      <c r="I141" s="153">
        <v>3.01</v>
      </c>
      <c r="K141" s="153">
        <v>35846.14</v>
      </c>
    </row>
    <row r="142" spans="3:11" x14ac:dyDescent="0.2">
      <c r="C142" s="157" t="s">
        <v>7031</v>
      </c>
      <c r="D142" s="156">
        <v>44446</v>
      </c>
      <c r="E142" s="155" t="s">
        <v>7030</v>
      </c>
      <c r="I142" s="153">
        <v>65.62</v>
      </c>
      <c r="K142" s="153">
        <v>35911.760000000002</v>
      </c>
    </row>
    <row r="143" spans="3:11" x14ac:dyDescent="0.2">
      <c r="C143" s="157" t="s">
        <v>7029</v>
      </c>
      <c r="D143" s="156">
        <v>44446</v>
      </c>
      <c r="E143" s="155" t="s">
        <v>7028</v>
      </c>
      <c r="I143" s="153">
        <v>1.8</v>
      </c>
      <c r="K143" s="153">
        <v>35913.56</v>
      </c>
    </row>
    <row r="144" spans="3:11" x14ac:dyDescent="0.2">
      <c r="C144" s="157" t="s">
        <v>7027</v>
      </c>
      <c r="D144" s="156">
        <v>44446</v>
      </c>
      <c r="E144" s="155" t="s">
        <v>7026</v>
      </c>
      <c r="I144" s="153">
        <v>1.68</v>
      </c>
      <c r="K144" s="153">
        <v>35915.24</v>
      </c>
    </row>
    <row r="145" spans="3:11" x14ac:dyDescent="0.2">
      <c r="C145" s="157" t="s">
        <v>7025</v>
      </c>
      <c r="D145" s="156">
        <v>44446</v>
      </c>
      <c r="E145" s="155" t="s">
        <v>7024</v>
      </c>
      <c r="I145" s="153">
        <v>4.54</v>
      </c>
      <c r="K145" s="153">
        <v>35919.78</v>
      </c>
    </row>
    <row r="146" spans="3:11" x14ac:dyDescent="0.2">
      <c r="C146" s="157" t="s">
        <v>7023</v>
      </c>
      <c r="D146" s="156">
        <v>44446</v>
      </c>
      <c r="E146" s="155" t="s">
        <v>7022</v>
      </c>
      <c r="I146" s="153">
        <v>8.3800000000000008</v>
      </c>
      <c r="K146" s="153">
        <v>35928.160000000003</v>
      </c>
    </row>
    <row r="147" spans="3:11" x14ac:dyDescent="0.2">
      <c r="C147" s="157" t="s">
        <v>7021</v>
      </c>
      <c r="D147" s="156">
        <v>44446</v>
      </c>
      <c r="E147" s="155" t="s">
        <v>7020</v>
      </c>
      <c r="I147" s="153">
        <v>5.26</v>
      </c>
      <c r="K147" s="153">
        <v>35933.42</v>
      </c>
    </row>
    <row r="148" spans="3:11" x14ac:dyDescent="0.2">
      <c r="C148" s="157" t="s">
        <v>7019</v>
      </c>
      <c r="D148" s="156">
        <v>44446</v>
      </c>
      <c r="E148" s="155" t="s">
        <v>7018</v>
      </c>
      <c r="I148" s="153">
        <v>0.59</v>
      </c>
      <c r="K148" s="153">
        <v>35934.01</v>
      </c>
    </row>
    <row r="149" spans="3:11" x14ac:dyDescent="0.2">
      <c r="C149" s="157" t="s">
        <v>7017</v>
      </c>
      <c r="D149" s="156">
        <v>44446</v>
      </c>
      <c r="E149" s="155" t="s">
        <v>7016</v>
      </c>
      <c r="I149" s="153">
        <v>8.43</v>
      </c>
      <c r="K149" s="153">
        <v>35942.44</v>
      </c>
    </row>
    <row r="150" spans="3:11" x14ac:dyDescent="0.2">
      <c r="C150" s="157" t="s">
        <v>7015</v>
      </c>
      <c r="D150" s="156">
        <v>44446</v>
      </c>
      <c r="E150" s="155" t="s">
        <v>7014</v>
      </c>
      <c r="I150" s="153">
        <v>14.52</v>
      </c>
      <c r="K150" s="153">
        <v>35956.959999999999</v>
      </c>
    </row>
    <row r="151" spans="3:11" x14ac:dyDescent="0.2">
      <c r="C151" s="157" t="s">
        <v>7013</v>
      </c>
      <c r="D151" s="156">
        <v>44446</v>
      </c>
      <c r="E151" s="155" t="s">
        <v>7012</v>
      </c>
      <c r="I151" s="153">
        <v>11.01</v>
      </c>
      <c r="K151" s="153">
        <v>35967.97</v>
      </c>
    </row>
    <row r="152" spans="3:11" x14ac:dyDescent="0.2">
      <c r="C152" s="157" t="s">
        <v>7011</v>
      </c>
      <c r="D152" s="156">
        <v>44446</v>
      </c>
      <c r="E152" s="155" t="s">
        <v>7010</v>
      </c>
      <c r="I152" s="153">
        <v>5.05</v>
      </c>
      <c r="K152" s="153">
        <v>35973.019999999997</v>
      </c>
    </row>
    <row r="153" spans="3:11" x14ac:dyDescent="0.2">
      <c r="C153" s="157" t="s">
        <v>7009</v>
      </c>
      <c r="D153" s="156">
        <v>44446</v>
      </c>
      <c r="E153" s="155" t="s">
        <v>7008</v>
      </c>
      <c r="I153" s="153">
        <v>1.68</v>
      </c>
      <c r="K153" s="153">
        <v>35974.699999999997</v>
      </c>
    </row>
    <row r="154" spans="3:11" x14ac:dyDescent="0.2">
      <c r="C154" s="157" t="s">
        <v>7007</v>
      </c>
      <c r="D154" s="156">
        <v>44446</v>
      </c>
      <c r="E154" s="155" t="s">
        <v>7006</v>
      </c>
      <c r="I154" s="153">
        <v>29.9</v>
      </c>
      <c r="K154" s="153">
        <v>36004.6</v>
      </c>
    </row>
    <row r="155" spans="3:11" x14ac:dyDescent="0.2">
      <c r="C155" s="157" t="s">
        <v>7005</v>
      </c>
      <c r="D155" s="156">
        <v>44446</v>
      </c>
      <c r="E155" s="155" t="s">
        <v>7004</v>
      </c>
      <c r="I155" s="153">
        <v>8.25</v>
      </c>
      <c r="K155" s="153">
        <v>36012.85</v>
      </c>
    </row>
    <row r="156" spans="3:11" x14ac:dyDescent="0.2">
      <c r="C156" s="157" t="s">
        <v>7003</v>
      </c>
      <c r="D156" s="156">
        <v>44446</v>
      </c>
      <c r="E156" s="155" t="s">
        <v>7002</v>
      </c>
      <c r="I156" s="153">
        <v>8.3800000000000008</v>
      </c>
      <c r="K156" s="153">
        <v>36021.230000000003</v>
      </c>
    </row>
    <row r="157" spans="3:11" x14ac:dyDescent="0.2">
      <c r="C157" s="157" t="s">
        <v>7001</v>
      </c>
      <c r="D157" s="156">
        <v>44446</v>
      </c>
      <c r="E157" s="155" t="s">
        <v>7000</v>
      </c>
      <c r="I157" s="153">
        <v>5.62</v>
      </c>
      <c r="K157" s="153">
        <v>36026.85</v>
      </c>
    </row>
    <row r="158" spans="3:11" x14ac:dyDescent="0.2">
      <c r="C158" s="157" t="s">
        <v>6999</v>
      </c>
      <c r="D158" s="156">
        <v>44447</v>
      </c>
      <c r="E158" s="155" t="s">
        <v>6998</v>
      </c>
      <c r="I158" s="153">
        <v>1.7</v>
      </c>
      <c r="K158" s="153">
        <v>36028.550000000003</v>
      </c>
    </row>
    <row r="159" spans="3:11" x14ac:dyDescent="0.2">
      <c r="C159" s="157" t="s">
        <v>6997</v>
      </c>
      <c r="D159" s="156">
        <v>44447</v>
      </c>
      <c r="E159" s="155" t="s">
        <v>6996</v>
      </c>
      <c r="I159" s="153">
        <v>2.68</v>
      </c>
      <c r="K159" s="153">
        <v>36031.230000000003</v>
      </c>
    </row>
    <row r="160" spans="3:11" x14ac:dyDescent="0.2">
      <c r="C160" s="157" t="s">
        <v>6995</v>
      </c>
      <c r="D160" s="156">
        <v>44447</v>
      </c>
      <c r="E160" s="155" t="s">
        <v>6994</v>
      </c>
      <c r="I160" s="153">
        <v>1.94</v>
      </c>
      <c r="K160" s="153">
        <v>36033.17</v>
      </c>
    </row>
    <row r="161" spans="3:11" x14ac:dyDescent="0.2">
      <c r="C161" s="157" t="s">
        <v>6993</v>
      </c>
      <c r="D161" s="156">
        <v>44447</v>
      </c>
      <c r="E161" s="155" t="s">
        <v>6992</v>
      </c>
      <c r="I161" s="153">
        <v>3.8</v>
      </c>
      <c r="K161" s="153">
        <v>36036.97</v>
      </c>
    </row>
    <row r="162" spans="3:11" x14ac:dyDescent="0.2">
      <c r="C162" s="157" t="s">
        <v>6991</v>
      </c>
      <c r="D162" s="156">
        <v>44447</v>
      </c>
      <c r="E162" s="155" t="s">
        <v>6990</v>
      </c>
      <c r="I162" s="153">
        <v>3.5</v>
      </c>
      <c r="K162" s="153">
        <v>36040.47</v>
      </c>
    </row>
    <row r="163" spans="3:11" x14ac:dyDescent="0.2">
      <c r="C163" s="157" t="s">
        <v>6989</v>
      </c>
      <c r="D163" s="156">
        <v>44447</v>
      </c>
      <c r="E163" s="155" t="s">
        <v>6988</v>
      </c>
      <c r="I163" s="153">
        <v>9.11</v>
      </c>
      <c r="K163" s="153">
        <v>36049.58</v>
      </c>
    </row>
    <row r="164" spans="3:11" x14ac:dyDescent="0.2">
      <c r="C164" s="157" t="s">
        <v>6987</v>
      </c>
      <c r="D164" s="156">
        <v>44447</v>
      </c>
      <c r="E164" s="155" t="s">
        <v>6986</v>
      </c>
      <c r="I164" s="153">
        <v>3.56</v>
      </c>
      <c r="K164" s="153">
        <v>36053.14</v>
      </c>
    </row>
    <row r="165" spans="3:11" x14ac:dyDescent="0.2">
      <c r="C165" s="157" t="s">
        <v>6985</v>
      </c>
      <c r="D165" s="156">
        <v>44448</v>
      </c>
      <c r="E165" s="155" t="s">
        <v>6984</v>
      </c>
      <c r="I165" s="153">
        <v>8</v>
      </c>
      <c r="K165" s="153">
        <v>36061.14</v>
      </c>
    </row>
    <row r="166" spans="3:11" x14ac:dyDescent="0.2">
      <c r="C166" s="157" t="s">
        <v>6983</v>
      </c>
      <c r="D166" s="156">
        <v>44448</v>
      </c>
      <c r="E166" s="155" t="s">
        <v>6982</v>
      </c>
      <c r="I166" s="153">
        <v>9.65</v>
      </c>
      <c r="K166" s="153">
        <v>36070.79</v>
      </c>
    </row>
    <row r="167" spans="3:11" x14ac:dyDescent="0.2">
      <c r="C167" s="157" t="s">
        <v>6981</v>
      </c>
      <c r="D167" s="156">
        <v>44448</v>
      </c>
      <c r="E167" s="155" t="s">
        <v>6980</v>
      </c>
      <c r="I167" s="153">
        <v>2.21</v>
      </c>
      <c r="K167" s="153">
        <v>36073</v>
      </c>
    </row>
    <row r="168" spans="3:11" x14ac:dyDescent="0.2">
      <c r="C168" s="157" t="s">
        <v>6979</v>
      </c>
      <c r="D168" s="156">
        <v>44448</v>
      </c>
      <c r="E168" s="155" t="s">
        <v>6978</v>
      </c>
      <c r="I168" s="153">
        <v>3.58</v>
      </c>
      <c r="K168" s="153">
        <v>36076.58</v>
      </c>
    </row>
    <row r="169" spans="3:11" x14ac:dyDescent="0.2">
      <c r="C169" s="157" t="s">
        <v>6977</v>
      </c>
      <c r="D169" s="156">
        <v>44448</v>
      </c>
      <c r="E169" s="155" t="s">
        <v>6976</v>
      </c>
      <c r="I169" s="153">
        <v>2.78</v>
      </c>
      <c r="K169" s="153">
        <v>36079.360000000001</v>
      </c>
    </row>
    <row r="170" spans="3:11" x14ac:dyDescent="0.2">
      <c r="C170" s="157" t="s">
        <v>6975</v>
      </c>
      <c r="D170" s="156">
        <v>44449</v>
      </c>
      <c r="E170" s="155" t="s">
        <v>6974</v>
      </c>
      <c r="I170" s="153">
        <v>7.41</v>
      </c>
      <c r="K170" s="153">
        <v>36086.769999999997</v>
      </c>
    </row>
    <row r="171" spans="3:11" x14ac:dyDescent="0.2">
      <c r="C171" s="157" t="s">
        <v>6973</v>
      </c>
      <c r="D171" s="156">
        <v>44449</v>
      </c>
      <c r="E171" s="155" t="s">
        <v>6972</v>
      </c>
      <c r="I171" s="153">
        <v>28.38</v>
      </c>
      <c r="K171" s="153">
        <v>36115.15</v>
      </c>
    </row>
    <row r="172" spans="3:11" x14ac:dyDescent="0.2">
      <c r="C172" s="157" t="s">
        <v>6971</v>
      </c>
      <c r="D172" s="156">
        <v>44449</v>
      </c>
      <c r="E172" s="155" t="s">
        <v>6970</v>
      </c>
      <c r="I172" s="153">
        <v>1.68</v>
      </c>
      <c r="K172" s="153">
        <v>36116.83</v>
      </c>
    </row>
    <row r="173" spans="3:11" x14ac:dyDescent="0.2">
      <c r="C173" s="157" t="s">
        <v>6969</v>
      </c>
      <c r="D173" s="156">
        <v>44449</v>
      </c>
      <c r="E173" s="155" t="s">
        <v>6968</v>
      </c>
      <c r="I173" s="153">
        <v>1.03</v>
      </c>
      <c r="K173" s="153">
        <v>36117.86</v>
      </c>
    </row>
    <row r="174" spans="3:11" x14ac:dyDescent="0.2">
      <c r="C174" s="157" t="s">
        <v>6967</v>
      </c>
      <c r="D174" s="156">
        <v>44449</v>
      </c>
      <c r="E174" s="155" t="s">
        <v>6966</v>
      </c>
      <c r="I174" s="153">
        <v>9.8800000000000008</v>
      </c>
      <c r="K174" s="153">
        <v>36127.74</v>
      </c>
    </row>
    <row r="175" spans="3:11" x14ac:dyDescent="0.2">
      <c r="C175" s="157" t="s">
        <v>6965</v>
      </c>
      <c r="D175" s="156">
        <v>44449</v>
      </c>
      <c r="E175" s="155" t="s">
        <v>6964</v>
      </c>
      <c r="I175" s="153">
        <v>24.6</v>
      </c>
      <c r="K175" s="153">
        <v>36152.339999999997</v>
      </c>
    </row>
    <row r="176" spans="3:11" x14ac:dyDescent="0.2">
      <c r="C176" s="157" t="s">
        <v>6963</v>
      </c>
      <c r="D176" s="156">
        <v>44449</v>
      </c>
      <c r="E176" s="155" t="s">
        <v>6962</v>
      </c>
      <c r="I176" s="153">
        <v>3.39</v>
      </c>
      <c r="K176" s="153">
        <v>36155.730000000003</v>
      </c>
    </row>
    <row r="177" spans="3:11" x14ac:dyDescent="0.2">
      <c r="C177" s="157" t="s">
        <v>6961</v>
      </c>
      <c r="D177" s="156">
        <v>44449</v>
      </c>
      <c r="E177" s="155" t="s">
        <v>6960</v>
      </c>
      <c r="I177" s="153">
        <v>15.3</v>
      </c>
      <c r="K177" s="153">
        <v>36171.03</v>
      </c>
    </row>
    <row r="178" spans="3:11" x14ac:dyDescent="0.2">
      <c r="C178" s="157" t="s">
        <v>6959</v>
      </c>
      <c r="D178" s="156">
        <v>44449</v>
      </c>
      <c r="E178" s="155" t="s">
        <v>6958</v>
      </c>
      <c r="I178" s="153">
        <v>15.3</v>
      </c>
      <c r="K178" s="153">
        <v>36186.33</v>
      </c>
    </row>
    <row r="179" spans="3:11" x14ac:dyDescent="0.2">
      <c r="C179" s="157" t="s">
        <v>6957</v>
      </c>
      <c r="D179" s="156">
        <v>44449</v>
      </c>
      <c r="E179" s="155" t="s">
        <v>6956</v>
      </c>
      <c r="I179" s="153">
        <v>15.3</v>
      </c>
      <c r="K179" s="153">
        <v>36201.629999999997</v>
      </c>
    </row>
    <row r="180" spans="3:11" x14ac:dyDescent="0.2">
      <c r="C180" s="157" t="s">
        <v>6955</v>
      </c>
      <c r="D180" s="156">
        <v>44449</v>
      </c>
      <c r="E180" s="155" t="s">
        <v>6954</v>
      </c>
      <c r="I180" s="153">
        <v>2.76</v>
      </c>
      <c r="K180" s="153">
        <v>36204.39</v>
      </c>
    </row>
    <row r="181" spans="3:11" x14ac:dyDescent="0.2">
      <c r="C181" s="157" t="s">
        <v>6953</v>
      </c>
      <c r="D181" s="156">
        <v>44450</v>
      </c>
      <c r="E181" s="155" t="s">
        <v>6952</v>
      </c>
      <c r="I181" s="153">
        <v>16.760000000000002</v>
      </c>
      <c r="K181" s="153">
        <v>36221.15</v>
      </c>
    </row>
    <row r="182" spans="3:11" x14ac:dyDescent="0.2">
      <c r="C182" s="157" t="s">
        <v>6951</v>
      </c>
      <c r="D182" s="156">
        <v>44451</v>
      </c>
      <c r="E182" s="155" t="s">
        <v>6950</v>
      </c>
      <c r="I182" s="153">
        <v>1.94</v>
      </c>
      <c r="K182" s="153">
        <v>36223.089999999997</v>
      </c>
    </row>
    <row r="183" spans="3:11" x14ac:dyDescent="0.2">
      <c r="C183" s="157" t="s">
        <v>6949</v>
      </c>
      <c r="D183" s="156">
        <v>44451</v>
      </c>
      <c r="E183" s="155" t="s">
        <v>6948</v>
      </c>
      <c r="I183" s="153">
        <v>8.59</v>
      </c>
      <c r="K183" s="153">
        <v>36231.68</v>
      </c>
    </row>
    <row r="184" spans="3:11" x14ac:dyDescent="0.2">
      <c r="C184" s="157" t="s">
        <v>6947</v>
      </c>
      <c r="D184" s="156">
        <v>44451</v>
      </c>
      <c r="E184" s="155" t="s">
        <v>6946</v>
      </c>
      <c r="I184" s="153">
        <v>0.77</v>
      </c>
      <c r="K184" s="153">
        <v>36232.449999999997</v>
      </c>
    </row>
    <row r="185" spans="3:11" x14ac:dyDescent="0.2">
      <c r="C185" s="157" t="s">
        <v>6945</v>
      </c>
      <c r="D185" s="156">
        <v>44451</v>
      </c>
      <c r="E185" s="155" t="s">
        <v>6944</v>
      </c>
      <c r="I185" s="153">
        <v>4.3</v>
      </c>
      <c r="K185" s="153">
        <v>36236.75</v>
      </c>
    </row>
    <row r="186" spans="3:11" x14ac:dyDescent="0.2">
      <c r="C186" s="157" t="s">
        <v>6943</v>
      </c>
      <c r="D186" s="156">
        <v>44452</v>
      </c>
      <c r="E186" s="155" t="s">
        <v>6942</v>
      </c>
      <c r="I186" s="153">
        <v>5.73</v>
      </c>
      <c r="K186" s="153">
        <v>36242.480000000003</v>
      </c>
    </row>
    <row r="187" spans="3:11" x14ac:dyDescent="0.2">
      <c r="C187" s="157" t="s">
        <v>6941</v>
      </c>
      <c r="D187" s="156">
        <v>44452</v>
      </c>
      <c r="E187" s="155" t="s">
        <v>6940</v>
      </c>
      <c r="I187" s="153">
        <v>13.82</v>
      </c>
      <c r="K187" s="153">
        <v>36256.300000000003</v>
      </c>
    </row>
    <row r="188" spans="3:11" x14ac:dyDescent="0.2">
      <c r="C188" s="157" t="s">
        <v>6939</v>
      </c>
      <c r="D188" s="156">
        <v>44452</v>
      </c>
      <c r="E188" s="155" t="s">
        <v>6938</v>
      </c>
      <c r="I188" s="153">
        <v>69.14</v>
      </c>
      <c r="K188" s="153">
        <v>36325.440000000002</v>
      </c>
    </row>
    <row r="189" spans="3:11" x14ac:dyDescent="0.2">
      <c r="C189" s="157" t="s">
        <v>6937</v>
      </c>
      <c r="D189" s="156">
        <v>44452</v>
      </c>
      <c r="E189" s="155" t="s">
        <v>6936</v>
      </c>
      <c r="I189" s="153">
        <v>1.68</v>
      </c>
      <c r="K189" s="153">
        <v>36327.120000000003</v>
      </c>
    </row>
    <row r="190" spans="3:11" x14ac:dyDescent="0.2">
      <c r="C190" s="157" t="s">
        <v>6935</v>
      </c>
      <c r="D190" s="156">
        <v>44452</v>
      </c>
      <c r="E190" s="155" t="s">
        <v>6934</v>
      </c>
      <c r="I190" s="153">
        <v>7.34</v>
      </c>
      <c r="K190" s="153">
        <v>36334.46</v>
      </c>
    </row>
    <row r="191" spans="3:11" x14ac:dyDescent="0.2">
      <c r="C191" s="157" t="s">
        <v>6933</v>
      </c>
      <c r="D191" s="156">
        <v>44452</v>
      </c>
      <c r="E191" s="155" t="s">
        <v>6932</v>
      </c>
      <c r="I191" s="153">
        <v>6.4</v>
      </c>
      <c r="K191" s="153">
        <v>36340.86</v>
      </c>
    </row>
    <row r="192" spans="3:11" x14ac:dyDescent="0.2">
      <c r="C192" s="157" t="s">
        <v>6931</v>
      </c>
      <c r="D192" s="156">
        <v>44452</v>
      </c>
      <c r="E192" s="155" t="s">
        <v>6930</v>
      </c>
      <c r="I192" s="153">
        <v>5.13</v>
      </c>
      <c r="K192" s="153">
        <v>36345.99</v>
      </c>
    </row>
    <row r="193" spans="3:11" x14ac:dyDescent="0.2">
      <c r="C193" s="157" t="s">
        <v>6929</v>
      </c>
      <c r="D193" s="156">
        <v>44452</v>
      </c>
      <c r="E193" s="155" t="s">
        <v>6928</v>
      </c>
      <c r="I193" s="153">
        <v>8.3800000000000008</v>
      </c>
      <c r="K193" s="153">
        <v>36354.370000000003</v>
      </c>
    </row>
    <row r="194" spans="3:11" x14ac:dyDescent="0.2">
      <c r="C194" s="157" t="s">
        <v>6927</v>
      </c>
      <c r="D194" s="156">
        <v>44452</v>
      </c>
      <c r="E194" s="155" t="s">
        <v>6926</v>
      </c>
      <c r="I194" s="153">
        <v>3.36</v>
      </c>
      <c r="K194" s="153">
        <v>36357.730000000003</v>
      </c>
    </row>
    <row r="195" spans="3:11" x14ac:dyDescent="0.2">
      <c r="C195" s="157" t="s">
        <v>6925</v>
      </c>
      <c r="D195" s="156">
        <v>44452</v>
      </c>
      <c r="E195" s="155" t="s">
        <v>6924</v>
      </c>
      <c r="I195" s="153">
        <v>7.82</v>
      </c>
      <c r="K195" s="153">
        <v>36365.550000000003</v>
      </c>
    </row>
    <row r="196" spans="3:11" x14ac:dyDescent="0.2">
      <c r="C196" s="157" t="s">
        <v>6923</v>
      </c>
      <c r="D196" s="156">
        <v>44452</v>
      </c>
      <c r="E196" s="155" t="s">
        <v>6922</v>
      </c>
      <c r="I196" s="153">
        <v>10</v>
      </c>
      <c r="K196" s="153">
        <v>36375.550000000003</v>
      </c>
    </row>
    <row r="197" spans="3:11" x14ac:dyDescent="0.2">
      <c r="C197" s="157" t="s">
        <v>6921</v>
      </c>
      <c r="D197" s="156">
        <v>44452</v>
      </c>
      <c r="E197" s="155" t="s">
        <v>6920</v>
      </c>
      <c r="I197" s="153">
        <v>10</v>
      </c>
      <c r="K197" s="153">
        <v>36385.550000000003</v>
      </c>
    </row>
    <row r="198" spans="3:11" x14ac:dyDescent="0.2">
      <c r="C198" s="157" t="s">
        <v>6919</v>
      </c>
      <c r="D198" s="156">
        <v>44452</v>
      </c>
      <c r="E198" s="155" t="s">
        <v>6918</v>
      </c>
      <c r="I198" s="153">
        <v>0.44</v>
      </c>
      <c r="K198" s="153">
        <v>36385.99</v>
      </c>
    </row>
    <row r="199" spans="3:11" x14ac:dyDescent="0.2">
      <c r="C199" s="157" t="s">
        <v>6917</v>
      </c>
      <c r="D199" s="156">
        <v>44453</v>
      </c>
      <c r="E199" s="155" t="s">
        <v>6916</v>
      </c>
      <c r="I199" s="153">
        <v>3.12</v>
      </c>
      <c r="K199" s="153">
        <v>36389.11</v>
      </c>
    </row>
    <row r="200" spans="3:11" x14ac:dyDescent="0.2">
      <c r="C200" s="157" t="s">
        <v>6915</v>
      </c>
      <c r="D200" s="156">
        <v>44453</v>
      </c>
      <c r="E200" s="155" t="s">
        <v>6914</v>
      </c>
      <c r="I200" s="153">
        <v>8.3800000000000008</v>
      </c>
      <c r="K200" s="153">
        <v>36397.49</v>
      </c>
    </row>
    <row r="201" spans="3:11" x14ac:dyDescent="0.2">
      <c r="C201" s="157" t="s">
        <v>6913</v>
      </c>
      <c r="D201" s="156">
        <v>44453</v>
      </c>
      <c r="E201" s="155" t="s">
        <v>6912</v>
      </c>
      <c r="I201" s="153">
        <v>3.12</v>
      </c>
      <c r="K201" s="153">
        <v>36400.61</v>
      </c>
    </row>
    <row r="202" spans="3:11" x14ac:dyDescent="0.2">
      <c r="C202" s="157" t="s">
        <v>6911</v>
      </c>
      <c r="D202" s="156">
        <v>44453</v>
      </c>
      <c r="E202" s="155" t="s">
        <v>6910</v>
      </c>
      <c r="I202" s="153">
        <v>13.59</v>
      </c>
      <c r="K202" s="153">
        <v>36414.199999999997</v>
      </c>
    </row>
    <row r="203" spans="3:11" x14ac:dyDescent="0.2">
      <c r="C203" s="157" t="s">
        <v>6909</v>
      </c>
      <c r="D203" s="156">
        <v>44453</v>
      </c>
      <c r="E203" s="155" t="s">
        <v>6908</v>
      </c>
      <c r="I203" s="153">
        <v>5.25</v>
      </c>
      <c r="K203" s="153">
        <v>36419.449999999997</v>
      </c>
    </row>
    <row r="204" spans="3:11" x14ac:dyDescent="0.2">
      <c r="C204" s="157" t="s">
        <v>6907</v>
      </c>
      <c r="D204" s="156">
        <v>44453</v>
      </c>
      <c r="E204" s="155" t="s">
        <v>6906</v>
      </c>
      <c r="I204" s="153">
        <v>289.52999999999997</v>
      </c>
      <c r="K204" s="153">
        <v>36708.980000000003</v>
      </c>
    </row>
    <row r="205" spans="3:11" x14ac:dyDescent="0.2">
      <c r="C205" s="157" t="s">
        <v>6905</v>
      </c>
      <c r="D205" s="156">
        <v>44453</v>
      </c>
      <c r="E205" s="155" t="s">
        <v>6904</v>
      </c>
      <c r="I205" s="153">
        <v>1.94</v>
      </c>
      <c r="K205" s="153">
        <v>36710.92</v>
      </c>
    </row>
    <row r="206" spans="3:11" x14ac:dyDescent="0.2">
      <c r="C206" s="157" t="s">
        <v>6903</v>
      </c>
      <c r="D206" s="156">
        <v>44454</v>
      </c>
      <c r="E206" s="155" t="s">
        <v>6902</v>
      </c>
      <c r="I206" s="153">
        <v>4.0999999999999996</v>
      </c>
      <c r="K206" s="153">
        <v>36715.019999999997</v>
      </c>
    </row>
    <row r="207" spans="3:11" x14ac:dyDescent="0.2">
      <c r="C207" s="157" t="s">
        <v>6901</v>
      </c>
      <c r="D207" s="156">
        <v>44454</v>
      </c>
      <c r="E207" s="155" t="s">
        <v>6900</v>
      </c>
      <c r="I207" s="153">
        <v>20.27</v>
      </c>
      <c r="K207" s="153">
        <v>36735.29</v>
      </c>
    </row>
    <row r="208" spans="3:11" x14ac:dyDescent="0.2">
      <c r="C208" s="157" t="s">
        <v>6899</v>
      </c>
      <c r="D208" s="156">
        <v>44454</v>
      </c>
      <c r="E208" s="155" t="s">
        <v>6898</v>
      </c>
      <c r="I208" s="153">
        <v>6.95</v>
      </c>
      <c r="K208" s="153">
        <v>36742.239999999998</v>
      </c>
    </row>
    <row r="209" spans="3:11" x14ac:dyDescent="0.2">
      <c r="C209" s="157" t="s">
        <v>6897</v>
      </c>
      <c r="D209" s="156">
        <v>44454</v>
      </c>
      <c r="E209" s="155" t="s">
        <v>6896</v>
      </c>
      <c r="I209" s="153">
        <v>1.68</v>
      </c>
      <c r="K209" s="153">
        <v>36743.919999999998</v>
      </c>
    </row>
    <row r="210" spans="3:11" x14ac:dyDescent="0.2">
      <c r="C210" s="157" t="s">
        <v>6895</v>
      </c>
      <c r="D210" s="156">
        <v>44454</v>
      </c>
      <c r="E210" s="155" t="s">
        <v>6894</v>
      </c>
      <c r="I210" s="153">
        <v>22.84</v>
      </c>
      <c r="K210" s="153">
        <v>36766.76</v>
      </c>
    </row>
    <row r="211" spans="3:11" x14ac:dyDescent="0.2">
      <c r="C211" s="157" t="s">
        <v>6893</v>
      </c>
      <c r="D211" s="156">
        <v>44454</v>
      </c>
      <c r="E211" s="155" t="s">
        <v>6892</v>
      </c>
      <c r="I211" s="153">
        <v>8.3800000000000008</v>
      </c>
      <c r="K211" s="153">
        <v>36775.14</v>
      </c>
    </row>
    <row r="212" spans="3:11" x14ac:dyDescent="0.2">
      <c r="C212" s="157" t="s">
        <v>6891</v>
      </c>
      <c r="D212" s="156">
        <v>44454</v>
      </c>
      <c r="E212" s="155" t="s">
        <v>6890</v>
      </c>
      <c r="I212" s="153">
        <v>3.23</v>
      </c>
      <c r="K212" s="153">
        <v>36778.370000000003</v>
      </c>
    </row>
    <row r="213" spans="3:11" x14ac:dyDescent="0.2">
      <c r="C213" s="157" t="s">
        <v>6889</v>
      </c>
      <c r="D213" s="156">
        <v>44454</v>
      </c>
      <c r="E213" s="155" t="s">
        <v>6888</v>
      </c>
      <c r="I213" s="153">
        <v>2</v>
      </c>
      <c r="K213" s="153">
        <v>36780.370000000003</v>
      </c>
    </row>
    <row r="214" spans="3:11" x14ac:dyDescent="0.2">
      <c r="C214" s="157" t="s">
        <v>6887</v>
      </c>
      <c r="D214" s="156">
        <v>44454</v>
      </c>
      <c r="E214" s="155" t="s">
        <v>6886</v>
      </c>
      <c r="I214" s="153">
        <v>2.44</v>
      </c>
      <c r="K214" s="153">
        <v>36782.81</v>
      </c>
    </row>
    <row r="215" spans="3:11" x14ac:dyDescent="0.2">
      <c r="C215" s="157" t="s">
        <v>6885</v>
      </c>
      <c r="D215" s="156">
        <v>44454</v>
      </c>
      <c r="E215" s="155" t="s">
        <v>6884</v>
      </c>
      <c r="I215" s="153">
        <v>1.69</v>
      </c>
      <c r="K215" s="153">
        <v>36784.5</v>
      </c>
    </row>
    <row r="216" spans="3:11" x14ac:dyDescent="0.2">
      <c r="C216" s="157" t="s">
        <v>6883</v>
      </c>
      <c r="D216" s="156">
        <v>44454</v>
      </c>
      <c r="E216" s="155" t="s">
        <v>6882</v>
      </c>
      <c r="I216" s="153">
        <v>23.34</v>
      </c>
      <c r="K216" s="153">
        <v>36807.839999999997</v>
      </c>
    </row>
    <row r="217" spans="3:11" x14ac:dyDescent="0.2">
      <c r="C217" s="157" t="s">
        <v>6881</v>
      </c>
      <c r="D217" s="156">
        <v>44454</v>
      </c>
      <c r="E217" s="155" t="s">
        <v>6880</v>
      </c>
      <c r="I217" s="153">
        <v>8.3800000000000008</v>
      </c>
      <c r="K217" s="153">
        <v>36816.22</v>
      </c>
    </row>
    <row r="218" spans="3:11" x14ac:dyDescent="0.2">
      <c r="C218" s="157" t="s">
        <v>6879</v>
      </c>
      <c r="D218" s="156">
        <v>44454</v>
      </c>
      <c r="E218" s="155" t="s">
        <v>6878</v>
      </c>
      <c r="I218" s="153">
        <v>117.88</v>
      </c>
      <c r="K218" s="153">
        <v>36934.1</v>
      </c>
    </row>
    <row r="219" spans="3:11" x14ac:dyDescent="0.2">
      <c r="C219" s="157" t="s">
        <v>6877</v>
      </c>
      <c r="D219" s="156">
        <v>44455</v>
      </c>
      <c r="E219" s="155" t="s">
        <v>6876</v>
      </c>
      <c r="I219" s="153">
        <v>2.5099999999999998</v>
      </c>
      <c r="K219" s="153">
        <v>36936.61</v>
      </c>
    </row>
    <row r="220" spans="3:11" x14ac:dyDescent="0.2">
      <c r="C220" s="157" t="s">
        <v>6875</v>
      </c>
      <c r="D220" s="156">
        <v>44455</v>
      </c>
      <c r="E220" s="155" t="s">
        <v>6874</v>
      </c>
      <c r="I220" s="153">
        <v>2.11</v>
      </c>
      <c r="K220" s="153">
        <v>36938.720000000001</v>
      </c>
    </row>
    <row r="221" spans="3:11" x14ac:dyDescent="0.2">
      <c r="C221" s="157" t="s">
        <v>6873</v>
      </c>
      <c r="D221" s="156">
        <v>44455</v>
      </c>
      <c r="E221" s="155" t="s">
        <v>6872</v>
      </c>
      <c r="I221" s="153">
        <v>8.3800000000000008</v>
      </c>
      <c r="K221" s="153">
        <v>36947.1</v>
      </c>
    </row>
    <row r="222" spans="3:11" x14ac:dyDescent="0.2">
      <c r="C222" s="157" t="s">
        <v>6871</v>
      </c>
      <c r="D222" s="156">
        <v>44455</v>
      </c>
      <c r="E222" s="155" t="s">
        <v>6870</v>
      </c>
      <c r="I222" s="153">
        <v>2.17</v>
      </c>
      <c r="K222" s="153">
        <v>36949.269999999997</v>
      </c>
    </row>
    <row r="223" spans="3:11" x14ac:dyDescent="0.2">
      <c r="C223" s="157" t="s">
        <v>6869</v>
      </c>
      <c r="D223" s="156">
        <v>44455</v>
      </c>
      <c r="E223" s="155" t="s">
        <v>6868</v>
      </c>
      <c r="I223" s="153">
        <v>3.5</v>
      </c>
      <c r="K223" s="153">
        <v>36952.769999999997</v>
      </c>
    </row>
    <row r="224" spans="3:11" x14ac:dyDescent="0.2">
      <c r="C224" s="157" t="s">
        <v>6867</v>
      </c>
      <c r="D224" s="156">
        <v>44455</v>
      </c>
      <c r="E224" s="155" t="s">
        <v>6866</v>
      </c>
      <c r="I224" s="153">
        <v>1.69</v>
      </c>
      <c r="K224" s="153">
        <v>36954.46</v>
      </c>
    </row>
    <row r="225" spans="3:11" x14ac:dyDescent="0.2">
      <c r="C225" s="157" t="s">
        <v>6865</v>
      </c>
      <c r="D225" s="156">
        <v>44455</v>
      </c>
      <c r="E225" s="155" t="s">
        <v>6864</v>
      </c>
      <c r="I225" s="153">
        <v>2.0499999999999998</v>
      </c>
      <c r="K225" s="153">
        <v>36956.51</v>
      </c>
    </row>
    <row r="226" spans="3:11" x14ac:dyDescent="0.2">
      <c r="C226" s="157" t="s">
        <v>6863</v>
      </c>
      <c r="D226" s="156">
        <v>44455</v>
      </c>
      <c r="E226" s="155" t="s">
        <v>6862</v>
      </c>
      <c r="I226" s="153">
        <v>0.84</v>
      </c>
      <c r="K226" s="153">
        <v>36957.35</v>
      </c>
    </row>
    <row r="227" spans="3:11" x14ac:dyDescent="0.2">
      <c r="C227" s="157" t="s">
        <v>6861</v>
      </c>
      <c r="D227" s="156">
        <v>44455</v>
      </c>
      <c r="E227" s="155" t="s">
        <v>6860</v>
      </c>
      <c r="I227" s="153">
        <v>1.94</v>
      </c>
      <c r="K227" s="153">
        <v>36959.29</v>
      </c>
    </row>
    <row r="228" spans="3:11" x14ac:dyDescent="0.2">
      <c r="C228" s="157" t="s">
        <v>6859</v>
      </c>
      <c r="D228" s="156">
        <v>44455</v>
      </c>
      <c r="E228" s="155" t="s">
        <v>6858</v>
      </c>
      <c r="I228" s="153">
        <v>1.94</v>
      </c>
      <c r="K228" s="153">
        <v>36961.230000000003</v>
      </c>
    </row>
    <row r="229" spans="3:11" x14ac:dyDescent="0.2">
      <c r="C229" s="157" t="s">
        <v>6857</v>
      </c>
      <c r="D229" s="156">
        <v>44455</v>
      </c>
      <c r="E229" s="155" t="s">
        <v>6856</v>
      </c>
      <c r="I229" s="153">
        <v>7.69</v>
      </c>
      <c r="K229" s="153">
        <v>36968.92</v>
      </c>
    </row>
    <row r="230" spans="3:11" x14ac:dyDescent="0.2">
      <c r="C230" s="157" t="s">
        <v>6855</v>
      </c>
      <c r="D230" s="156">
        <v>44455</v>
      </c>
      <c r="E230" s="155" t="s">
        <v>6854</v>
      </c>
      <c r="I230" s="153">
        <v>1.71</v>
      </c>
      <c r="K230" s="153">
        <v>36970.629999999997</v>
      </c>
    </row>
    <row r="231" spans="3:11" x14ac:dyDescent="0.2">
      <c r="C231" s="157" t="s">
        <v>6853</v>
      </c>
      <c r="D231" s="156">
        <v>44455</v>
      </c>
      <c r="E231" s="155" t="s">
        <v>6852</v>
      </c>
      <c r="I231" s="153">
        <v>3.36</v>
      </c>
      <c r="K231" s="153">
        <v>36973.99</v>
      </c>
    </row>
    <row r="232" spans="3:11" x14ac:dyDescent="0.2">
      <c r="C232" s="157" t="s">
        <v>6851</v>
      </c>
      <c r="D232" s="156">
        <v>44455</v>
      </c>
      <c r="E232" s="155" t="s">
        <v>6850</v>
      </c>
      <c r="I232" s="153">
        <v>8.94</v>
      </c>
      <c r="K232" s="153">
        <v>36982.93</v>
      </c>
    </row>
    <row r="233" spans="3:11" x14ac:dyDescent="0.2">
      <c r="C233" s="157" t="s">
        <v>6849</v>
      </c>
      <c r="D233" s="156">
        <v>44456</v>
      </c>
      <c r="E233" s="155" t="s">
        <v>6848</v>
      </c>
      <c r="I233" s="153">
        <v>58.94</v>
      </c>
      <c r="K233" s="153">
        <v>37041.870000000003</v>
      </c>
    </row>
    <row r="234" spans="3:11" x14ac:dyDescent="0.2">
      <c r="C234" s="157" t="s">
        <v>6847</v>
      </c>
      <c r="D234" s="156">
        <v>44456</v>
      </c>
      <c r="E234" s="155" t="s">
        <v>6846</v>
      </c>
      <c r="I234" s="153">
        <v>3.44</v>
      </c>
      <c r="K234" s="153">
        <v>37045.31</v>
      </c>
    </row>
    <row r="235" spans="3:11" x14ac:dyDescent="0.2">
      <c r="C235" s="157" t="s">
        <v>6845</v>
      </c>
      <c r="D235" s="156">
        <v>44456</v>
      </c>
      <c r="E235" s="155" t="s">
        <v>6844</v>
      </c>
      <c r="I235" s="153">
        <v>70.41</v>
      </c>
      <c r="K235" s="153">
        <v>37115.72</v>
      </c>
    </row>
    <row r="236" spans="3:11" x14ac:dyDescent="0.2">
      <c r="C236" s="157" t="s">
        <v>6843</v>
      </c>
      <c r="D236" s="156">
        <v>44456</v>
      </c>
      <c r="E236" s="155" t="s">
        <v>6842</v>
      </c>
      <c r="I236" s="153">
        <v>1.79</v>
      </c>
      <c r="K236" s="153">
        <v>37117.51</v>
      </c>
    </row>
    <row r="237" spans="3:11" x14ac:dyDescent="0.2">
      <c r="C237" s="157" t="s">
        <v>6841</v>
      </c>
      <c r="D237" s="156">
        <v>44456</v>
      </c>
      <c r="E237" s="155" t="s">
        <v>6840</v>
      </c>
      <c r="I237" s="153">
        <v>1.68</v>
      </c>
      <c r="K237" s="153">
        <v>37119.19</v>
      </c>
    </row>
    <row r="238" spans="3:11" x14ac:dyDescent="0.2">
      <c r="C238" s="157" t="s">
        <v>6839</v>
      </c>
      <c r="D238" s="156">
        <v>44456</v>
      </c>
      <c r="E238" s="155" t="s">
        <v>6838</v>
      </c>
      <c r="I238" s="153">
        <v>7.35</v>
      </c>
      <c r="K238" s="153">
        <v>37126.54</v>
      </c>
    </row>
    <row r="239" spans="3:11" x14ac:dyDescent="0.2">
      <c r="C239" s="157" t="s">
        <v>6837</v>
      </c>
      <c r="D239" s="156">
        <v>44456</v>
      </c>
      <c r="E239" s="155" t="s">
        <v>6836</v>
      </c>
      <c r="I239" s="153">
        <v>11.2</v>
      </c>
      <c r="K239" s="153">
        <v>37137.74</v>
      </c>
    </row>
    <row r="240" spans="3:11" x14ac:dyDescent="0.2">
      <c r="C240" s="157" t="s">
        <v>6835</v>
      </c>
      <c r="D240" s="156">
        <v>44456</v>
      </c>
      <c r="E240" s="155" t="s">
        <v>6834</v>
      </c>
      <c r="I240" s="153">
        <v>1</v>
      </c>
      <c r="K240" s="153">
        <v>37138.74</v>
      </c>
    </row>
    <row r="241" spans="3:11" x14ac:dyDescent="0.2">
      <c r="C241" s="157" t="s">
        <v>6833</v>
      </c>
      <c r="D241" s="156">
        <v>44457</v>
      </c>
      <c r="E241" s="155" t="s">
        <v>6832</v>
      </c>
      <c r="I241" s="153">
        <v>1.68</v>
      </c>
      <c r="K241" s="153">
        <v>37140.42</v>
      </c>
    </row>
    <row r="242" spans="3:11" x14ac:dyDescent="0.2">
      <c r="C242" s="157" t="s">
        <v>6831</v>
      </c>
      <c r="D242" s="156">
        <v>44457</v>
      </c>
      <c r="E242" s="155" t="s">
        <v>6830</v>
      </c>
      <c r="I242" s="153">
        <v>8.3800000000000008</v>
      </c>
      <c r="K242" s="153">
        <v>37148.800000000003</v>
      </c>
    </row>
    <row r="243" spans="3:11" x14ac:dyDescent="0.2">
      <c r="C243" s="157" t="s">
        <v>6829</v>
      </c>
      <c r="D243" s="156">
        <v>44457</v>
      </c>
      <c r="E243" s="155" t="s">
        <v>6828</v>
      </c>
      <c r="I243" s="153">
        <v>8.3800000000000008</v>
      </c>
      <c r="K243" s="153">
        <v>37157.18</v>
      </c>
    </row>
    <row r="244" spans="3:11" x14ac:dyDescent="0.2">
      <c r="C244" s="157" t="s">
        <v>6827</v>
      </c>
      <c r="D244" s="156">
        <v>44458</v>
      </c>
      <c r="E244" s="155" t="s">
        <v>6826</v>
      </c>
      <c r="I244" s="153">
        <v>7.82</v>
      </c>
      <c r="K244" s="153">
        <v>37165</v>
      </c>
    </row>
    <row r="245" spans="3:11" x14ac:dyDescent="0.2">
      <c r="C245" s="157" t="s">
        <v>6825</v>
      </c>
      <c r="D245" s="156">
        <v>44459</v>
      </c>
      <c r="E245" s="155" t="s">
        <v>6824</v>
      </c>
      <c r="I245" s="153">
        <v>0.49</v>
      </c>
      <c r="K245" s="153">
        <v>37165.49</v>
      </c>
    </row>
    <row r="246" spans="3:11" x14ac:dyDescent="0.2">
      <c r="C246" s="157" t="s">
        <v>6823</v>
      </c>
      <c r="D246" s="156">
        <v>44459</v>
      </c>
      <c r="E246" s="155" t="s">
        <v>6822</v>
      </c>
      <c r="I246" s="153">
        <v>2.65</v>
      </c>
      <c r="K246" s="153">
        <v>37168.14</v>
      </c>
    </row>
    <row r="247" spans="3:11" x14ac:dyDescent="0.2">
      <c r="C247" s="157" t="s">
        <v>6821</v>
      </c>
      <c r="D247" s="156">
        <v>44459</v>
      </c>
      <c r="E247" s="155" t="s">
        <v>6820</v>
      </c>
      <c r="I247" s="153">
        <v>4.22</v>
      </c>
      <c r="K247" s="153">
        <v>37172.36</v>
      </c>
    </row>
    <row r="248" spans="3:11" x14ac:dyDescent="0.2">
      <c r="C248" s="157" t="s">
        <v>6819</v>
      </c>
      <c r="D248" s="156">
        <v>44459</v>
      </c>
      <c r="E248" s="155" t="s">
        <v>6818</v>
      </c>
      <c r="I248" s="153">
        <v>2.58</v>
      </c>
      <c r="K248" s="153">
        <v>37174.94</v>
      </c>
    </row>
    <row r="249" spans="3:11" x14ac:dyDescent="0.2">
      <c r="C249" s="157" t="s">
        <v>6817</v>
      </c>
      <c r="D249" s="156">
        <v>44459</v>
      </c>
      <c r="E249" s="155" t="s">
        <v>6816</v>
      </c>
      <c r="I249" s="153">
        <v>55.31</v>
      </c>
      <c r="K249" s="153">
        <v>37230.25</v>
      </c>
    </row>
    <row r="250" spans="3:11" x14ac:dyDescent="0.2">
      <c r="C250" s="157" t="s">
        <v>6815</v>
      </c>
      <c r="D250" s="156">
        <v>44459</v>
      </c>
      <c r="E250" s="155" t="s">
        <v>6814</v>
      </c>
      <c r="I250" s="153">
        <v>1.7</v>
      </c>
      <c r="K250" s="153">
        <v>37231.949999999997</v>
      </c>
    </row>
    <row r="251" spans="3:11" x14ac:dyDescent="0.2">
      <c r="C251" s="157" t="s">
        <v>6813</v>
      </c>
      <c r="D251" s="156">
        <v>44460</v>
      </c>
      <c r="E251" s="155" t="s">
        <v>6812</v>
      </c>
      <c r="I251" s="153">
        <v>5.24</v>
      </c>
      <c r="K251" s="153">
        <v>37237.19</v>
      </c>
    </row>
    <row r="252" spans="3:11" x14ac:dyDescent="0.2">
      <c r="C252" s="157" t="s">
        <v>6811</v>
      </c>
      <c r="D252" s="156">
        <v>44460</v>
      </c>
      <c r="E252" s="155" t="s">
        <v>6810</v>
      </c>
      <c r="I252" s="153">
        <v>6.43</v>
      </c>
      <c r="K252" s="153">
        <v>37243.620000000003</v>
      </c>
    </row>
    <row r="253" spans="3:11" x14ac:dyDescent="0.2">
      <c r="C253" s="157" t="s">
        <v>6809</v>
      </c>
      <c r="D253" s="156">
        <v>44460</v>
      </c>
      <c r="E253" s="155" t="s">
        <v>6808</v>
      </c>
      <c r="I253" s="153">
        <v>8.2799999999999994</v>
      </c>
      <c r="K253" s="153">
        <v>37251.9</v>
      </c>
    </row>
    <row r="254" spans="3:11" x14ac:dyDescent="0.2">
      <c r="C254" s="157" t="s">
        <v>6807</v>
      </c>
      <c r="D254" s="156">
        <v>44460</v>
      </c>
      <c r="E254" s="155" t="s">
        <v>6806</v>
      </c>
      <c r="I254" s="153">
        <v>2.0299999999999998</v>
      </c>
      <c r="K254" s="153">
        <v>37253.93</v>
      </c>
    </row>
    <row r="255" spans="3:11" x14ac:dyDescent="0.2">
      <c r="C255" s="157" t="s">
        <v>6805</v>
      </c>
      <c r="D255" s="156">
        <v>44460</v>
      </c>
      <c r="E255" s="155" t="s">
        <v>6804</v>
      </c>
      <c r="I255" s="153">
        <v>11.63</v>
      </c>
      <c r="K255" s="153">
        <v>37265.56</v>
      </c>
    </row>
    <row r="256" spans="3:11" x14ac:dyDescent="0.2">
      <c r="C256" s="157" t="s">
        <v>6803</v>
      </c>
      <c r="D256" s="156">
        <v>44461</v>
      </c>
      <c r="E256" s="155" t="s">
        <v>6802</v>
      </c>
      <c r="I256" s="153">
        <v>26.84</v>
      </c>
      <c r="K256" s="153">
        <v>37292.400000000001</v>
      </c>
    </row>
    <row r="257" spans="3:11" x14ac:dyDescent="0.2">
      <c r="C257" s="157" t="s">
        <v>6801</v>
      </c>
      <c r="D257" s="156">
        <v>44461</v>
      </c>
      <c r="E257" s="155" t="s">
        <v>6800</v>
      </c>
      <c r="I257" s="153">
        <v>7.83</v>
      </c>
      <c r="K257" s="153">
        <v>37300.230000000003</v>
      </c>
    </row>
    <row r="258" spans="3:11" x14ac:dyDescent="0.2">
      <c r="C258" s="157" t="s">
        <v>6799</v>
      </c>
      <c r="D258" s="156">
        <v>44461</v>
      </c>
      <c r="E258" s="155" t="s">
        <v>6798</v>
      </c>
      <c r="I258" s="153">
        <v>20</v>
      </c>
      <c r="K258" s="153">
        <v>37320.230000000003</v>
      </c>
    </row>
    <row r="259" spans="3:11" x14ac:dyDescent="0.2">
      <c r="C259" s="157" t="s">
        <v>6797</v>
      </c>
      <c r="D259" s="156">
        <v>44462</v>
      </c>
      <c r="E259" s="155" t="s">
        <v>6796</v>
      </c>
      <c r="I259" s="153">
        <v>5.71</v>
      </c>
      <c r="K259" s="153">
        <v>37325.94</v>
      </c>
    </row>
    <row r="260" spans="3:11" x14ac:dyDescent="0.2">
      <c r="C260" s="157" t="s">
        <v>6795</v>
      </c>
      <c r="D260" s="156">
        <v>44462</v>
      </c>
      <c r="E260" s="155" t="s">
        <v>6794</v>
      </c>
      <c r="I260" s="153">
        <v>1.68</v>
      </c>
      <c r="K260" s="153">
        <v>37327.620000000003</v>
      </c>
    </row>
    <row r="261" spans="3:11" x14ac:dyDescent="0.2">
      <c r="C261" s="157" t="s">
        <v>6793</v>
      </c>
      <c r="D261" s="156">
        <v>44462</v>
      </c>
      <c r="E261" s="155" t="s">
        <v>6792</v>
      </c>
      <c r="I261" s="153">
        <v>1.68</v>
      </c>
      <c r="K261" s="153">
        <v>37329.300000000003</v>
      </c>
    </row>
    <row r="262" spans="3:11" x14ac:dyDescent="0.2">
      <c r="C262" s="157" t="s">
        <v>6791</v>
      </c>
      <c r="D262" s="156">
        <v>44462</v>
      </c>
      <c r="E262" s="155" t="s">
        <v>6790</v>
      </c>
      <c r="I262" s="153">
        <v>1.68</v>
      </c>
      <c r="K262" s="153">
        <v>37330.980000000003</v>
      </c>
    </row>
    <row r="263" spans="3:11" x14ac:dyDescent="0.2">
      <c r="C263" s="157" t="s">
        <v>6789</v>
      </c>
      <c r="D263" s="156">
        <v>44462</v>
      </c>
      <c r="E263" s="155" t="s">
        <v>6788</v>
      </c>
      <c r="I263" s="153">
        <v>3.96</v>
      </c>
      <c r="K263" s="153">
        <v>37334.94</v>
      </c>
    </row>
    <row r="264" spans="3:11" x14ac:dyDescent="0.2">
      <c r="C264" s="157" t="s">
        <v>6787</v>
      </c>
      <c r="D264" s="156">
        <v>44462</v>
      </c>
      <c r="E264" s="155" t="s">
        <v>6786</v>
      </c>
      <c r="I264" s="153">
        <v>1.68</v>
      </c>
      <c r="K264" s="153">
        <v>37336.620000000003</v>
      </c>
    </row>
    <row r="265" spans="3:11" x14ac:dyDescent="0.2">
      <c r="C265" s="157" t="s">
        <v>6785</v>
      </c>
      <c r="D265" s="156">
        <v>44463</v>
      </c>
      <c r="E265" s="155" t="s">
        <v>6784</v>
      </c>
      <c r="I265" s="153">
        <v>5.69</v>
      </c>
      <c r="K265" s="153">
        <v>37342.31</v>
      </c>
    </row>
    <row r="266" spans="3:11" x14ac:dyDescent="0.2">
      <c r="C266" s="157" t="s">
        <v>6783</v>
      </c>
      <c r="D266" s="156">
        <v>44463</v>
      </c>
      <c r="E266" s="155" t="s">
        <v>6782</v>
      </c>
      <c r="I266" s="153">
        <v>1.68</v>
      </c>
      <c r="K266" s="153">
        <v>37343.99</v>
      </c>
    </row>
    <row r="267" spans="3:11" x14ac:dyDescent="0.2">
      <c r="C267" s="157" t="s">
        <v>6781</v>
      </c>
      <c r="D267" s="156">
        <v>44463</v>
      </c>
      <c r="E267" s="155" t="s">
        <v>6780</v>
      </c>
      <c r="I267" s="153">
        <v>8.3800000000000008</v>
      </c>
      <c r="K267" s="153">
        <v>37352.370000000003</v>
      </c>
    </row>
    <row r="268" spans="3:11" x14ac:dyDescent="0.2">
      <c r="C268" s="157" t="s">
        <v>6779</v>
      </c>
      <c r="D268" s="156">
        <v>44463</v>
      </c>
      <c r="E268" s="155" t="s">
        <v>6778</v>
      </c>
      <c r="I268" s="153">
        <v>3.54</v>
      </c>
      <c r="K268" s="153">
        <v>37355.910000000003</v>
      </c>
    </row>
    <row r="269" spans="3:11" x14ac:dyDescent="0.2">
      <c r="C269" s="157" t="s">
        <v>6777</v>
      </c>
      <c r="D269" s="156">
        <v>44463</v>
      </c>
      <c r="E269" s="155" t="s">
        <v>6776</v>
      </c>
      <c r="I269" s="153">
        <v>4.93</v>
      </c>
      <c r="K269" s="153">
        <v>37360.839999999997</v>
      </c>
    </row>
    <row r="270" spans="3:11" x14ac:dyDescent="0.2">
      <c r="C270" s="157" t="s">
        <v>6775</v>
      </c>
      <c r="D270" s="156">
        <v>44463</v>
      </c>
      <c r="E270" s="155" t="s">
        <v>6774</v>
      </c>
      <c r="I270" s="153">
        <v>1.71</v>
      </c>
      <c r="K270" s="153">
        <v>37362.550000000003</v>
      </c>
    </row>
    <row r="271" spans="3:11" x14ac:dyDescent="0.2">
      <c r="C271" s="157" t="s">
        <v>6773</v>
      </c>
      <c r="D271" s="156">
        <v>44463</v>
      </c>
      <c r="E271" s="155" t="s">
        <v>6772</v>
      </c>
      <c r="I271" s="153">
        <v>8.3800000000000008</v>
      </c>
      <c r="K271" s="153">
        <v>37370.93</v>
      </c>
    </row>
    <row r="272" spans="3:11" x14ac:dyDescent="0.2">
      <c r="C272" s="157" t="s">
        <v>6771</v>
      </c>
      <c r="D272" s="156">
        <v>44463</v>
      </c>
      <c r="E272" s="155" t="s">
        <v>6770</v>
      </c>
      <c r="I272" s="153">
        <v>8.3800000000000008</v>
      </c>
      <c r="K272" s="153">
        <v>37379.31</v>
      </c>
    </row>
    <row r="273" spans="3:11" x14ac:dyDescent="0.2">
      <c r="C273" s="157" t="s">
        <v>6769</v>
      </c>
      <c r="D273" s="156">
        <v>44463</v>
      </c>
      <c r="E273" s="155" t="s">
        <v>6768</v>
      </c>
      <c r="I273" s="153">
        <v>1.69</v>
      </c>
      <c r="K273" s="153">
        <v>37381</v>
      </c>
    </row>
    <row r="274" spans="3:11" x14ac:dyDescent="0.2">
      <c r="C274" s="157" t="s">
        <v>6767</v>
      </c>
      <c r="D274" s="156">
        <v>44463</v>
      </c>
      <c r="E274" s="155" t="s">
        <v>6766</v>
      </c>
      <c r="I274" s="153">
        <v>5.1100000000000003</v>
      </c>
      <c r="K274" s="153">
        <v>37386.11</v>
      </c>
    </row>
    <row r="275" spans="3:11" x14ac:dyDescent="0.2">
      <c r="C275" s="157" t="s">
        <v>6765</v>
      </c>
      <c r="D275" s="156">
        <v>44463</v>
      </c>
      <c r="E275" s="155" t="s">
        <v>6764</v>
      </c>
      <c r="I275" s="153">
        <v>3.21</v>
      </c>
      <c r="K275" s="153">
        <v>37389.32</v>
      </c>
    </row>
    <row r="276" spans="3:11" x14ac:dyDescent="0.2">
      <c r="C276" s="157" t="s">
        <v>6763</v>
      </c>
      <c r="D276" s="156">
        <v>44463</v>
      </c>
      <c r="E276" s="155" t="s">
        <v>6762</v>
      </c>
      <c r="I276" s="153">
        <v>1.68</v>
      </c>
      <c r="K276" s="153">
        <v>37391</v>
      </c>
    </row>
    <row r="277" spans="3:11" x14ac:dyDescent="0.2">
      <c r="C277" s="157" t="s">
        <v>6761</v>
      </c>
      <c r="D277" s="156">
        <v>44463</v>
      </c>
      <c r="E277" s="155" t="s">
        <v>6760</v>
      </c>
      <c r="I277" s="153">
        <v>1.74</v>
      </c>
      <c r="K277" s="153">
        <v>37392.74</v>
      </c>
    </row>
    <row r="278" spans="3:11" x14ac:dyDescent="0.2">
      <c r="C278" s="157" t="s">
        <v>6759</v>
      </c>
      <c r="D278" s="156">
        <v>44463</v>
      </c>
      <c r="E278" s="155" t="s">
        <v>6758</v>
      </c>
      <c r="I278" s="153">
        <v>1.68</v>
      </c>
      <c r="K278" s="153">
        <v>37394.42</v>
      </c>
    </row>
    <row r="279" spans="3:11" x14ac:dyDescent="0.2">
      <c r="C279" s="157" t="s">
        <v>6757</v>
      </c>
      <c r="D279" s="156">
        <v>44463</v>
      </c>
      <c r="E279" s="155" t="s">
        <v>6756</v>
      </c>
      <c r="I279" s="153">
        <v>5.63</v>
      </c>
      <c r="K279" s="153">
        <v>37400.050000000003</v>
      </c>
    </row>
    <row r="280" spans="3:11" x14ac:dyDescent="0.2">
      <c r="C280" s="157" t="s">
        <v>6755</v>
      </c>
      <c r="D280" s="156">
        <v>44463</v>
      </c>
      <c r="E280" s="155" t="s">
        <v>6754</v>
      </c>
      <c r="I280" s="153">
        <v>1.68</v>
      </c>
      <c r="K280" s="153">
        <v>37401.730000000003</v>
      </c>
    </row>
    <row r="281" spans="3:11" x14ac:dyDescent="0.2">
      <c r="C281" s="157" t="s">
        <v>6753</v>
      </c>
      <c r="D281" s="156">
        <v>44463</v>
      </c>
      <c r="E281" s="155" t="s">
        <v>6752</v>
      </c>
      <c r="I281" s="153">
        <v>2.27</v>
      </c>
      <c r="K281" s="153">
        <v>37404</v>
      </c>
    </row>
    <row r="282" spans="3:11" x14ac:dyDescent="0.2">
      <c r="C282" s="157" t="s">
        <v>6751</v>
      </c>
      <c r="D282" s="156">
        <v>44463</v>
      </c>
      <c r="E282" s="155" t="s">
        <v>6750</v>
      </c>
      <c r="I282" s="153">
        <v>6.52</v>
      </c>
      <c r="K282" s="153">
        <v>37410.519999999997</v>
      </c>
    </row>
    <row r="283" spans="3:11" x14ac:dyDescent="0.2">
      <c r="C283" s="157" t="s">
        <v>6749</v>
      </c>
      <c r="D283" s="156">
        <v>44463</v>
      </c>
      <c r="E283" s="155" t="s">
        <v>6748</v>
      </c>
      <c r="I283" s="153">
        <v>35.08</v>
      </c>
      <c r="K283" s="153">
        <v>37445.599999999999</v>
      </c>
    </row>
    <row r="284" spans="3:11" x14ac:dyDescent="0.2">
      <c r="C284" s="157" t="s">
        <v>6747</v>
      </c>
      <c r="D284" s="156">
        <v>44463</v>
      </c>
      <c r="E284" s="155" t="s">
        <v>6746</v>
      </c>
      <c r="I284" s="153">
        <v>3.71</v>
      </c>
      <c r="K284" s="153">
        <v>37449.31</v>
      </c>
    </row>
    <row r="285" spans="3:11" x14ac:dyDescent="0.2">
      <c r="C285" s="157" t="s">
        <v>6745</v>
      </c>
      <c r="D285" s="156">
        <v>44463</v>
      </c>
      <c r="E285" s="155" t="s">
        <v>6744</v>
      </c>
      <c r="I285" s="153">
        <v>1.99</v>
      </c>
      <c r="K285" s="153">
        <v>37451.300000000003</v>
      </c>
    </row>
    <row r="286" spans="3:11" x14ac:dyDescent="0.2">
      <c r="C286" s="157" t="s">
        <v>6743</v>
      </c>
      <c r="D286" s="156">
        <v>44463</v>
      </c>
      <c r="E286" s="155" t="s">
        <v>6742</v>
      </c>
      <c r="I286" s="153">
        <v>1.68</v>
      </c>
      <c r="K286" s="153">
        <v>37452.980000000003</v>
      </c>
    </row>
    <row r="287" spans="3:11" x14ac:dyDescent="0.2">
      <c r="C287" s="157" t="s">
        <v>6741</v>
      </c>
      <c r="D287" s="156">
        <v>44463</v>
      </c>
      <c r="E287" s="155" t="s">
        <v>6740</v>
      </c>
      <c r="I287" s="153">
        <v>1.27</v>
      </c>
      <c r="K287" s="153">
        <v>37454.25</v>
      </c>
    </row>
    <row r="288" spans="3:11" x14ac:dyDescent="0.2">
      <c r="C288" s="157" t="s">
        <v>6739</v>
      </c>
      <c r="D288" s="156">
        <v>44463</v>
      </c>
      <c r="E288" s="155" t="s">
        <v>6738</v>
      </c>
      <c r="I288" s="153">
        <v>5.25</v>
      </c>
      <c r="K288" s="153">
        <v>37459.5</v>
      </c>
    </row>
    <row r="289" spans="3:11" x14ac:dyDescent="0.2">
      <c r="C289" s="157" t="s">
        <v>6737</v>
      </c>
      <c r="D289" s="156">
        <v>44463</v>
      </c>
      <c r="E289" s="155" t="s">
        <v>6736</v>
      </c>
      <c r="I289" s="153">
        <v>8.3800000000000008</v>
      </c>
      <c r="K289" s="153">
        <v>37467.879999999997</v>
      </c>
    </row>
    <row r="290" spans="3:11" x14ac:dyDescent="0.2">
      <c r="C290" s="157" t="s">
        <v>6735</v>
      </c>
      <c r="D290" s="156">
        <v>44463</v>
      </c>
      <c r="E290" s="155" t="s">
        <v>6734</v>
      </c>
      <c r="I290" s="153">
        <v>8.3800000000000008</v>
      </c>
      <c r="K290" s="153">
        <v>37476.26</v>
      </c>
    </row>
    <row r="291" spans="3:11" x14ac:dyDescent="0.2">
      <c r="C291" s="157" t="s">
        <v>6733</v>
      </c>
      <c r="D291" s="156">
        <v>44463</v>
      </c>
      <c r="E291" s="155" t="s">
        <v>6732</v>
      </c>
      <c r="I291" s="153">
        <v>3.6</v>
      </c>
      <c r="K291" s="153">
        <v>37479.86</v>
      </c>
    </row>
    <row r="292" spans="3:11" x14ac:dyDescent="0.2">
      <c r="C292" s="157" t="s">
        <v>6731</v>
      </c>
      <c r="D292" s="156">
        <v>44463</v>
      </c>
      <c r="E292" s="155" t="s">
        <v>6730</v>
      </c>
      <c r="I292" s="153">
        <v>1.68</v>
      </c>
      <c r="K292" s="153">
        <v>37481.54</v>
      </c>
    </row>
    <row r="293" spans="3:11" x14ac:dyDescent="0.2">
      <c r="C293" s="157" t="s">
        <v>6729</v>
      </c>
      <c r="D293" s="156">
        <v>44463</v>
      </c>
      <c r="E293" s="155" t="s">
        <v>6728</v>
      </c>
      <c r="I293" s="153">
        <v>4.28</v>
      </c>
      <c r="K293" s="153">
        <v>37485.82</v>
      </c>
    </row>
    <row r="294" spans="3:11" x14ac:dyDescent="0.2">
      <c r="C294" s="157" t="s">
        <v>6727</v>
      </c>
      <c r="D294" s="156">
        <v>44463</v>
      </c>
      <c r="E294" s="155" t="s">
        <v>6726</v>
      </c>
      <c r="I294" s="153">
        <v>3.34</v>
      </c>
      <c r="K294" s="153">
        <v>37489.160000000003</v>
      </c>
    </row>
    <row r="295" spans="3:11" x14ac:dyDescent="0.2">
      <c r="C295" s="157" t="s">
        <v>6725</v>
      </c>
      <c r="D295" s="156">
        <v>44463</v>
      </c>
      <c r="E295" s="155" t="s">
        <v>6724</v>
      </c>
      <c r="I295" s="153">
        <v>5.82</v>
      </c>
      <c r="K295" s="153">
        <v>37494.980000000003</v>
      </c>
    </row>
    <row r="296" spans="3:11" x14ac:dyDescent="0.2">
      <c r="C296" s="157" t="s">
        <v>6723</v>
      </c>
      <c r="D296" s="156">
        <v>44463</v>
      </c>
      <c r="E296" s="155" t="s">
        <v>6722</v>
      </c>
      <c r="I296" s="153">
        <v>2.12</v>
      </c>
      <c r="K296" s="153">
        <v>37497.1</v>
      </c>
    </row>
    <row r="297" spans="3:11" x14ac:dyDescent="0.2">
      <c r="C297" s="157" t="s">
        <v>6721</v>
      </c>
      <c r="D297" s="156">
        <v>44464</v>
      </c>
      <c r="E297" s="155" t="s">
        <v>6720</v>
      </c>
      <c r="I297" s="153">
        <v>2.06</v>
      </c>
      <c r="K297" s="153">
        <v>37499.160000000003</v>
      </c>
    </row>
    <row r="298" spans="3:11" x14ac:dyDescent="0.2">
      <c r="C298" s="157" t="s">
        <v>6719</v>
      </c>
      <c r="D298" s="156">
        <v>44464</v>
      </c>
      <c r="E298" s="155" t="s">
        <v>6718</v>
      </c>
      <c r="I298" s="153">
        <v>6.82</v>
      </c>
      <c r="K298" s="153">
        <v>37505.980000000003</v>
      </c>
    </row>
    <row r="299" spans="3:11" x14ac:dyDescent="0.2">
      <c r="C299" s="157" t="s">
        <v>6717</v>
      </c>
      <c r="D299" s="156">
        <v>44464</v>
      </c>
      <c r="E299" s="155" t="s">
        <v>6716</v>
      </c>
      <c r="I299" s="153">
        <v>5.12</v>
      </c>
      <c r="K299" s="153">
        <v>37511.1</v>
      </c>
    </row>
    <row r="300" spans="3:11" x14ac:dyDescent="0.2">
      <c r="C300" s="157" t="s">
        <v>6715</v>
      </c>
      <c r="D300" s="156">
        <v>44464</v>
      </c>
      <c r="E300" s="155" t="s">
        <v>6714</v>
      </c>
      <c r="I300" s="153">
        <v>13.65</v>
      </c>
      <c r="K300" s="153">
        <v>37524.75</v>
      </c>
    </row>
    <row r="301" spans="3:11" x14ac:dyDescent="0.2">
      <c r="C301" s="157" t="s">
        <v>6713</v>
      </c>
      <c r="D301" s="156">
        <v>44464</v>
      </c>
      <c r="E301" s="155" t="s">
        <v>6712</v>
      </c>
      <c r="I301" s="153">
        <v>2</v>
      </c>
      <c r="K301" s="153">
        <v>37526.75</v>
      </c>
    </row>
    <row r="302" spans="3:11" x14ac:dyDescent="0.2">
      <c r="C302" s="157" t="s">
        <v>6711</v>
      </c>
      <c r="D302" s="156">
        <v>44465</v>
      </c>
      <c r="E302" s="155" t="s">
        <v>6710</v>
      </c>
      <c r="I302" s="153">
        <v>1.7</v>
      </c>
      <c r="K302" s="153">
        <v>37528.449999999997</v>
      </c>
    </row>
    <row r="303" spans="3:11" x14ac:dyDescent="0.2">
      <c r="C303" s="157" t="s">
        <v>6709</v>
      </c>
      <c r="D303" s="156">
        <v>44465</v>
      </c>
      <c r="E303" s="155" t="s">
        <v>6708</v>
      </c>
      <c r="I303" s="153">
        <v>7.11</v>
      </c>
      <c r="K303" s="153">
        <v>37535.56</v>
      </c>
    </row>
    <row r="304" spans="3:11" x14ac:dyDescent="0.2">
      <c r="C304" s="157" t="s">
        <v>6707</v>
      </c>
      <c r="D304" s="156">
        <v>44465</v>
      </c>
      <c r="E304" s="155" t="s">
        <v>6706</v>
      </c>
      <c r="I304" s="153">
        <v>7.96</v>
      </c>
      <c r="K304" s="153">
        <v>37543.519999999997</v>
      </c>
    </row>
    <row r="305" spans="3:11" x14ac:dyDescent="0.2">
      <c r="C305" s="157" t="s">
        <v>6705</v>
      </c>
      <c r="D305" s="156">
        <v>44465</v>
      </c>
      <c r="E305" s="155" t="s">
        <v>6704</v>
      </c>
      <c r="I305" s="153">
        <v>1.68</v>
      </c>
      <c r="K305" s="153">
        <v>37545.199999999997</v>
      </c>
    </row>
    <row r="306" spans="3:11" x14ac:dyDescent="0.2">
      <c r="C306" s="157" t="s">
        <v>6703</v>
      </c>
      <c r="D306" s="156">
        <v>44466</v>
      </c>
      <c r="E306" s="155" t="s">
        <v>6702</v>
      </c>
      <c r="I306" s="153">
        <v>2.6</v>
      </c>
      <c r="K306" s="153">
        <v>37547.800000000003</v>
      </c>
    </row>
    <row r="307" spans="3:11" x14ac:dyDescent="0.2">
      <c r="C307" s="157" t="s">
        <v>6701</v>
      </c>
      <c r="D307" s="156">
        <v>44466</v>
      </c>
      <c r="E307" s="155" t="s">
        <v>6700</v>
      </c>
      <c r="I307" s="153">
        <v>4.6399999999999997</v>
      </c>
      <c r="K307" s="153">
        <v>37552.44</v>
      </c>
    </row>
    <row r="308" spans="3:11" x14ac:dyDescent="0.2">
      <c r="C308" s="157" t="s">
        <v>6699</v>
      </c>
      <c r="D308" s="156">
        <v>44466</v>
      </c>
      <c r="E308" s="155" t="s">
        <v>6698</v>
      </c>
      <c r="I308" s="153">
        <v>14.82</v>
      </c>
      <c r="K308" s="153">
        <v>37567.26</v>
      </c>
    </row>
    <row r="309" spans="3:11" x14ac:dyDescent="0.2">
      <c r="C309" s="157" t="s">
        <v>6697</v>
      </c>
      <c r="D309" s="156">
        <v>44466</v>
      </c>
      <c r="E309" s="155" t="s">
        <v>6696</v>
      </c>
      <c r="I309" s="153">
        <v>4.01</v>
      </c>
      <c r="K309" s="153">
        <v>37571.269999999997</v>
      </c>
    </row>
    <row r="310" spans="3:11" x14ac:dyDescent="0.2">
      <c r="C310" s="157" t="s">
        <v>6695</v>
      </c>
      <c r="D310" s="156">
        <v>44466</v>
      </c>
      <c r="E310" s="155" t="s">
        <v>6694</v>
      </c>
      <c r="I310" s="153">
        <v>13.88</v>
      </c>
      <c r="K310" s="153">
        <v>37585.15</v>
      </c>
    </row>
    <row r="311" spans="3:11" x14ac:dyDescent="0.2">
      <c r="C311" s="157" t="s">
        <v>6693</v>
      </c>
      <c r="D311" s="156">
        <v>44466</v>
      </c>
      <c r="E311" s="155" t="s">
        <v>6692</v>
      </c>
      <c r="I311" s="153">
        <v>1.94</v>
      </c>
      <c r="K311" s="153">
        <v>37587.089999999997</v>
      </c>
    </row>
    <row r="312" spans="3:11" x14ac:dyDescent="0.2">
      <c r="C312" s="157" t="s">
        <v>6691</v>
      </c>
      <c r="D312" s="156">
        <v>44466</v>
      </c>
      <c r="E312" s="155" t="s">
        <v>6690</v>
      </c>
      <c r="I312" s="153">
        <v>7.44</v>
      </c>
      <c r="K312" s="153">
        <v>37594.53</v>
      </c>
    </row>
    <row r="313" spans="3:11" x14ac:dyDescent="0.2">
      <c r="C313" s="157" t="s">
        <v>6689</v>
      </c>
      <c r="D313" s="156">
        <v>44466</v>
      </c>
      <c r="E313" s="155" t="s">
        <v>6688</v>
      </c>
      <c r="I313" s="153">
        <v>8.3800000000000008</v>
      </c>
      <c r="K313" s="153">
        <v>37602.910000000003</v>
      </c>
    </row>
    <row r="314" spans="3:11" x14ac:dyDescent="0.2">
      <c r="C314" s="157" t="s">
        <v>6687</v>
      </c>
      <c r="D314" s="156">
        <v>44466</v>
      </c>
      <c r="E314" s="155" t="s">
        <v>6686</v>
      </c>
      <c r="I314" s="153">
        <v>6.71</v>
      </c>
      <c r="K314" s="153">
        <v>37609.620000000003</v>
      </c>
    </row>
    <row r="315" spans="3:11" x14ac:dyDescent="0.2">
      <c r="C315" s="157" t="s">
        <v>6685</v>
      </c>
      <c r="D315" s="156">
        <v>44466</v>
      </c>
      <c r="E315" s="155" t="s">
        <v>6684</v>
      </c>
      <c r="I315" s="153">
        <v>8.41</v>
      </c>
      <c r="K315" s="153">
        <v>37618.03</v>
      </c>
    </row>
    <row r="316" spans="3:11" x14ac:dyDescent="0.2">
      <c r="C316" s="157" t="s">
        <v>6683</v>
      </c>
      <c r="D316" s="156">
        <v>44466</v>
      </c>
      <c r="E316" s="155" t="s">
        <v>6682</v>
      </c>
      <c r="I316" s="153">
        <v>10.15</v>
      </c>
      <c r="K316" s="153">
        <v>37628.18</v>
      </c>
    </row>
    <row r="317" spans="3:11" x14ac:dyDescent="0.2">
      <c r="C317" s="157" t="s">
        <v>6681</v>
      </c>
      <c r="D317" s="156">
        <v>44467</v>
      </c>
      <c r="E317" s="155" t="s">
        <v>6680</v>
      </c>
      <c r="I317" s="153">
        <v>8.3800000000000008</v>
      </c>
      <c r="K317" s="153">
        <v>37636.559999999998</v>
      </c>
    </row>
    <row r="318" spans="3:11" x14ac:dyDescent="0.2">
      <c r="C318" s="157" t="s">
        <v>6679</v>
      </c>
      <c r="D318" s="156">
        <v>44467</v>
      </c>
      <c r="E318" s="155" t="s">
        <v>6678</v>
      </c>
      <c r="I318" s="153">
        <v>1.68</v>
      </c>
      <c r="K318" s="153">
        <v>37638.239999999998</v>
      </c>
    </row>
    <row r="319" spans="3:11" x14ac:dyDescent="0.2">
      <c r="C319" s="157" t="s">
        <v>6677</v>
      </c>
      <c r="D319" s="156">
        <v>44467</v>
      </c>
      <c r="E319" s="155" t="s">
        <v>6676</v>
      </c>
      <c r="I319" s="153">
        <v>2.59</v>
      </c>
      <c r="K319" s="153">
        <v>37640.83</v>
      </c>
    </row>
    <row r="320" spans="3:11" x14ac:dyDescent="0.2">
      <c r="C320" s="157" t="s">
        <v>6675</v>
      </c>
      <c r="D320" s="156">
        <v>44467</v>
      </c>
      <c r="E320" s="155" t="s">
        <v>6674</v>
      </c>
      <c r="I320" s="153">
        <v>10.53</v>
      </c>
      <c r="K320" s="153">
        <v>37651.360000000001</v>
      </c>
    </row>
    <row r="321" spans="3:11" x14ac:dyDescent="0.2">
      <c r="C321" s="157" t="s">
        <v>6673</v>
      </c>
      <c r="D321" s="156">
        <v>44467</v>
      </c>
      <c r="E321" s="155" t="s">
        <v>6672</v>
      </c>
      <c r="I321" s="153">
        <v>12.97</v>
      </c>
      <c r="K321" s="153">
        <v>37664.33</v>
      </c>
    </row>
    <row r="322" spans="3:11" x14ac:dyDescent="0.2">
      <c r="C322" s="157" t="s">
        <v>6671</v>
      </c>
      <c r="D322" s="156">
        <v>44467</v>
      </c>
      <c r="E322" s="155" t="s">
        <v>6670</v>
      </c>
      <c r="I322" s="153">
        <v>8.3800000000000008</v>
      </c>
      <c r="K322" s="153">
        <v>37672.71</v>
      </c>
    </row>
    <row r="323" spans="3:11" x14ac:dyDescent="0.2">
      <c r="C323" s="157" t="s">
        <v>6669</v>
      </c>
      <c r="D323" s="156">
        <v>44467</v>
      </c>
      <c r="E323" s="155" t="s">
        <v>6668</v>
      </c>
      <c r="I323" s="153">
        <v>2.16</v>
      </c>
      <c r="K323" s="153">
        <v>37674.870000000003</v>
      </c>
    </row>
    <row r="324" spans="3:11" x14ac:dyDescent="0.2">
      <c r="C324" s="157" t="s">
        <v>6667</v>
      </c>
      <c r="D324" s="156">
        <v>44467</v>
      </c>
      <c r="E324" s="155" t="s">
        <v>6666</v>
      </c>
      <c r="I324" s="153">
        <v>4.88</v>
      </c>
      <c r="K324" s="153">
        <v>37679.75</v>
      </c>
    </row>
    <row r="325" spans="3:11" x14ac:dyDescent="0.2">
      <c r="C325" s="157" t="s">
        <v>6665</v>
      </c>
      <c r="D325" s="156">
        <v>44468</v>
      </c>
      <c r="E325" s="155" t="s">
        <v>6664</v>
      </c>
      <c r="I325" s="153">
        <v>6.44</v>
      </c>
      <c r="K325" s="153">
        <v>37686.19</v>
      </c>
    </row>
    <row r="326" spans="3:11" x14ac:dyDescent="0.2">
      <c r="C326" s="157" t="s">
        <v>6663</v>
      </c>
      <c r="D326" s="156">
        <v>44468</v>
      </c>
      <c r="E326" s="155" t="s">
        <v>6662</v>
      </c>
      <c r="I326" s="153">
        <v>2.17</v>
      </c>
      <c r="K326" s="153">
        <v>37688.36</v>
      </c>
    </row>
    <row r="327" spans="3:11" x14ac:dyDescent="0.2">
      <c r="C327" s="157" t="s">
        <v>6661</v>
      </c>
      <c r="D327" s="156">
        <v>44468</v>
      </c>
      <c r="E327" s="155" t="s">
        <v>6660</v>
      </c>
      <c r="I327" s="153">
        <v>7.82</v>
      </c>
      <c r="K327" s="153">
        <v>37696.18</v>
      </c>
    </row>
    <row r="328" spans="3:11" x14ac:dyDescent="0.2">
      <c r="C328" s="157" t="s">
        <v>6659</v>
      </c>
      <c r="D328" s="156">
        <v>44468</v>
      </c>
      <c r="E328" s="155" t="s">
        <v>6658</v>
      </c>
      <c r="I328" s="153">
        <v>2.4300000000000002</v>
      </c>
      <c r="K328" s="153">
        <v>37698.61</v>
      </c>
    </row>
    <row r="329" spans="3:11" x14ac:dyDescent="0.2">
      <c r="C329" s="157" t="s">
        <v>6657</v>
      </c>
      <c r="D329" s="156">
        <v>44468</v>
      </c>
      <c r="E329" s="155" t="s">
        <v>6656</v>
      </c>
      <c r="I329" s="153">
        <v>8.39</v>
      </c>
      <c r="K329" s="153">
        <v>37707</v>
      </c>
    </row>
    <row r="330" spans="3:11" x14ac:dyDescent="0.2">
      <c r="C330" s="157" t="s">
        <v>6655</v>
      </c>
      <c r="D330" s="156">
        <v>44468</v>
      </c>
      <c r="E330" s="155" t="s">
        <v>6654</v>
      </c>
      <c r="I330" s="153">
        <v>1.68</v>
      </c>
      <c r="K330" s="153">
        <v>37708.68</v>
      </c>
    </row>
    <row r="331" spans="3:11" x14ac:dyDescent="0.2">
      <c r="C331" s="157" t="s">
        <v>6653</v>
      </c>
      <c r="D331" s="156">
        <v>44468</v>
      </c>
      <c r="E331" s="155" t="s">
        <v>6652</v>
      </c>
      <c r="I331" s="153">
        <v>3.1</v>
      </c>
      <c r="K331" s="153">
        <v>37711.78</v>
      </c>
    </row>
    <row r="332" spans="3:11" x14ac:dyDescent="0.2">
      <c r="C332" s="157" t="s">
        <v>6651</v>
      </c>
      <c r="D332" s="156">
        <v>44468</v>
      </c>
      <c r="E332" s="155" t="s">
        <v>6650</v>
      </c>
      <c r="I332" s="153">
        <v>2.17</v>
      </c>
      <c r="K332" s="153">
        <v>37713.949999999997</v>
      </c>
    </row>
    <row r="333" spans="3:11" x14ac:dyDescent="0.2">
      <c r="C333" s="157" t="s">
        <v>6649</v>
      </c>
      <c r="D333" s="156">
        <v>44468</v>
      </c>
      <c r="E333" s="155" t="s">
        <v>6648</v>
      </c>
      <c r="I333" s="153">
        <v>13.82</v>
      </c>
      <c r="K333" s="153">
        <v>37727.769999999997</v>
      </c>
    </row>
    <row r="334" spans="3:11" x14ac:dyDescent="0.2">
      <c r="C334" s="157" t="s">
        <v>6647</v>
      </c>
      <c r="D334" s="156">
        <v>44468</v>
      </c>
      <c r="E334" s="155" t="s">
        <v>6646</v>
      </c>
      <c r="I334" s="153">
        <v>2.4</v>
      </c>
      <c r="K334" s="153">
        <v>37730.17</v>
      </c>
    </row>
    <row r="335" spans="3:11" x14ac:dyDescent="0.2">
      <c r="C335" s="157" t="s">
        <v>6645</v>
      </c>
      <c r="D335" s="156">
        <v>44468</v>
      </c>
      <c r="E335" s="155" t="s">
        <v>6644</v>
      </c>
      <c r="I335" s="153">
        <v>8.23</v>
      </c>
      <c r="K335" s="153">
        <v>37738.400000000001</v>
      </c>
    </row>
    <row r="336" spans="3:11" x14ac:dyDescent="0.2">
      <c r="C336" s="157" t="s">
        <v>6643</v>
      </c>
      <c r="D336" s="156">
        <v>44469</v>
      </c>
      <c r="E336" s="155" t="s">
        <v>6642</v>
      </c>
      <c r="I336" s="153">
        <v>4.2699999999999996</v>
      </c>
      <c r="K336" s="153">
        <v>37742.67</v>
      </c>
    </row>
    <row r="337" spans="3:11" x14ac:dyDescent="0.2">
      <c r="C337" s="157" t="s">
        <v>6641</v>
      </c>
      <c r="D337" s="156">
        <v>44469</v>
      </c>
      <c r="E337" s="155" t="s">
        <v>6640</v>
      </c>
      <c r="I337" s="153">
        <v>6.7</v>
      </c>
      <c r="K337" s="153">
        <v>37749.370000000003</v>
      </c>
    </row>
    <row r="338" spans="3:11" x14ac:dyDescent="0.2">
      <c r="C338" s="157" t="s">
        <v>6639</v>
      </c>
      <c r="D338" s="156">
        <v>44469</v>
      </c>
      <c r="E338" s="155" t="s">
        <v>6638</v>
      </c>
      <c r="I338" s="153">
        <v>1.2</v>
      </c>
      <c r="K338" s="153">
        <v>37750.57</v>
      </c>
    </row>
    <row r="339" spans="3:11" x14ac:dyDescent="0.2">
      <c r="C339" s="157" t="s">
        <v>6637</v>
      </c>
      <c r="D339" s="156">
        <v>44469</v>
      </c>
      <c r="E339" s="155" t="s">
        <v>6636</v>
      </c>
      <c r="I339" s="153">
        <v>70.819999999999993</v>
      </c>
      <c r="K339" s="153">
        <v>37821.39</v>
      </c>
    </row>
    <row r="340" spans="3:11" x14ac:dyDescent="0.2">
      <c r="C340" s="157" t="s">
        <v>6635</v>
      </c>
      <c r="D340" s="156">
        <v>44469</v>
      </c>
      <c r="E340" s="155" t="s">
        <v>6634</v>
      </c>
      <c r="I340" s="153">
        <v>1.68</v>
      </c>
      <c r="K340" s="153">
        <v>37823.07</v>
      </c>
    </row>
    <row r="341" spans="3:11" x14ac:dyDescent="0.2">
      <c r="C341" s="157" t="s">
        <v>6633</v>
      </c>
      <c r="D341" s="156">
        <v>44469</v>
      </c>
      <c r="E341" s="155" t="s">
        <v>6632</v>
      </c>
      <c r="I341" s="153">
        <v>1.83</v>
      </c>
      <c r="K341" s="153">
        <v>37824.9</v>
      </c>
    </row>
    <row r="342" spans="3:11" x14ac:dyDescent="0.2">
      <c r="C342" s="157" t="s">
        <v>6631</v>
      </c>
      <c r="D342" s="156">
        <v>44469</v>
      </c>
      <c r="E342" s="155" t="s">
        <v>6630</v>
      </c>
      <c r="I342" s="153">
        <v>1.83</v>
      </c>
      <c r="K342" s="153">
        <v>37826.730000000003</v>
      </c>
    </row>
    <row r="343" spans="3:11" x14ac:dyDescent="0.2">
      <c r="C343" s="157" t="s">
        <v>6629</v>
      </c>
      <c r="D343" s="156">
        <v>44469</v>
      </c>
      <c r="E343" s="155" t="s">
        <v>6628</v>
      </c>
      <c r="I343" s="153">
        <v>3.36</v>
      </c>
      <c r="K343" s="153">
        <v>37830.089999999997</v>
      </c>
    </row>
    <row r="344" spans="3:11" x14ac:dyDescent="0.2">
      <c r="C344" s="157" t="s">
        <v>6627</v>
      </c>
      <c r="D344" s="156">
        <v>44469</v>
      </c>
      <c r="E344" s="155" t="s">
        <v>6626</v>
      </c>
      <c r="I344" s="153">
        <v>6.62</v>
      </c>
      <c r="K344" s="153">
        <v>37836.71</v>
      </c>
    </row>
    <row r="345" spans="3:11" x14ac:dyDescent="0.2">
      <c r="C345" s="157" t="s">
        <v>6625</v>
      </c>
      <c r="D345" s="156">
        <v>44469</v>
      </c>
      <c r="E345" s="155" t="s">
        <v>6624</v>
      </c>
      <c r="I345" s="153">
        <v>2.67</v>
      </c>
      <c r="K345" s="153">
        <v>37839.379999999997</v>
      </c>
    </row>
    <row r="346" spans="3:11" x14ac:dyDescent="0.2">
      <c r="C346" s="157" t="s">
        <v>6623</v>
      </c>
      <c r="D346" s="156">
        <v>44469</v>
      </c>
      <c r="E346" s="155" t="s">
        <v>6622</v>
      </c>
      <c r="I346" s="153">
        <v>2.89</v>
      </c>
      <c r="K346" s="153">
        <v>37842.269999999997</v>
      </c>
    </row>
    <row r="347" spans="3:11" x14ac:dyDescent="0.2">
      <c r="C347" s="157" t="s">
        <v>6621</v>
      </c>
      <c r="D347" s="156">
        <v>44469</v>
      </c>
      <c r="E347" s="155" t="s">
        <v>6620</v>
      </c>
      <c r="I347" s="153">
        <v>1.79</v>
      </c>
      <c r="K347" s="153">
        <v>37844.06</v>
      </c>
    </row>
    <row r="348" spans="3:11" x14ac:dyDescent="0.2">
      <c r="C348" s="157" t="s">
        <v>6619</v>
      </c>
      <c r="D348" s="156">
        <v>44469</v>
      </c>
      <c r="E348" s="155" t="s">
        <v>6618</v>
      </c>
      <c r="I348" s="153">
        <v>20.84</v>
      </c>
      <c r="K348" s="153">
        <v>37864.9</v>
      </c>
    </row>
    <row r="349" spans="3:11" x14ac:dyDescent="0.2">
      <c r="C349" s="157" t="s">
        <v>6617</v>
      </c>
      <c r="D349" s="156">
        <v>44469</v>
      </c>
      <c r="E349" s="155" t="s">
        <v>6616</v>
      </c>
      <c r="I349" s="153">
        <v>3.34</v>
      </c>
      <c r="K349" s="153">
        <v>37868.239999999998</v>
      </c>
    </row>
    <row r="350" spans="3:11" x14ac:dyDescent="0.2">
      <c r="C350" s="157" t="s">
        <v>6615</v>
      </c>
      <c r="D350" s="156">
        <v>44469</v>
      </c>
      <c r="E350" s="155" t="s">
        <v>6614</v>
      </c>
      <c r="I350" s="153">
        <v>1.68</v>
      </c>
      <c r="K350" s="153">
        <v>37869.919999999998</v>
      </c>
    </row>
    <row r="351" spans="3:11" x14ac:dyDescent="0.2">
      <c r="C351" s="157" t="s">
        <v>158</v>
      </c>
      <c r="D351" s="156">
        <v>44469</v>
      </c>
      <c r="E351" s="155" t="s">
        <v>157</v>
      </c>
      <c r="I351" s="153">
        <v>3.36</v>
      </c>
      <c r="K351" s="153">
        <v>37873.279999999999</v>
      </c>
    </row>
    <row r="352" spans="3:11" x14ac:dyDescent="0.2">
      <c r="C352" s="157" t="s">
        <v>160</v>
      </c>
      <c r="D352" s="156">
        <v>44469</v>
      </c>
      <c r="E352" s="155" t="s">
        <v>159</v>
      </c>
      <c r="I352" s="153">
        <v>3.48</v>
      </c>
      <c r="K352" s="153">
        <v>37876.76</v>
      </c>
    </row>
    <row r="353" spans="3:11" x14ac:dyDescent="0.2">
      <c r="C353" s="157" t="s">
        <v>6613</v>
      </c>
      <c r="D353" s="156">
        <v>44469</v>
      </c>
      <c r="E353" s="155" t="s">
        <v>6612</v>
      </c>
      <c r="J353" s="154">
        <v>142.26</v>
      </c>
      <c r="K353" s="153">
        <v>37734.5</v>
      </c>
    </row>
    <row r="354" spans="3:11" x14ac:dyDescent="0.2">
      <c r="C354" s="152" t="s">
        <v>222</v>
      </c>
      <c r="D354" s="151">
        <v>35175.79</v>
      </c>
      <c r="E354" s="152" t="s">
        <v>221</v>
      </c>
      <c r="F354" s="151">
        <v>2700.97</v>
      </c>
      <c r="G354" s="152" t="s">
        <v>220</v>
      </c>
      <c r="H354" s="151">
        <v>142.26</v>
      </c>
      <c r="J354" s="152" t="s">
        <v>219</v>
      </c>
      <c r="K354" s="151">
        <v>37734.5</v>
      </c>
    </row>
    <row r="357" spans="3:11" x14ac:dyDescent="0.2">
      <c r="E357" s="90" t="s">
        <v>218</v>
      </c>
      <c r="K357" s="89" t="s">
        <v>217</v>
      </c>
    </row>
  </sheetData>
  <pageMargins left="0.75" right="0.75" top="1" bottom="1" header="0" footer="0"/>
  <pageSetup orientation="portrait" errors="NA" horizontalDpi="0" verticalDpi="0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B829-3DF4-476D-88C3-8006D177862C}">
  <sheetPr>
    <pageSetUpPr fitToPage="1"/>
  </sheetPr>
  <dimension ref="A2:L264"/>
  <sheetViews>
    <sheetView workbookViewId="0">
      <selection activeCell="K258" sqref="K258"/>
    </sheetView>
  </sheetViews>
  <sheetFormatPr baseColWidth="10" defaultRowHeight="15" x14ac:dyDescent="0.25"/>
  <cols>
    <col min="1" max="1" width="11.42578125" style="123"/>
    <col min="2" max="2" width="39.710937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2" spans="1:12" x14ac:dyDescent="0.25">
      <c r="A2" s="173" t="s">
        <v>7517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1"/>
    </row>
    <row r="3" spans="1:12" x14ac:dyDescent="0.25">
      <c r="A3" s="108"/>
      <c r="B3" s="108"/>
      <c r="C3" s="108"/>
      <c r="D3" s="108"/>
      <c r="E3" s="108"/>
      <c r="F3" s="170"/>
      <c r="G3" s="108"/>
      <c r="H3" s="108"/>
      <c r="I3" s="108"/>
      <c r="J3" s="108"/>
      <c r="K3" s="108"/>
      <c r="L3" s="108"/>
    </row>
    <row r="4" spans="1:12" x14ac:dyDescent="0.25">
      <c r="A4" s="108" t="s">
        <v>7516</v>
      </c>
      <c r="B4" s="108" t="str">
        <f t="shared" ref="B4:B23" si="0">MID(A4,20,39)</f>
        <v xml:space="preserve">POZO ORTIZ LEONARDO MANFRE             </v>
      </c>
      <c r="C4" s="108" t="str">
        <f t="shared" ref="C4:C67" si="1">MID(A4,12,8)</f>
        <v>43909614</v>
      </c>
      <c r="D4" s="108" t="str">
        <f t="shared" ref="D4:D67" si="2">MID(A4,125,4)</f>
        <v>0001</v>
      </c>
      <c r="E4" s="108" t="str">
        <f t="shared" ref="E4:E67" si="3">MID(A4,129,2)</f>
        <v>31</v>
      </c>
      <c r="F4" s="137">
        <v>1.31</v>
      </c>
      <c r="G4" s="108" t="str">
        <f t="shared" ref="G4:G67" si="4">MID(A4,131,4)</f>
        <v>2021</v>
      </c>
      <c r="H4" s="108" t="str">
        <f t="shared" ref="H4:H67" si="5">MID(A4,135,2)</f>
        <v>08</v>
      </c>
      <c r="I4" s="108" t="str">
        <f t="shared" ref="I4:I67" si="6">MID(A4,137,2)</f>
        <v>31</v>
      </c>
      <c r="J4" s="108" t="str">
        <f t="shared" ref="J4:J67" si="7">CONCATENATE(G4,"-",H4,"-",I4)</f>
        <v>2021-08-31</v>
      </c>
      <c r="K4" s="108" t="str">
        <f t="shared" ref="K4:K67" si="8">MID(A4,163,3)</f>
        <v>BVP</v>
      </c>
      <c r="L4" s="108">
        <v>12558</v>
      </c>
    </row>
    <row r="5" spans="1:12" x14ac:dyDescent="0.25">
      <c r="A5" s="108" t="s">
        <v>7515</v>
      </c>
      <c r="B5" s="108" t="str">
        <f t="shared" si="0"/>
        <v xml:space="preserve">GEOVANNY JAVIER LEON CHONILLO          </v>
      </c>
      <c r="C5" s="108" t="str">
        <f t="shared" si="1"/>
        <v>43908897</v>
      </c>
      <c r="D5" s="108" t="str">
        <f t="shared" si="2"/>
        <v>0001</v>
      </c>
      <c r="E5" s="108" t="str">
        <f t="shared" si="3"/>
        <v>97</v>
      </c>
      <c r="F5" s="137">
        <v>1.97</v>
      </c>
      <c r="G5" s="108" t="str">
        <f t="shared" si="4"/>
        <v>2021</v>
      </c>
      <c r="H5" s="108" t="str">
        <f t="shared" si="5"/>
        <v>08</v>
      </c>
      <c r="I5" s="108" t="str">
        <f t="shared" si="6"/>
        <v>31</v>
      </c>
      <c r="J5" s="108" t="str">
        <f t="shared" si="7"/>
        <v>2021-08-31</v>
      </c>
      <c r="K5" s="108" t="str">
        <f t="shared" si="8"/>
        <v>BVP</v>
      </c>
      <c r="L5" s="108">
        <v>12559</v>
      </c>
    </row>
    <row r="6" spans="1:12" x14ac:dyDescent="0.25">
      <c r="A6" s="108" t="s">
        <v>7514</v>
      </c>
      <c r="B6" s="108" t="str">
        <f t="shared" si="0"/>
        <v xml:space="preserve">ARREDONDO GUZMAN BORIS ERNESTO         </v>
      </c>
      <c r="C6" s="108" t="str">
        <f t="shared" si="1"/>
        <v>23923175</v>
      </c>
      <c r="D6" s="108" t="str">
        <f t="shared" si="2"/>
        <v>0001</v>
      </c>
      <c r="E6" s="108" t="str">
        <f t="shared" si="3"/>
        <v>68</v>
      </c>
      <c r="F6" s="137">
        <v>1.68</v>
      </c>
      <c r="G6" s="108" t="str">
        <f t="shared" si="4"/>
        <v>2021</v>
      </c>
      <c r="H6" s="108" t="str">
        <f t="shared" si="5"/>
        <v>08</v>
      </c>
      <c r="I6" s="108" t="str">
        <f t="shared" si="6"/>
        <v>31</v>
      </c>
      <c r="J6" s="108" t="str">
        <f t="shared" si="7"/>
        <v>2021-08-31</v>
      </c>
      <c r="K6" s="108" t="str">
        <f t="shared" si="8"/>
        <v>BMP</v>
      </c>
      <c r="L6" s="108">
        <v>12560</v>
      </c>
    </row>
    <row r="7" spans="1:12" x14ac:dyDescent="0.25">
      <c r="A7" s="108" t="s">
        <v>7513</v>
      </c>
      <c r="B7" s="108" t="str">
        <f t="shared" si="0"/>
        <v xml:space="preserve">BARAHONA CEVALLOS MIGUEL ANGEL         </v>
      </c>
      <c r="C7" s="108" t="str">
        <f t="shared" si="1"/>
        <v>43902775</v>
      </c>
      <c r="D7" s="108" t="str">
        <f t="shared" si="2"/>
        <v>0003</v>
      </c>
      <c r="E7" s="108" t="str">
        <f t="shared" si="3"/>
        <v>88</v>
      </c>
      <c r="F7" s="137">
        <v>3.88</v>
      </c>
      <c r="G7" s="108" t="str">
        <f t="shared" si="4"/>
        <v>2021</v>
      </c>
      <c r="H7" s="108" t="str">
        <f t="shared" si="5"/>
        <v>09</v>
      </c>
      <c r="I7" s="108" t="str">
        <f t="shared" si="6"/>
        <v>01</v>
      </c>
      <c r="J7" s="108" t="str">
        <f t="shared" si="7"/>
        <v>2021-09-01</v>
      </c>
      <c r="K7" s="108" t="str">
        <f t="shared" si="8"/>
        <v>BMP</v>
      </c>
      <c r="L7" s="108">
        <v>12561</v>
      </c>
    </row>
    <row r="8" spans="1:12" x14ac:dyDescent="0.25">
      <c r="A8" s="108" t="s">
        <v>7512</v>
      </c>
      <c r="B8" s="108" t="str">
        <f t="shared" si="0"/>
        <v xml:space="preserve">BARAHONA CEVALLOS MIGUEL ANGEL         </v>
      </c>
      <c r="C8" s="108" t="str">
        <f t="shared" si="1"/>
        <v>43909244</v>
      </c>
      <c r="D8" s="108" t="str">
        <f t="shared" si="2"/>
        <v>0003</v>
      </c>
      <c r="E8" s="108" t="str">
        <f t="shared" si="3"/>
        <v>36</v>
      </c>
      <c r="F8" s="137">
        <v>3.36</v>
      </c>
      <c r="G8" s="108" t="str">
        <f t="shared" si="4"/>
        <v>2021</v>
      </c>
      <c r="H8" s="108" t="str">
        <f t="shared" si="5"/>
        <v>09</v>
      </c>
      <c r="I8" s="108" t="str">
        <f t="shared" si="6"/>
        <v>01</v>
      </c>
      <c r="J8" s="108" t="str">
        <f t="shared" si="7"/>
        <v>2021-09-01</v>
      </c>
      <c r="K8" s="108" t="str">
        <f t="shared" si="8"/>
        <v>BMP</v>
      </c>
      <c r="L8" s="108">
        <v>12562</v>
      </c>
    </row>
    <row r="9" spans="1:12" x14ac:dyDescent="0.25">
      <c r="A9" s="108" t="s">
        <v>7511</v>
      </c>
      <c r="B9" s="108" t="str">
        <f t="shared" si="0"/>
        <v xml:space="preserve">GUZMAN TORRES MAURICIO ALEJAND         </v>
      </c>
      <c r="C9" s="108" t="str">
        <f t="shared" si="1"/>
        <v>43909192</v>
      </c>
      <c r="D9" s="108" t="str">
        <f t="shared" si="2"/>
        <v>0001</v>
      </c>
      <c r="E9" s="108" t="str">
        <f t="shared" si="3"/>
        <v>77</v>
      </c>
      <c r="F9" s="137">
        <v>1.77</v>
      </c>
      <c r="G9" s="108" t="str">
        <f t="shared" si="4"/>
        <v>2021</v>
      </c>
      <c r="H9" s="108" t="str">
        <f t="shared" si="5"/>
        <v>09</v>
      </c>
      <c r="I9" s="108" t="str">
        <f t="shared" si="6"/>
        <v>01</v>
      </c>
      <c r="J9" s="108" t="str">
        <f t="shared" si="7"/>
        <v>2021-09-01</v>
      </c>
      <c r="K9" s="108" t="str">
        <f t="shared" si="8"/>
        <v>BVP</v>
      </c>
      <c r="L9" s="108">
        <v>12563</v>
      </c>
    </row>
    <row r="10" spans="1:12" x14ac:dyDescent="0.25">
      <c r="A10" s="108" t="s">
        <v>7510</v>
      </c>
      <c r="B10" s="108" t="str">
        <f t="shared" si="0"/>
        <v xml:space="preserve">VARGAS FUENTEZ LADY LEONOR             </v>
      </c>
      <c r="C10" s="108" t="str">
        <f t="shared" si="1"/>
        <v>43907451</v>
      </c>
      <c r="D10" s="108" t="str">
        <f t="shared" si="2"/>
        <v>0001</v>
      </c>
      <c r="E10" s="108" t="str">
        <f t="shared" si="3"/>
        <v>88</v>
      </c>
      <c r="F10" s="137">
        <v>1.88</v>
      </c>
      <c r="G10" s="108" t="str">
        <f t="shared" si="4"/>
        <v>2021</v>
      </c>
      <c r="H10" s="108" t="str">
        <f t="shared" si="5"/>
        <v>09</v>
      </c>
      <c r="I10" s="108" t="str">
        <f t="shared" si="6"/>
        <v>01</v>
      </c>
      <c r="J10" s="108" t="str">
        <f t="shared" si="7"/>
        <v>2021-09-01</v>
      </c>
      <c r="K10" s="108" t="str">
        <f t="shared" si="8"/>
        <v>BMP</v>
      </c>
      <c r="L10" s="108">
        <v>12564</v>
      </c>
    </row>
    <row r="11" spans="1:12" x14ac:dyDescent="0.25">
      <c r="A11" s="108" t="s">
        <v>7509</v>
      </c>
      <c r="B11" s="108" t="str">
        <f t="shared" si="0"/>
        <v xml:space="preserve">CAMPUZANO BRAVO KAROLY ANDREA          </v>
      </c>
      <c r="C11" s="108" t="str">
        <f t="shared" si="1"/>
        <v>43900401</v>
      </c>
      <c r="D11" s="108" t="str">
        <f t="shared" si="2"/>
        <v>0012</v>
      </c>
      <c r="E11" s="108" t="str">
        <f t="shared" si="3"/>
        <v>48</v>
      </c>
      <c r="F11" s="137">
        <v>12.48</v>
      </c>
      <c r="G11" s="108" t="str">
        <f t="shared" si="4"/>
        <v>2021</v>
      </c>
      <c r="H11" s="108" t="str">
        <f t="shared" si="5"/>
        <v>09</v>
      </c>
      <c r="I11" s="108" t="str">
        <f t="shared" si="6"/>
        <v>01</v>
      </c>
      <c r="J11" s="108" t="str">
        <f t="shared" si="7"/>
        <v>2021-09-01</v>
      </c>
      <c r="K11" s="108" t="str">
        <f t="shared" si="8"/>
        <v>BMP</v>
      </c>
      <c r="L11" s="108">
        <v>12565</v>
      </c>
    </row>
    <row r="12" spans="1:12" x14ac:dyDescent="0.25">
      <c r="A12" s="108" t="s">
        <v>7508</v>
      </c>
      <c r="B12" s="108" t="str">
        <f t="shared" si="0"/>
        <v xml:space="preserve">DAVID GONZALO BENAVIDES LOPEZ          </v>
      </c>
      <c r="C12" s="108" t="str">
        <f t="shared" si="1"/>
        <v>43908812</v>
      </c>
      <c r="D12" s="108" t="str">
        <f t="shared" si="2"/>
        <v>0001</v>
      </c>
      <c r="E12" s="108" t="str">
        <f t="shared" si="3"/>
        <v>94</v>
      </c>
      <c r="F12" s="137">
        <v>1.94</v>
      </c>
      <c r="G12" s="108" t="str">
        <f t="shared" si="4"/>
        <v>2021</v>
      </c>
      <c r="H12" s="108" t="str">
        <f t="shared" si="5"/>
        <v>09</v>
      </c>
      <c r="I12" s="108" t="str">
        <f t="shared" si="6"/>
        <v>01</v>
      </c>
      <c r="J12" s="108" t="str">
        <f t="shared" si="7"/>
        <v>2021-09-01</v>
      </c>
      <c r="K12" s="108" t="str">
        <f t="shared" si="8"/>
        <v>BMP</v>
      </c>
      <c r="L12" s="108">
        <v>12566</v>
      </c>
    </row>
    <row r="13" spans="1:12" x14ac:dyDescent="0.25">
      <c r="A13" s="108" t="s">
        <v>7507</v>
      </c>
      <c r="B13" s="108" t="str">
        <f t="shared" si="0"/>
        <v xml:space="preserve">ROBALINO MORENO IVETTE ELIZABE         </v>
      </c>
      <c r="C13" s="108" t="str">
        <f t="shared" si="1"/>
        <v>43908342</v>
      </c>
      <c r="D13" s="108" t="str">
        <f t="shared" si="2"/>
        <v>0005</v>
      </c>
      <c r="E13" s="108" t="str">
        <f t="shared" si="3"/>
        <v>32</v>
      </c>
      <c r="F13" s="137">
        <v>5.32</v>
      </c>
      <c r="G13" s="108" t="str">
        <f t="shared" si="4"/>
        <v>2021</v>
      </c>
      <c r="H13" s="108" t="str">
        <f t="shared" si="5"/>
        <v>09</v>
      </c>
      <c r="I13" s="108" t="str">
        <f t="shared" si="6"/>
        <v>01</v>
      </c>
      <c r="J13" s="108" t="str">
        <f t="shared" si="7"/>
        <v>2021-09-01</v>
      </c>
      <c r="K13" s="108" t="str">
        <f t="shared" si="8"/>
        <v>BVP</v>
      </c>
      <c r="L13" s="108">
        <v>12567</v>
      </c>
    </row>
    <row r="14" spans="1:12" x14ac:dyDescent="0.25">
      <c r="A14" s="108" t="s">
        <v>7506</v>
      </c>
      <c r="B14" s="108" t="str">
        <f t="shared" si="0"/>
        <v xml:space="preserve">JURADO LARREA FABRICIO GUSTAVO         </v>
      </c>
      <c r="C14" s="108" t="str">
        <f t="shared" si="1"/>
        <v>43900564</v>
      </c>
      <c r="D14" s="108" t="str">
        <f t="shared" si="2"/>
        <v>0001</v>
      </c>
      <c r="E14" s="108" t="str">
        <f t="shared" si="3"/>
        <v>80</v>
      </c>
      <c r="F14" s="137">
        <v>1.8</v>
      </c>
      <c r="G14" s="108" t="str">
        <f t="shared" si="4"/>
        <v>2021</v>
      </c>
      <c r="H14" s="108" t="str">
        <f t="shared" si="5"/>
        <v>09</v>
      </c>
      <c r="I14" s="108" t="str">
        <f t="shared" si="6"/>
        <v>01</v>
      </c>
      <c r="J14" s="108" t="str">
        <f t="shared" si="7"/>
        <v>2021-09-01</v>
      </c>
      <c r="K14" s="108" t="str">
        <f t="shared" si="8"/>
        <v>BMP</v>
      </c>
      <c r="L14" s="108">
        <v>12568</v>
      </c>
    </row>
    <row r="15" spans="1:12" x14ac:dyDescent="0.25">
      <c r="A15" s="108" t="s">
        <v>7505</v>
      </c>
      <c r="B15" s="108" t="str">
        <f t="shared" si="0"/>
        <v xml:space="preserve">JURADO QUINTERO ANDRES                 </v>
      </c>
      <c r="C15" s="108" t="str">
        <f t="shared" si="1"/>
        <v>43930319</v>
      </c>
      <c r="D15" s="108" t="str">
        <f t="shared" si="2"/>
        <v>0001</v>
      </c>
      <c r="E15" s="108" t="str">
        <f t="shared" si="3"/>
        <v>68</v>
      </c>
      <c r="F15" s="137">
        <v>1.68</v>
      </c>
      <c r="G15" s="108" t="str">
        <f t="shared" si="4"/>
        <v>2021</v>
      </c>
      <c r="H15" s="108" t="str">
        <f t="shared" si="5"/>
        <v>09</v>
      </c>
      <c r="I15" s="108" t="str">
        <f t="shared" si="6"/>
        <v>01</v>
      </c>
      <c r="J15" s="108" t="str">
        <f t="shared" si="7"/>
        <v>2021-09-01</v>
      </c>
      <c r="K15" s="108" t="str">
        <f t="shared" si="8"/>
        <v>BMP</v>
      </c>
      <c r="L15" s="108">
        <v>12569</v>
      </c>
    </row>
    <row r="16" spans="1:12" x14ac:dyDescent="0.25">
      <c r="A16" s="108" t="s">
        <v>7504</v>
      </c>
      <c r="B16" s="108" t="str">
        <f t="shared" si="0"/>
        <v xml:space="preserve">INDUSTRIA COLOMBO ECUATORIANA          </v>
      </c>
      <c r="C16" s="108" t="str">
        <f t="shared" si="1"/>
        <v>43900747</v>
      </c>
      <c r="D16" s="108" t="str">
        <f t="shared" si="2"/>
        <v>0017</v>
      </c>
      <c r="E16" s="108" t="str">
        <f t="shared" si="3"/>
        <v>43</v>
      </c>
      <c r="F16" s="137">
        <v>17.43</v>
      </c>
      <c r="G16" s="108" t="str">
        <f t="shared" si="4"/>
        <v>2021</v>
      </c>
      <c r="H16" s="108" t="str">
        <f t="shared" si="5"/>
        <v>09</v>
      </c>
      <c r="I16" s="108" t="str">
        <f t="shared" si="6"/>
        <v>01</v>
      </c>
      <c r="J16" s="108" t="str">
        <f t="shared" si="7"/>
        <v>2021-09-01</v>
      </c>
      <c r="K16" s="108" t="str">
        <f t="shared" si="8"/>
        <v>BVI</v>
      </c>
      <c r="L16" s="108">
        <v>12570</v>
      </c>
    </row>
    <row r="17" spans="1:12" x14ac:dyDescent="0.25">
      <c r="A17" s="108" t="s">
        <v>7503</v>
      </c>
      <c r="B17" s="108" t="str">
        <f t="shared" si="0"/>
        <v xml:space="preserve">MARIA KARINA FIGUEROA CANARTE          </v>
      </c>
      <c r="C17" s="108" t="str">
        <f t="shared" si="1"/>
        <v>43907828</v>
      </c>
      <c r="D17" s="108" t="str">
        <f t="shared" si="2"/>
        <v>0001</v>
      </c>
      <c r="E17" s="108" t="str">
        <f t="shared" si="3"/>
        <v>68</v>
      </c>
      <c r="F17" s="137">
        <v>1.68</v>
      </c>
      <c r="G17" s="108" t="str">
        <f t="shared" si="4"/>
        <v>2021</v>
      </c>
      <c r="H17" s="108" t="str">
        <f t="shared" si="5"/>
        <v>09</v>
      </c>
      <c r="I17" s="108" t="str">
        <f t="shared" si="6"/>
        <v>01</v>
      </c>
      <c r="J17" s="108" t="str">
        <f t="shared" si="7"/>
        <v>2021-09-01</v>
      </c>
      <c r="K17" s="108" t="str">
        <f t="shared" si="8"/>
        <v>BVI</v>
      </c>
      <c r="L17" s="108">
        <v>12571</v>
      </c>
    </row>
    <row r="18" spans="1:12" x14ac:dyDescent="0.25">
      <c r="A18" s="108" t="s">
        <v>7502</v>
      </c>
      <c r="B18" s="108" t="str">
        <f t="shared" si="0"/>
        <v xml:space="preserve">HERRERA ORTEGA JOHNNY ANDRES           </v>
      </c>
      <c r="C18" s="108" t="str">
        <f t="shared" si="1"/>
        <v>43908135</v>
      </c>
      <c r="D18" s="108" t="str">
        <f t="shared" si="2"/>
        <v>0002</v>
      </c>
      <c r="E18" s="108" t="str">
        <f t="shared" si="3"/>
        <v>54</v>
      </c>
      <c r="F18" s="137">
        <v>2.54</v>
      </c>
      <c r="G18" s="108" t="str">
        <f t="shared" si="4"/>
        <v>2021</v>
      </c>
      <c r="H18" s="108" t="str">
        <f t="shared" si="5"/>
        <v>09</v>
      </c>
      <c r="I18" s="108" t="str">
        <f t="shared" si="6"/>
        <v>01</v>
      </c>
      <c r="J18" s="108" t="str">
        <f t="shared" si="7"/>
        <v>2021-09-01</v>
      </c>
      <c r="K18" s="108" t="str">
        <f t="shared" si="8"/>
        <v>BMP</v>
      </c>
      <c r="L18" s="108">
        <v>12572</v>
      </c>
    </row>
    <row r="19" spans="1:12" x14ac:dyDescent="0.25">
      <c r="A19" s="108" t="s">
        <v>7501</v>
      </c>
      <c r="B19" s="108" t="str">
        <f t="shared" si="0"/>
        <v xml:space="preserve">ORLANDO BOLIVAR RAMOS CRUZ             </v>
      </c>
      <c r="C19" s="108" t="str">
        <f t="shared" si="1"/>
        <v>43960253</v>
      </c>
      <c r="D19" s="108" t="str">
        <f t="shared" si="2"/>
        <v>0015</v>
      </c>
      <c r="E19" s="108" t="str">
        <f t="shared" si="3"/>
        <v>64</v>
      </c>
      <c r="F19" s="137">
        <v>15.64</v>
      </c>
      <c r="G19" s="108" t="str">
        <f t="shared" si="4"/>
        <v>2021</v>
      </c>
      <c r="H19" s="108" t="str">
        <f t="shared" si="5"/>
        <v>09</v>
      </c>
      <c r="I19" s="108" t="str">
        <f t="shared" si="6"/>
        <v>01</v>
      </c>
      <c r="J19" s="108" t="str">
        <f t="shared" si="7"/>
        <v>2021-09-01</v>
      </c>
      <c r="K19" s="108" t="str">
        <f t="shared" si="8"/>
        <v>BMP</v>
      </c>
      <c r="L19" s="108">
        <v>12573</v>
      </c>
    </row>
    <row r="20" spans="1:12" x14ac:dyDescent="0.25">
      <c r="A20" s="108" t="s">
        <v>7500</v>
      </c>
      <c r="B20" s="108" t="str">
        <f t="shared" si="0"/>
        <v xml:space="preserve">RAUL JOSE CANIZARES GARAICOA           </v>
      </c>
      <c r="C20" s="108" t="str">
        <f t="shared" si="1"/>
        <v>43908699</v>
      </c>
      <c r="D20" s="108" t="str">
        <f t="shared" si="2"/>
        <v>0010</v>
      </c>
      <c r="E20" s="108" t="str">
        <f t="shared" si="3"/>
        <v>50</v>
      </c>
      <c r="F20" s="137">
        <v>10.5</v>
      </c>
      <c r="G20" s="108" t="str">
        <f t="shared" si="4"/>
        <v>2021</v>
      </c>
      <c r="H20" s="108" t="str">
        <f t="shared" si="5"/>
        <v>09</v>
      </c>
      <c r="I20" s="108" t="str">
        <f t="shared" si="6"/>
        <v>01</v>
      </c>
      <c r="J20" s="108" t="str">
        <f t="shared" si="7"/>
        <v>2021-09-01</v>
      </c>
      <c r="K20" s="108" t="str">
        <f t="shared" si="8"/>
        <v>VEN</v>
      </c>
      <c r="L20" s="108">
        <v>12574</v>
      </c>
    </row>
    <row r="21" spans="1:12" x14ac:dyDescent="0.25">
      <c r="A21" s="108" t="s">
        <v>7499</v>
      </c>
      <c r="B21" s="108" t="str">
        <f t="shared" si="0"/>
        <v xml:space="preserve">MOLINA SABANDO MIRMA ELENA             </v>
      </c>
      <c r="C21" s="108" t="str">
        <f t="shared" si="1"/>
        <v>43908583</v>
      </c>
      <c r="D21" s="108" t="str">
        <f t="shared" si="2"/>
        <v>0001</v>
      </c>
      <c r="E21" s="108" t="str">
        <f t="shared" si="3"/>
        <v>86</v>
      </c>
      <c r="F21" s="137">
        <v>1.86</v>
      </c>
      <c r="G21" s="108" t="str">
        <f t="shared" si="4"/>
        <v>2021</v>
      </c>
      <c r="H21" s="108" t="str">
        <f t="shared" si="5"/>
        <v>09</v>
      </c>
      <c r="I21" s="108" t="str">
        <f t="shared" si="6"/>
        <v>01</v>
      </c>
      <c r="J21" s="108" t="str">
        <f t="shared" si="7"/>
        <v>2021-09-01</v>
      </c>
      <c r="K21" s="108" t="str">
        <f t="shared" si="8"/>
        <v>BVP</v>
      </c>
      <c r="L21" s="108">
        <v>12575</v>
      </c>
    </row>
    <row r="22" spans="1:12" x14ac:dyDescent="0.25">
      <c r="A22" s="108" t="s">
        <v>7498</v>
      </c>
      <c r="B22" s="108" t="str">
        <f t="shared" si="0"/>
        <v xml:space="preserve">CLEMENTE MAGALLANES ROBERTO CA         </v>
      </c>
      <c r="C22" s="108" t="str">
        <f t="shared" si="1"/>
        <v>43903826</v>
      </c>
      <c r="D22" s="108" t="str">
        <f t="shared" si="2"/>
        <v>0006</v>
      </c>
      <c r="E22" s="108" t="str">
        <f t="shared" si="3"/>
        <v>72</v>
      </c>
      <c r="F22" s="137">
        <v>6.72</v>
      </c>
      <c r="G22" s="108" t="str">
        <f t="shared" si="4"/>
        <v>2021</v>
      </c>
      <c r="H22" s="108" t="str">
        <f t="shared" si="5"/>
        <v>09</v>
      </c>
      <c r="I22" s="108" t="str">
        <f t="shared" si="6"/>
        <v>01</v>
      </c>
      <c r="J22" s="108" t="str">
        <f t="shared" si="7"/>
        <v>2021-09-01</v>
      </c>
      <c r="K22" s="108" t="str">
        <f t="shared" si="8"/>
        <v>BVP</v>
      </c>
      <c r="L22" s="108">
        <v>12576</v>
      </c>
    </row>
    <row r="23" spans="1:12" x14ac:dyDescent="0.25">
      <c r="A23" s="108" t="s">
        <v>7497</v>
      </c>
      <c r="B23" s="108" t="str">
        <f t="shared" si="0"/>
        <v xml:space="preserve">MONTERO LUCIO CARLOS ALBERTO           </v>
      </c>
      <c r="C23" s="108" t="str">
        <f t="shared" si="1"/>
        <v>43902752</v>
      </c>
      <c r="D23" s="108" t="str">
        <f t="shared" si="2"/>
        <v>0001</v>
      </c>
      <c r="E23" s="108" t="str">
        <f t="shared" si="3"/>
        <v>50</v>
      </c>
      <c r="F23" s="137">
        <v>1.5</v>
      </c>
      <c r="G23" s="108" t="str">
        <f t="shared" si="4"/>
        <v>2021</v>
      </c>
      <c r="H23" s="108" t="str">
        <f t="shared" si="5"/>
        <v>09</v>
      </c>
      <c r="I23" s="108" t="str">
        <f t="shared" si="6"/>
        <v>01</v>
      </c>
      <c r="J23" s="108" t="str">
        <f t="shared" si="7"/>
        <v>2021-09-01</v>
      </c>
      <c r="K23" s="108" t="str">
        <f t="shared" si="8"/>
        <v>BMP</v>
      </c>
      <c r="L23" s="108">
        <v>12577</v>
      </c>
    </row>
    <row r="24" spans="1:12" x14ac:dyDescent="0.25">
      <c r="A24" s="108"/>
      <c r="B24" s="169">
        <v>1</v>
      </c>
      <c r="C24" s="168" t="str">
        <f t="shared" si="1"/>
        <v/>
      </c>
      <c r="D24" s="168" t="str">
        <f t="shared" si="2"/>
        <v/>
      </c>
      <c r="E24" s="168" t="str">
        <f t="shared" si="3"/>
        <v/>
      </c>
      <c r="F24" s="167">
        <f>SUM(F4:F23)</f>
        <v>96.94</v>
      </c>
      <c r="G24" s="108" t="str">
        <f t="shared" si="4"/>
        <v/>
      </c>
      <c r="H24" s="108" t="str">
        <f t="shared" si="5"/>
        <v/>
      </c>
      <c r="I24" s="108" t="str">
        <f t="shared" si="6"/>
        <v/>
      </c>
      <c r="J24" s="108" t="str">
        <f t="shared" si="7"/>
        <v>--</v>
      </c>
      <c r="K24" s="108" t="str">
        <f t="shared" si="8"/>
        <v/>
      </c>
      <c r="L24" s="108"/>
    </row>
    <row r="25" spans="1:12" x14ac:dyDescent="0.25">
      <c r="A25" s="108" t="s">
        <v>7496</v>
      </c>
      <c r="B25" s="108" t="str">
        <f t="shared" ref="B25:B43" si="9">MID(A25,20,39)</f>
        <v xml:space="preserve">JESSICA KATHERINE GALLARDO ART         </v>
      </c>
      <c r="C25" s="108" t="str">
        <f t="shared" si="1"/>
        <v>43908632</v>
      </c>
      <c r="D25" s="108" t="str">
        <f t="shared" si="2"/>
        <v>0001</v>
      </c>
      <c r="E25" s="108" t="str">
        <f t="shared" si="3"/>
        <v>68</v>
      </c>
      <c r="F25" s="137">
        <v>1.68</v>
      </c>
      <c r="G25" s="108" t="str">
        <f t="shared" si="4"/>
        <v>2021</v>
      </c>
      <c r="H25" s="108" t="str">
        <f t="shared" si="5"/>
        <v>09</v>
      </c>
      <c r="I25" s="108" t="str">
        <f t="shared" si="6"/>
        <v>02</v>
      </c>
      <c r="J25" s="108" t="str">
        <f t="shared" si="7"/>
        <v>2021-09-02</v>
      </c>
      <c r="K25" s="108" t="str">
        <f t="shared" si="8"/>
        <v>BMP</v>
      </c>
      <c r="L25" s="108">
        <v>12636</v>
      </c>
    </row>
    <row r="26" spans="1:12" x14ac:dyDescent="0.25">
      <c r="A26" s="108" t="s">
        <v>7495</v>
      </c>
      <c r="B26" s="108" t="str">
        <f t="shared" si="9"/>
        <v xml:space="preserve">SALAZAR CANDO CECILIA ELIZABET         </v>
      </c>
      <c r="C26" s="108" t="str">
        <f t="shared" si="1"/>
        <v>43907462</v>
      </c>
      <c r="D26" s="108" t="str">
        <f t="shared" si="2"/>
        <v>0001</v>
      </c>
      <c r="E26" s="108" t="str">
        <f t="shared" si="3"/>
        <v>68</v>
      </c>
      <c r="F26" s="137">
        <v>1.68</v>
      </c>
      <c r="G26" s="108" t="str">
        <f t="shared" si="4"/>
        <v>2021</v>
      </c>
      <c r="H26" s="108" t="str">
        <f t="shared" si="5"/>
        <v>09</v>
      </c>
      <c r="I26" s="108" t="str">
        <f t="shared" si="6"/>
        <v>01</v>
      </c>
      <c r="J26" s="108" t="str">
        <f t="shared" si="7"/>
        <v>2021-09-01</v>
      </c>
      <c r="K26" s="108" t="str">
        <f t="shared" si="8"/>
        <v>BMP</v>
      </c>
      <c r="L26" s="108">
        <v>12637</v>
      </c>
    </row>
    <row r="27" spans="1:12" x14ac:dyDescent="0.25">
      <c r="A27" s="108" t="s">
        <v>7494</v>
      </c>
      <c r="B27" s="108" t="str">
        <f t="shared" si="9"/>
        <v xml:space="preserve">LOPEZ PISCOCAMA FREDDY ARMANDO         </v>
      </c>
      <c r="C27" s="108" t="str">
        <f t="shared" si="1"/>
        <v>43900408</v>
      </c>
      <c r="D27" s="108" t="str">
        <f t="shared" si="2"/>
        <v>0001</v>
      </c>
      <c r="E27" s="108" t="str">
        <f t="shared" si="3"/>
        <v>68</v>
      </c>
      <c r="F27" s="137">
        <v>1.68</v>
      </c>
      <c r="G27" s="108" t="str">
        <f t="shared" si="4"/>
        <v>2021</v>
      </c>
      <c r="H27" s="108" t="str">
        <f t="shared" si="5"/>
        <v>09</v>
      </c>
      <c r="I27" s="108" t="str">
        <f t="shared" si="6"/>
        <v>01</v>
      </c>
      <c r="J27" s="108" t="str">
        <f t="shared" si="7"/>
        <v>2021-09-01</v>
      </c>
      <c r="K27" s="108" t="str">
        <f t="shared" si="8"/>
        <v>BMP</v>
      </c>
      <c r="L27" s="108">
        <v>12638</v>
      </c>
    </row>
    <row r="28" spans="1:12" x14ac:dyDescent="0.25">
      <c r="A28" s="108" t="s">
        <v>7493</v>
      </c>
      <c r="B28" s="108" t="str">
        <f t="shared" si="9"/>
        <v xml:space="preserve">ARIANA ELIZABETH GOMEZ SALAZAR         </v>
      </c>
      <c r="C28" s="108" t="str">
        <f t="shared" si="1"/>
        <v>43907517</v>
      </c>
      <c r="D28" s="108" t="str">
        <f t="shared" si="2"/>
        <v>0001</v>
      </c>
      <c r="E28" s="108" t="str">
        <f t="shared" si="3"/>
        <v>68</v>
      </c>
      <c r="F28" s="137">
        <v>1.68</v>
      </c>
      <c r="G28" s="108" t="str">
        <f t="shared" si="4"/>
        <v>2021</v>
      </c>
      <c r="H28" s="108" t="str">
        <f t="shared" si="5"/>
        <v>09</v>
      </c>
      <c r="I28" s="108" t="str">
        <f t="shared" si="6"/>
        <v>01</v>
      </c>
      <c r="J28" s="108" t="str">
        <f t="shared" si="7"/>
        <v>2021-09-01</v>
      </c>
      <c r="K28" s="108" t="str">
        <f t="shared" si="8"/>
        <v>BMP</v>
      </c>
      <c r="L28" s="108">
        <v>12639</v>
      </c>
    </row>
    <row r="29" spans="1:12" x14ac:dyDescent="0.25">
      <c r="A29" s="108" t="s">
        <v>7492</v>
      </c>
      <c r="B29" s="108" t="str">
        <f t="shared" si="9"/>
        <v xml:space="preserve">SANTIAGO IVAN TOLEDO ECHEVERRI         </v>
      </c>
      <c r="C29" s="108" t="str">
        <f t="shared" si="1"/>
        <v>43908584</v>
      </c>
      <c r="D29" s="108" t="str">
        <f t="shared" si="2"/>
        <v>0001</v>
      </c>
      <c r="E29" s="108" t="str">
        <f t="shared" si="3"/>
        <v>19</v>
      </c>
      <c r="F29" s="137">
        <v>1.19</v>
      </c>
      <c r="G29" s="108" t="str">
        <f t="shared" si="4"/>
        <v>2021</v>
      </c>
      <c r="H29" s="108" t="str">
        <f t="shared" si="5"/>
        <v>09</v>
      </c>
      <c r="I29" s="108" t="str">
        <f t="shared" si="6"/>
        <v>01</v>
      </c>
      <c r="J29" s="108" t="str">
        <f t="shared" si="7"/>
        <v>2021-09-01</v>
      </c>
      <c r="K29" s="108" t="str">
        <f t="shared" si="8"/>
        <v>BVP</v>
      </c>
      <c r="L29" s="108">
        <v>12640</v>
      </c>
    </row>
    <row r="30" spans="1:12" x14ac:dyDescent="0.25">
      <c r="A30" s="108" t="s">
        <v>7491</v>
      </c>
      <c r="B30" s="108" t="str">
        <f t="shared" si="9"/>
        <v xml:space="preserve">MONICA TORO                            </v>
      </c>
      <c r="C30" s="108" t="str">
        <f t="shared" si="1"/>
        <v>43902609</v>
      </c>
      <c r="D30" s="108" t="str">
        <f t="shared" si="2"/>
        <v>0001</v>
      </c>
      <c r="E30" s="108" t="str">
        <f t="shared" si="3"/>
        <v>68</v>
      </c>
      <c r="F30" s="137">
        <v>1.68</v>
      </c>
      <c r="G30" s="108" t="str">
        <f t="shared" si="4"/>
        <v>2021</v>
      </c>
      <c r="H30" s="108" t="str">
        <f t="shared" si="5"/>
        <v>09</v>
      </c>
      <c r="I30" s="108" t="str">
        <f t="shared" si="6"/>
        <v>02</v>
      </c>
      <c r="J30" s="108" t="str">
        <f t="shared" si="7"/>
        <v>2021-09-02</v>
      </c>
      <c r="K30" s="108" t="str">
        <f t="shared" si="8"/>
        <v>DPR</v>
      </c>
      <c r="L30" s="108">
        <v>12641</v>
      </c>
    </row>
    <row r="31" spans="1:12" x14ac:dyDescent="0.25">
      <c r="A31" s="108" t="s">
        <v>7490</v>
      </c>
      <c r="B31" s="108" t="str">
        <f t="shared" si="9"/>
        <v xml:space="preserve">LUIS ALFONSO OLANO MACHANO             </v>
      </c>
      <c r="C31" s="108" t="str">
        <f t="shared" si="1"/>
        <v>43908696</v>
      </c>
      <c r="D31" s="108" t="str">
        <f t="shared" si="2"/>
        <v>0001</v>
      </c>
      <c r="E31" s="108" t="str">
        <f t="shared" si="3"/>
        <v>68</v>
      </c>
      <c r="F31" s="137">
        <v>1.68</v>
      </c>
      <c r="G31" s="108" t="str">
        <f t="shared" si="4"/>
        <v>2021</v>
      </c>
      <c r="H31" s="108" t="str">
        <f t="shared" si="5"/>
        <v>09</v>
      </c>
      <c r="I31" s="108" t="str">
        <f t="shared" si="6"/>
        <v>02</v>
      </c>
      <c r="J31" s="108" t="str">
        <f t="shared" si="7"/>
        <v>2021-09-02</v>
      </c>
      <c r="K31" s="108" t="str">
        <f t="shared" si="8"/>
        <v>DPR</v>
      </c>
      <c r="L31" s="108">
        <v>12642</v>
      </c>
    </row>
    <row r="32" spans="1:12" x14ac:dyDescent="0.25">
      <c r="A32" s="108" t="s">
        <v>7489</v>
      </c>
      <c r="B32" s="108" t="str">
        <f t="shared" si="9"/>
        <v xml:space="preserve">MALDONADO SEGURA MARIA DANIELA         </v>
      </c>
      <c r="C32" s="108" t="str">
        <f t="shared" si="1"/>
        <v>43907949</v>
      </c>
      <c r="D32" s="108" t="str">
        <f t="shared" si="2"/>
        <v>0004</v>
      </c>
      <c r="E32" s="108" t="str">
        <f t="shared" si="3"/>
        <v>92</v>
      </c>
      <c r="F32" s="137">
        <v>4.92</v>
      </c>
      <c r="G32" s="108" t="str">
        <f t="shared" si="4"/>
        <v>2021</v>
      </c>
      <c r="H32" s="108" t="str">
        <f t="shared" si="5"/>
        <v>09</v>
      </c>
      <c r="I32" s="108" t="str">
        <f t="shared" si="6"/>
        <v>02</v>
      </c>
      <c r="J32" s="108" t="str">
        <f t="shared" si="7"/>
        <v>2021-09-02</v>
      </c>
      <c r="K32" s="108" t="str">
        <f t="shared" si="8"/>
        <v>BMP</v>
      </c>
      <c r="L32" s="108">
        <v>12643</v>
      </c>
    </row>
    <row r="33" spans="1:12" x14ac:dyDescent="0.25">
      <c r="A33" s="108" t="s">
        <v>7488</v>
      </c>
      <c r="B33" s="108" t="str">
        <f t="shared" si="9"/>
        <v xml:space="preserve">MIGUEL BLAS  CADENA BOLANOS            </v>
      </c>
      <c r="C33" s="108" t="str">
        <f t="shared" si="1"/>
        <v>43920506</v>
      </c>
      <c r="D33" s="108" t="str">
        <f t="shared" si="2"/>
        <v>0001</v>
      </c>
      <c r="E33" s="108" t="str">
        <f t="shared" si="3"/>
        <v>79</v>
      </c>
      <c r="F33" s="137">
        <v>1.79</v>
      </c>
      <c r="G33" s="108" t="str">
        <f t="shared" si="4"/>
        <v>2021</v>
      </c>
      <c r="H33" s="108" t="str">
        <f t="shared" si="5"/>
        <v>09</v>
      </c>
      <c r="I33" s="108" t="str">
        <f t="shared" si="6"/>
        <v>02</v>
      </c>
      <c r="J33" s="108" t="str">
        <f t="shared" si="7"/>
        <v>2021-09-02</v>
      </c>
      <c r="K33" s="108" t="str">
        <f t="shared" si="8"/>
        <v>BVP</v>
      </c>
      <c r="L33" s="108">
        <v>12644</v>
      </c>
    </row>
    <row r="34" spans="1:12" x14ac:dyDescent="0.25">
      <c r="A34" s="108" t="s">
        <v>7487</v>
      </c>
      <c r="B34" s="108" t="str">
        <f t="shared" si="9"/>
        <v xml:space="preserve">VELASCO ECHEVERRIA IVAN RAMIRO         </v>
      </c>
      <c r="C34" s="108" t="str">
        <f t="shared" si="1"/>
        <v>23923223</v>
      </c>
      <c r="D34" s="108" t="str">
        <f t="shared" si="2"/>
        <v>0005</v>
      </c>
      <c r="E34" s="108" t="str">
        <f t="shared" si="3"/>
        <v>10</v>
      </c>
      <c r="F34" s="137">
        <v>5.0999999999999996</v>
      </c>
      <c r="G34" s="108" t="str">
        <f t="shared" si="4"/>
        <v>2021</v>
      </c>
      <c r="H34" s="108" t="str">
        <f t="shared" si="5"/>
        <v>09</v>
      </c>
      <c r="I34" s="108" t="str">
        <f t="shared" si="6"/>
        <v>02</v>
      </c>
      <c r="J34" s="108" t="str">
        <f t="shared" si="7"/>
        <v>2021-09-02</v>
      </c>
      <c r="K34" s="108" t="str">
        <f t="shared" si="8"/>
        <v>BVP</v>
      </c>
      <c r="L34" s="108">
        <v>12645</v>
      </c>
    </row>
    <row r="35" spans="1:12" x14ac:dyDescent="0.25">
      <c r="A35" s="108" t="s">
        <v>7486</v>
      </c>
      <c r="B35" s="108" t="str">
        <f t="shared" si="9"/>
        <v xml:space="preserve">TORRES HERNANDEZ MARITZA ELIZA         </v>
      </c>
      <c r="C35" s="108" t="str">
        <f t="shared" si="1"/>
        <v>43900403</v>
      </c>
      <c r="D35" s="108" t="str">
        <f t="shared" si="2"/>
        <v>0001</v>
      </c>
      <c r="E35" s="108" t="str">
        <f t="shared" si="3"/>
        <v>68</v>
      </c>
      <c r="F35" s="137">
        <v>1.68</v>
      </c>
      <c r="G35" s="108" t="str">
        <f t="shared" si="4"/>
        <v>2021</v>
      </c>
      <c r="H35" s="108" t="str">
        <f t="shared" si="5"/>
        <v>09</v>
      </c>
      <c r="I35" s="108" t="str">
        <f t="shared" si="6"/>
        <v>02</v>
      </c>
      <c r="J35" s="108" t="str">
        <f t="shared" si="7"/>
        <v>2021-09-02</v>
      </c>
      <c r="K35" s="108" t="str">
        <f t="shared" si="8"/>
        <v>BMP</v>
      </c>
      <c r="L35" s="108">
        <v>12646</v>
      </c>
    </row>
    <row r="36" spans="1:12" x14ac:dyDescent="0.25">
      <c r="A36" s="108" t="s">
        <v>7485</v>
      </c>
      <c r="B36" s="108" t="str">
        <f t="shared" si="9"/>
        <v xml:space="preserve">CHACHA MOREIRA SINTIA PAOLA            </v>
      </c>
      <c r="C36" s="108" t="str">
        <f t="shared" si="1"/>
        <v>43930260</v>
      </c>
      <c r="D36" s="108" t="str">
        <f t="shared" si="2"/>
        <v>0005</v>
      </c>
      <c r="E36" s="108" t="str">
        <f t="shared" si="3"/>
        <v>66</v>
      </c>
      <c r="F36" s="137">
        <v>5.66</v>
      </c>
      <c r="G36" s="108" t="str">
        <f t="shared" si="4"/>
        <v>2021</v>
      </c>
      <c r="H36" s="108" t="str">
        <f t="shared" si="5"/>
        <v>09</v>
      </c>
      <c r="I36" s="108" t="str">
        <f t="shared" si="6"/>
        <v>02</v>
      </c>
      <c r="J36" s="108" t="str">
        <f t="shared" si="7"/>
        <v>2021-09-02</v>
      </c>
      <c r="K36" s="108" t="str">
        <f t="shared" si="8"/>
        <v>BVP</v>
      </c>
      <c r="L36" s="108">
        <v>12647</v>
      </c>
    </row>
    <row r="37" spans="1:12" x14ac:dyDescent="0.25">
      <c r="A37" s="108" t="s">
        <v>7484</v>
      </c>
      <c r="B37" s="108" t="str">
        <f t="shared" si="9"/>
        <v xml:space="preserve">GARCIA BAJANA NAYITH ALEJANDRO         </v>
      </c>
      <c r="C37" s="108" t="str">
        <f t="shared" si="1"/>
        <v>43907415</v>
      </c>
      <c r="D37" s="108" t="str">
        <f t="shared" si="2"/>
        <v>0001</v>
      </c>
      <c r="E37" s="108" t="str">
        <f t="shared" si="3"/>
        <v>68</v>
      </c>
      <c r="F37" s="137">
        <v>1.68</v>
      </c>
      <c r="G37" s="108" t="str">
        <f t="shared" si="4"/>
        <v>2021</v>
      </c>
      <c r="H37" s="108" t="str">
        <f t="shared" si="5"/>
        <v>09</v>
      </c>
      <c r="I37" s="108" t="str">
        <f t="shared" si="6"/>
        <v>02</v>
      </c>
      <c r="J37" s="108" t="str">
        <f t="shared" si="7"/>
        <v>2021-09-02</v>
      </c>
      <c r="K37" s="108" t="str">
        <f t="shared" si="8"/>
        <v>BMP</v>
      </c>
      <c r="L37" s="108">
        <v>12648</v>
      </c>
    </row>
    <row r="38" spans="1:12" x14ac:dyDescent="0.25">
      <c r="A38" s="108" t="s">
        <v>7483</v>
      </c>
      <c r="B38" s="108" t="str">
        <f t="shared" si="9"/>
        <v xml:space="preserve">CORREA MURILLO NINFA IRENE             </v>
      </c>
      <c r="C38" s="108" t="str">
        <f t="shared" si="1"/>
        <v>43908327</v>
      </c>
      <c r="D38" s="108" t="str">
        <f t="shared" si="2"/>
        <v>0001</v>
      </c>
      <c r="E38" s="108" t="str">
        <f t="shared" si="3"/>
        <v>99</v>
      </c>
      <c r="F38" s="137">
        <v>1.99</v>
      </c>
      <c r="G38" s="108" t="str">
        <f t="shared" si="4"/>
        <v>2021</v>
      </c>
      <c r="H38" s="108" t="str">
        <f t="shared" si="5"/>
        <v>09</v>
      </c>
      <c r="I38" s="108" t="str">
        <f t="shared" si="6"/>
        <v>02</v>
      </c>
      <c r="J38" s="108" t="str">
        <f t="shared" si="7"/>
        <v>2021-09-02</v>
      </c>
      <c r="K38" s="108" t="str">
        <f t="shared" si="8"/>
        <v>BMP</v>
      </c>
      <c r="L38" s="108">
        <v>12649</v>
      </c>
    </row>
    <row r="39" spans="1:12" x14ac:dyDescent="0.25">
      <c r="A39" s="108" t="s">
        <v>7482</v>
      </c>
      <c r="B39" s="108" t="str">
        <f t="shared" si="9"/>
        <v xml:space="preserve">ABARCA PACHAY GEOVANNY ANDRES          </v>
      </c>
      <c r="C39" s="108" t="str">
        <f t="shared" si="1"/>
        <v>43901591</v>
      </c>
      <c r="D39" s="108" t="str">
        <f t="shared" si="2"/>
        <v>0005</v>
      </c>
      <c r="E39" s="108" t="str">
        <f t="shared" si="3"/>
        <v>23</v>
      </c>
      <c r="F39" s="137">
        <v>5.23</v>
      </c>
      <c r="G39" s="108" t="str">
        <f t="shared" si="4"/>
        <v>2021</v>
      </c>
      <c r="H39" s="108" t="str">
        <f t="shared" si="5"/>
        <v>09</v>
      </c>
      <c r="I39" s="108" t="str">
        <f t="shared" si="6"/>
        <v>02</v>
      </c>
      <c r="J39" s="108" t="str">
        <f t="shared" si="7"/>
        <v>2021-09-02</v>
      </c>
      <c r="K39" s="108" t="str">
        <f t="shared" si="8"/>
        <v>BMP</v>
      </c>
      <c r="L39" s="108">
        <v>12650</v>
      </c>
    </row>
    <row r="40" spans="1:12" x14ac:dyDescent="0.25">
      <c r="A40" s="108" t="s">
        <v>7481</v>
      </c>
      <c r="B40" s="108" t="str">
        <f t="shared" si="9"/>
        <v xml:space="preserve">PONCE VICTORES MARICELA YOLAND         </v>
      </c>
      <c r="C40" s="108" t="str">
        <f t="shared" si="1"/>
        <v>43907398</v>
      </c>
      <c r="D40" s="108" t="str">
        <f t="shared" si="2"/>
        <v>0001</v>
      </c>
      <c r="E40" s="108" t="str">
        <f t="shared" si="3"/>
        <v>81</v>
      </c>
      <c r="F40" s="137">
        <v>1.81</v>
      </c>
      <c r="G40" s="108" t="str">
        <f t="shared" si="4"/>
        <v>2021</v>
      </c>
      <c r="H40" s="108" t="str">
        <f t="shared" si="5"/>
        <v>09</v>
      </c>
      <c r="I40" s="108" t="str">
        <f t="shared" si="6"/>
        <v>02</v>
      </c>
      <c r="J40" s="108" t="str">
        <f t="shared" si="7"/>
        <v>2021-09-02</v>
      </c>
      <c r="K40" s="108" t="str">
        <f t="shared" si="8"/>
        <v>BMP</v>
      </c>
      <c r="L40" s="108">
        <v>12651</v>
      </c>
    </row>
    <row r="41" spans="1:12" x14ac:dyDescent="0.25">
      <c r="A41" s="108" t="s">
        <v>7480</v>
      </c>
      <c r="B41" s="108" t="str">
        <f t="shared" si="9"/>
        <v xml:space="preserve">ZHU ZHIPENG                            </v>
      </c>
      <c r="C41" s="108" t="str">
        <f t="shared" si="1"/>
        <v>43903179</v>
      </c>
      <c r="D41" s="108" t="str">
        <f t="shared" si="2"/>
        <v>0004</v>
      </c>
      <c r="E41" s="108" t="str">
        <f t="shared" si="3"/>
        <v>51</v>
      </c>
      <c r="F41" s="137">
        <v>4.51</v>
      </c>
      <c r="G41" s="108" t="str">
        <f t="shared" si="4"/>
        <v>2021</v>
      </c>
      <c r="H41" s="108" t="str">
        <f t="shared" si="5"/>
        <v>09</v>
      </c>
      <c r="I41" s="108" t="str">
        <f t="shared" si="6"/>
        <v>02</v>
      </c>
      <c r="J41" s="108" t="str">
        <f t="shared" si="7"/>
        <v>2021-09-02</v>
      </c>
      <c r="K41" s="108" t="str">
        <f t="shared" si="8"/>
        <v>VEN</v>
      </c>
      <c r="L41" s="108">
        <v>12652</v>
      </c>
    </row>
    <row r="42" spans="1:12" x14ac:dyDescent="0.25">
      <c r="A42" s="108" t="s">
        <v>7479</v>
      </c>
      <c r="B42" s="108" t="str">
        <f t="shared" si="9"/>
        <v xml:space="preserve">WAN CHEN ZULEIKA                       </v>
      </c>
      <c r="C42" s="108" t="str">
        <f t="shared" si="1"/>
        <v>43930318</v>
      </c>
      <c r="D42" s="108" t="str">
        <f t="shared" si="2"/>
        <v>0001</v>
      </c>
      <c r="E42" s="108" t="str">
        <f t="shared" si="3"/>
        <v>68</v>
      </c>
      <c r="F42" s="137">
        <v>1.68</v>
      </c>
      <c r="G42" s="108" t="str">
        <f t="shared" si="4"/>
        <v>2021</v>
      </c>
      <c r="H42" s="108" t="str">
        <f t="shared" si="5"/>
        <v>09</v>
      </c>
      <c r="I42" s="108" t="str">
        <f t="shared" si="6"/>
        <v>02</v>
      </c>
      <c r="J42" s="108" t="str">
        <f t="shared" si="7"/>
        <v>2021-09-02</v>
      </c>
      <c r="K42" s="108" t="str">
        <f t="shared" si="8"/>
        <v>VEN</v>
      </c>
      <c r="L42" s="108">
        <v>12653</v>
      </c>
    </row>
    <row r="43" spans="1:12" x14ac:dyDescent="0.25">
      <c r="A43" s="108" t="s">
        <v>7478</v>
      </c>
      <c r="B43" s="108" t="str">
        <f t="shared" si="9"/>
        <v xml:space="preserve">ROSA PILAR LOPEZ CORNEJO               </v>
      </c>
      <c r="C43" s="108" t="str">
        <f t="shared" si="1"/>
        <v>43960249</v>
      </c>
      <c r="D43" s="108" t="str">
        <f t="shared" si="2"/>
        <v>0016</v>
      </c>
      <c r="E43" s="108" t="str">
        <f t="shared" si="3"/>
        <v>76</v>
      </c>
      <c r="F43" s="137">
        <v>16.760000000000002</v>
      </c>
      <c r="G43" s="108" t="str">
        <f t="shared" si="4"/>
        <v>2021</v>
      </c>
      <c r="H43" s="108" t="str">
        <f t="shared" si="5"/>
        <v>09</v>
      </c>
      <c r="I43" s="108" t="str">
        <f t="shared" si="6"/>
        <v>02</v>
      </c>
      <c r="J43" s="108" t="str">
        <f t="shared" si="7"/>
        <v>2021-09-02</v>
      </c>
      <c r="K43" s="108" t="str">
        <f t="shared" si="8"/>
        <v>BVP</v>
      </c>
      <c r="L43" s="108">
        <v>12654</v>
      </c>
    </row>
    <row r="44" spans="1:12" x14ac:dyDescent="0.25">
      <c r="A44" s="108"/>
      <c r="B44" s="169">
        <v>2</v>
      </c>
      <c r="C44" s="168" t="str">
        <f t="shared" si="1"/>
        <v/>
      </c>
      <c r="D44" s="168" t="str">
        <f t="shared" si="2"/>
        <v/>
      </c>
      <c r="E44" s="168" t="str">
        <f t="shared" si="3"/>
        <v/>
      </c>
      <c r="F44" s="167">
        <f>SUM(F25:F43)</f>
        <v>64.080000000000013</v>
      </c>
      <c r="G44" s="108" t="str">
        <f t="shared" si="4"/>
        <v/>
      </c>
      <c r="H44" s="108" t="str">
        <f t="shared" si="5"/>
        <v/>
      </c>
      <c r="I44" s="108" t="str">
        <f t="shared" si="6"/>
        <v/>
      </c>
      <c r="J44" s="108" t="str">
        <f t="shared" si="7"/>
        <v>--</v>
      </c>
      <c r="K44" s="108" t="str">
        <f t="shared" si="8"/>
        <v/>
      </c>
      <c r="L44" s="108"/>
    </row>
    <row r="45" spans="1:12" x14ac:dyDescent="0.25">
      <c r="A45" s="108" t="s">
        <v>7477</v>
      </c>
      <c r="B45" s="108" t="str">
        <f>MID(A45,20,39)</f>
        <v xml:space="preserve">MUENTES VELEZ MARIANA DE JESUS         </v>
      </c>
      <c r="C45" s="108" t="str">
        <f t="shared" si="1"/>
        <v>43904774</v>
      </c>
      <c r="D45" s="108" t="str">
        <f t="shared" si="2"/>
        <v>0006</v>
      </c>
      <c r="E45" s="108" t="str">
        <f t="shared" si="3"/>
        <v>15</v>
      </c>
      <c r="F45" s="137">
        <v>6.15</v>
      </c>
      <c r="G45" s="108" t="str">
        <f t="shared" si="4"/>
        <v>2021</v>
      </c>
      <c r="H45" s="108" t="str">
        <f t="shared" si="5"/>
        <v>09</v>
      </c>
      <c r="I45" s="108" t="str">
        <f t="shared" si="6"/>
        <v>03</v>
      </c>
      <c r="J45" s="108" t="str">
        <f t="shared" si="7"/>
        <v>2021-09-03</v>
      </c>
      <c r="K45" s="108" t="str">
        <f t="shared" si="8"/>
        <v>BVP</v>
      </c>
      <c r="L45" s="108">
        <v>12738</v>
      </c>
    </row>
    <row r="46" spans="1:12" x14ac:dyDescent="0.25">
      <c r="A46" s="108" t="s">
        <v>7476</v>
      </c>
      <c r="B46" s="108" t="str">
        <f>MID(A46,20,39)</f>
        <v xml:space="preserve">SORIANO PARRAGA ANA CRISTINA           </v>
      </c>
      <c r="C46" s="108" t="str">
        <f t="shared" si="1"/>
        <v>43900197</v>
      </c>
      <c r="D46" s="108" t="str">
        <f t="shared" si="2"/>
        <v>0004</v>
      </c>
      <c r="E46" s="108" t="str">
        <f t="shared" si="3"/>
        <v>22</v>
      </c>
      <c r="F46" s="137">
        <v>4.22</v>
      </c>
      <c r="G46" s="108" t="str">
        <f t="shared" si="4"/>
        <v>2021</v>
      </c>
      <c r="H46" s="108" t="str">
        <f t="shared" si="5"/>
        <v>09</v>
      </c>
      <c r="I46" s="108" t="str">
        <f t="shared" si="6"/>
        <v>02</v>
      </c>
      <c r="J46" s="108" t="str">
        <f t="shared" si="7"/>
        <v>2021-09-02</v>
      </c>
      <c r="K46" s="108" t="str">
        <f t="shared" si="8"/>
        <v>BMP</v>
      </c>
      <c r="L46" s="108">
        <v>12739</v>
      </c>
    </row>
    <row r="47" spans="1:12" x14ac:dyDescent="0.25">
      <c r="A47" s="108" t="s">
        <v>7475</v>
      </c>
      <c r="B47" s="108" t="str">
        <f>MID(A47,20,39)</f>
        <v xml:space="preserve">WILSON GUILLERMO PINCAY CARPIO         </v>
      </c>
      <c r="C47" s="108" t="str">
        <f t="shared" si="1"/>
        <v>43902661</v>
      </c>
      <c r="D47" s="108" t="str">
        <f t="shared" si="2"/>
        <v>0000</v>
      </c>
      <c r="E47" s="108" t="str">
        <f t="shared" si="3"/>
        <v>90</v>
      </c>
      <c r="F47" s="137">
        <v>0.9</v>
      </c>
      <c r="G47" s="108" t="str">
        <f t="shared" si="4"/>
        <v>2021</v>
      </c>
      <c r="H47" s="108" t="str">
        <f t="shared" si="5"/>
        <v>09</v>
      </c>
      <c r="I47" s="108" t="str">
        <f t="shared" si="6"/>
        <v>02</v>
      </c>
      <c r="J47" s="108" t="str">
        <f t="shared" si="7"/>
        <v>2021-09-02</v>
      </c>
      <c r="K47" s="108" t="str">
        <f t="shared" si="8"/>
        <v>BVP</v>
      </c>
      <c r="L47" s="108">
        <v>12740</v>
      </c>
    </row>
    <row r="48" spans="1:12" x14ac:dyDescent="0.25">
      <c r="A48" s="108"/>
      <c r="B48" s="169">
        <v>3</v>
      </c>
      <c r="C48" s="168" t="str">
        <f t="shared" si="1"/>
        <v/>
      </c>
      <c r="D48" s="168" t="str">
        <f t="shared" si="2"/>
        <v/>
      </c>
      <c r="E48" s="168" t="str">
        <f t="shared" si="3"/>
        <v/>
      </c>
      <c r="F48" s="167">
        <f>SUM(F45:F47)</f>
        <v>11.270000000000001</v>
      </c>
      <c r="G48" s="108" t="str">
        <f t="shared" si="4"/>
        <v/>
      </c>
      <c r="H48" s="108" t="str">
        <f t="shared" si="5"/>
        <v/>
      </c>
      <c r="I48" s="108" t="str">
        <f t="shared" si="6"/>
        <v/>
      </c>
      <c r="J48" s="108" t="str">
        <f t="shared" si="7"/>
        <v>--</v>
      </c>
      <c r="K48" s="108" t="str">
        <f t="shared" si="8"/>
        <v/>
      </c>
      <c r="L48" s="108"/>
    </row>
    <row r="49" spans="1:12" x14ac:dyDescent="0.25">
      <c r="A49" s="108" t="s">
        <v>7474</v>
      </c>
      <c r="B49" s="108" t="str">
        <f t="shared" ref="B49:B61" si="10">MID(A49,20,39)</f>
        <v xml:space="preserve">JESSICA RUIZ ANDRADE                   </v>
      </c>
      <c r="C49" s="108" t="str">
        <f t="shared" si="1"/>
        <v>43908888</v>
      </c>
      <c r="D49" s="108" t="str">
        <f t="shared" si="2"/>
        <v>0002</v>
      </c>
      <c r="E49" s="108" t="str">
        <f t="shared" si="3"/>
        <v>90</v>
      </c>
      <c r="F49" s="137">
        <v>2.9</v>
      </c>
      <c r="G49" s="108" t="str">
        <f t="shared" si="4"/>
        <v>2021</v>
      </c>
      <c r="H49" s="108" t="str">
        <f t="shared" si="5"/>
        <v>09</v>
      </c>
      <c r="I49" s="108" t="str">
        <f t="shared" si="6"/>
        <v>03</v>
      </c>
      <c r="J49" s="108" t="str">
        <f t="shared" si="7"/>
        <v>2021-09-03</v>
      </c>
      <c r="K49" s="108" t="str">
        <f t="shared" si="8"/>
        <v>BMP</v>
      </c>
      <c r="L49" s="108">
        <v>13082</v>
      </c>
    </row>
    <row r="50" spans="1:12" x14ac:dyDescent="0.25">
      <c r="A50" s="108" t="s">
        <v>7473</v>
      </c>
      <c r="B50" s="108" t="str">
        <f t="shared" si="10"/>
        <v xml:space="preserve">SANGINES IRRAZABAL JULIO ENRIQ         </v>
      </c>
      <c r="C50" s="108" t="str">
        <f t="shared" si="1"/>
        <v>43908467</v>
      </c>
      <c r="D50" s="108" t="str">
        <f t="shared" si="2"/>
        <v>0000</v>
      </c>
      <c r="E50" s="108" t="str">
        <f t="shared" si="3"/>
        <v>55</v>
      </c>
      <c r="F50" s="137">
        <v>0.55000000000000004</v>
      </c>
      <c r="G50" s="108" t="str">
        <f t="shared" si="4"/>
        <v>2021</v>
      </c>
      <c r="H50" s="108" t="str">
        <f t="shared" si="5"/>
        <v>09</v>
      </c>
      <c r="I50" s="108" t="str">
        <f t="shared" si="6"/>
        <v>03</v>
      </c>
      <c r="J50" s="108" t="str">
        <f t="shared" si="7"/>
        <v>2021-09-03</v>
      </c>
      <c r="K50" s="108" t="str">
        <f t="shared" si="8"/>
        <v>BMP</v>
      </c>
      <c r="L50" s="108">
        <v>13083</v>
      </c>
    </row>
    <row r="51" spans="1:12" x14ac:dyDescent="0.25">
      <c r="A51" s="108" t="s">
        <v>7472</v>
      </c>
      <c r="B51" s="108" t="str">
        <f t="shared" si="10"/>
        <v xml:space="preserve">ALEMAN SEGARRA SHIRLEY ELIZABE         </v>
      </c>
      <c r="C51" s="108" t="str">
        <f t="shared" si="1"/>
        <v>43909152</v>
      </c>
      <c r="D51" s="108" t="str">
        <f t="shared" si="2"/>
        <v>0007</v>
      </c>
      <c r="E51" s="108" t="str">
        <f t="shared" si="3"/>
        <v>48</v>
      </c>
      <c r="F51" s="137">
        <v>7.48</v>
      </c>
      <c r="G51" s="108" t="str">
        <f t="shared" si="4"/>
        <v>2021</v>
      </c>
      <c r="H51" s="108" t="str">
        <f t="shared" si="5"/>
        <v>09</v>
      </c>
      <c r="I51" s="108" t="str">
        <f t="shared" si="6"/>
        <v>04</v>
      </c>
      <c r="J51" s="108" t="str">
        <f t="shared" si="7"/>
        <v>2021-09-04</v>
      </c>
      <c r="K51" s="108" t="str">
        <f t="shared" si="8"/>
        <v>BMP</v>
      </c>
      <c r="L51" s="108">
        <v>13084</v>
      </c>
    </row>
    <row r="52" spans="1:12" x14ac:dyDescent="0.25">
      <c r="A52" s="108" t="s">
        <v>7471</v>
      </c>
      <c r="B52" s="108" t="str">
        <f t="shared" si="10"/>
        <v xml:space="preserve">ANDRADE ECHEVERRIA ANA CECILIA         </v>
      </c>
      <c r="C52" s="108" t="str">
        <f t="shared" si="1"/>
        <v>43902677</v>
      </c>
      <c r="D52" s="108" t="str">
        <f t="shared" si="2"/>
        <v>0001</v>
      </c>
      <c r="E52" s="108" t="str">
        <f t="shared" si="3"/>
        <v>68</v>
      </c>
      <c r="F52" s="137">
        <v>1.68</v>
      </c>
      <c r="G52" s="108" t="str">
        <f t="shared" si="4"/>
        <v>2021</v>
      </c>
      <c r="H52" s="108" t="str">
        <f t="shared" si="5"/>
        <v>09</v>
      </c>
      <c r="I52" s="108" t="str">
        <f t="shared" si="6"/>
        <v>04</v>
      </c>
      <c r="J52" s="108" t="str">
        <f t="shared" si="7"/>
        <v>2021-09-04</v>
      </c>
      <c r="K52" s="108" t="str">
        <f t="shared" si="8"/>
        <v>BMP</v>
      </c>
      <c r="L52" s="108">
        <v>13085</v>
      </c>
    </row>
    <row r="53" spans="1:12" x14ac:dyDescent="0.25">
      <c r="A53" s="108" t="s">
        <v>7470</v>
      </c>
      <c r="B53" s="108" t="str">
        <f t="shared" si="10"/>
        <v xml:space="preserve">LOPEZ JIMENEZ ROSA MARGARITA           </v>
      </c>
      <c r="C53" s="108" t="str">
        <f t="shared" si="1"/>
        <v>43908116</v>
      </c>
      <c r="D53" s="108" t="str">
        <f t="shared" si="2"/>
        <v>0020</v>
      </c>
      <c r="E53" s="108" t="str">
        <f t="shared" si="3"/>
        <v>75</v>
      </c>
      <c r="F53" s="137">
        <v>20.75</v>
      </c>
      <c r="G53" s="108" t="str">
        <f t="shared" si="4"/>
        <v>2021</v>
      </c>
      <c r="H53" s="108" t="str">
        <f t="shared" si="5"/>
        <v>09</v>
      </c>
      <c r="I53" s="108" t="str">
        <f t="shared" si="6"/>
        <v>04</v>
      </c>
      <c r="J53" s="108" t="str">
        <f t="shared" si="7"/>
        <v>2021-09-04</v>
      </c>
      <c r="K53" s="108" t="str">
        <f t="shared" si="8"/>
        <v>BMP</v>
      </c>
      <c r="L53" s="108">
        <v>13086</v>
      </c>
    </row>
    <row r="54" spans="1:12" x14ac:dyDescent="0.25">
      <c r="A54" s="108" t="s">
        <v>7469</v>
      </c>
      <c r="B54" s="108" t="str">
        <f t="shared" si="10"/>
        <v xml:space="preserve">GARCIA ADUM SANDRA VERONICA            </v>
      </c>
      <c r="C54" s="108" t="str">
        <f t="shared" si="1"/>
        <v>43930263</v>
      </c>
      <c r="D54" s="108" t="str">
        <f t="shared" si="2"/>
        <v>0003</v>
      </c>
      <c r="E54" s="108" t="str">
        <f t="shared" si="3"/>
        <v>75</v>
      </c>
      <c r="F54" s="137">
        <v>3.75</v>
      </c>
      <c r="G54" s="108" t="str">
        <f t="shared" si="4"/>
        <v>2021</v>
      </c>
      <c r="H54" s="108" t="str">
        <f t="shared" si="5"/>
        <v>09</v>
      </c>
      <c r="I54" s="108" t="str">
        <f t="shared" si="6"/>
        <v>06</v>
      </c>
      <c r="J54" s="108" t="str">
        <f t="shared" si="7"/>
        <v>2021-09-06</v>
      </c>
      <c r="K54" s="108" t="str">
        <f t="shared" si="8"/>
        <v>BMP</v>
      </c>
      <c r="L54" s="108">
        <v>13087</v>
      </c>
    </row>
    <row r="55" spans="1:12" x14ac:dyDescent="0.25">
      <c r="A55" s="108" t="s">
        <v>7468</v>
      </c>
      <c r="B55" s="108" t="str">
        <f t="shared" si="10"/>
        <v xml:space="preserve">PROMOTORA OCCIDENTAL PROCCIDEN         </v>
      </c>
      <c r="C55" s="108" t="str">
        <f t="shared" si="1"/>
        <v>43901727</v>
      </c>
      <c r="D55" s="108" t="str">
        <f t="shared" si="2"/>
        <v>0002</v>
      </c>
      <c r="E55" s="108" t="str">
        <f t="shared" si="3"/>
        <v>33</v>
      </c>
      <c r="F55" s="137">
        <v>2.33</v>
      </c>
      <c r="G55" s="108" t="str">
        <f t="shared" si="4"/>
        <v>2021</v>
      </c>
      <c r="H55" s="108" t="str">
        <f t="shared" si="5"/>
        <v>09</v>
      </c>
      <c r="I55" s="108" t="str">
        <f t="shared" si="6"/>
        <v>06</v>
      </c>
      <c r="J55" s="108" t="str">
        <f t="shared" si="7"/>
        <v>2021-09-06</v>
      </c>
      <c r="K55" s="108" t="str">
        <f t="shared" si="8"/>
        <v>BVI</v>
      </c>
      <c r="L55" s="108">
        <v>13088</v>
      </c>
    </row>
    <row r="56" spans="1:12" x14ac:dyDescent="0.25">
      <c r="A56" s="108" t="s">
        <v>7467</v>
      </c>
      <c r="B56" s="108" t="str">
        <f t="shared" si="10"/>
        <v xml:space="preserve">IMPORT OSCAR SA                        </v>
      </c>
      <c r="C56" s="108" t="str">
        <f t="shared" si="1"/>
        <v>43908588</v>
      </c>
      <c r="D56" s="108" t="str">
        <f t="shared" si="2"/>
        <v>0002</v>
      </c>
      <c r="E56" s="108" t="str">
        <f t="shared" si="3"/>
        <v>08</v>
      </c>
      <c r="F56" s="137">
        <v>2.08</v>
      </c>
      <c r="G56" s="108" t="str">
        <f t="shared" si="4"/>
        <v>2021</v>
      </c>
      <c r="H56" s="108" t="str">
        <f t="shared" si="5"/>
        <v>09</v>
      </c>
      <c r="I56" s="108" t="str">
        <f t="shared" si="6"/>
        <v>06</v>
      </c>
      <c r="J56" s="108" t="str">
        <f t="shared" si="7"/>
        <v>2021-09-06</v>
      </c>
      <c r="K56" s="108" t="str">
        <f t="shared" si="8"/>
        <v>BVI</v>
      </c>
      <c r="L56" s="108">
        <v>13089</v>
      </c>
    </row>
    <row r="57" spans="1:12" x14ac:dyDescent="0.25">
      <c r="A57" s="108" t="s">
        <v>7466</v>
      </c>
      <c r="B57" s="108" t="str">
        <f t="shared" si="10"/>
        <v xml:space="preserve">CHOEZ SANTANA EUDOMAR AQUILES          </v>
      </c>
      <c r="C57" s="108" t="str">
        <f t="shared" si="1"/>
        <v>43901705</v>
      </c>
      <c r="D57" s="108" t="str">
        <f t="shared" si="2"/>
        <v>0003</v>
      </c>
      <c r="E57" s="108" t="str">
        <f t="shared" si="3"/>
        <v>96</v>
      </c>
      <c r="F57" s="137">
        <v>3.96</v>
      </c>
      <c r="G57" s="108" t="str">
        <f t="shared" si="4"/>
        <v>2021</v>
      </c>
      <c r="H57" s="108" t="str">
        <f t="shared" si="5"/>
        <v>09</v>
      </c>
      <c r="I57" s="108" t="str">
        <f t="shared" si="6"/>
        <v>06</v>
      </c>
      <c r="J57" s="108" t="str">
        <f t="shared" si="7"/>
        <v>2021-09-06</v>
      </c>
      <c r="K57" s="108" t="str">
        <f t="shared" si="8"/>
        <v>BMP</v>
      </c>
      <c r="L57" s="108">
        <v>13090</v>
      </c>
    </row>
    <row r="58" spans="1:12" x14ac:dyDescent="0.25">
      <c r="A58" s="108" t="s">
        <v>7465</v>
      </c>
      <c r="B58" s="108" t="str">
        <f t="shared" si="10"/>
        <v xml:space="preserve">CHOEZ SANTANA EUDOMAR AQUILES          </v>
      </c>
      <c r="C58" s="108" t="str">
        <f t="shared" si="1"/>
        <v>43901625</v>
      </c>
      <c r="D58" s="108" t="str">
        <f t="shared" si="2"/>
        <v>0001</v>
      </c>
      <c r="E58" s="108" t="str">
        <f t="shared" si="3"/>
        <v>68</v>
      </c>
      <c r="F58" s="137">
        <v>1.68</v>
      </c>
      <c r="G58" s="108" t="str">
        <f t="shared" si="4"/>
        <v>2021</v>
      </c>
      <c r="H58" s="108" t="str">
        <f t="shared" si="5"/>
        <v>09</v>
      </c>
      <c r="I58" s="108" t="str">
        <f t="shared" si="6"/>
        <v>06</v>
      </c>
      <c r="J58" s="108" t="str">
        <f t="shared" si="7"/>
        <v>2021-09-06</v>
      </c>
      <c r="K58" s="108" t="str">
        <f t="shared" si="8"/>
        <v>BMP</v>
      </c>
      <c r="L58" s="108">
        <v>13091</v>
      </c>
    </row>
    <row r="59" spans="1:12" x14ac:dyDescent="0.25">
      <c r="A59" s="108" t="s">
        <v>7464</v>
      </c>
      <c r="B59" s="108" t="str">
        <f t="shared" si="10"/>
        <v xml:space="preserve">DULCOSTA SA                            </v>
      </c>
      <c r="C59" s="108" t="str">
        <f t="shared" si="1"/>
        <v>43930276</v>
      </c>
      <c r="D59" s="108" t="str">
        <f t="shared" si="2"/>
        <v>0012</v>
      </c>
      <c r="E59" s="108" t="str">
        <f t="shared" si="3"/>
        <v>08</v>
      </c>
      <c r="F59" s="137">
        <v>12.08</v>
      </c>
      <c r="G59" s="108" t="str">
        <f t="shared" si="4"/>
        <v>2021</v>
      </c>
      <c r="H59" s="108" t="str">
        <f t="shared" si="5"/>
        <v>09</v>
      </c>
      <c r="I59" s="108" t="str">
        <f t="shared" si="6"/>
        <v>06</v>
      </c>
      <c r="J59" s="108" t="str">
        <f t="shared" si="7"/>
        <v>2021-09-06</v>
      </c>
      <c r="K59" s="108" t="str">
        <f t="shared" si="8"/>
        <v>VEN</v>
      </c>
      <c r="L59" s="108">
        <v>13092</v>
      </c>
    </row>
    <row r="60" spans="1:12" x14ac:dyDescent="0.25">
      <c r="A60" s="108" t="s">
        <v>7463</v>
      </c>
      <c r="B60" s="108" t="str">
        <f t="shared" si="10"/>
        <v xml:space="preserve">QUIROZ MARTINEZ ALBERISLU              </v>
      </c>
      <c r="C60" s="108" t="str">
        <f t="shared" si="1"/>
        <v>43908234</v>
      </c>
      <c r="D60" s="108" t="str">
        <f t="shared" si="2"/>
        <v>0003</v>
      </c>
      <c r="E60" s="108" t="str">
        <f t="shared" si="3"/>
        <v>12</v>
      </c>
      <c r="F60" s="137">
        <v>3.12</v>
      </c>
      <c r="G60" s="108" t="str">
        <f t="shared" si="4"/>
        <v>2021</v>
      </c>
      <c r="H60" s="108" t="str">
        <f t="shared" si="5"/>
        <v>09</v>
      </c>
      <c r="I60" s="108" t="str">
        <f t="shared" si="6"/>
        <v>06</v>
      </c>
      <c r="J60" s="108" t="str">
        <f t="shared" si="7"/>
        <v>2021-09-06</v>
      </c>
      <c r="K60" s="108" t="str">
        <f t="shared" si="8"/>
        <v>BVP</v>
      </c>
      <c r="L60" s="108">
        <v>13093</v>
      </c>
    </row>
    <row r="61" spans="1:12" x14ac:dyDescent="0.25">
      <c r="A61" s="108" t="s">
        <v>7462</v>
      </c>
      <c r="B61" s="108" t="str">
        <f t="shared" si="10"/>
        <v xml:space="preserve">SILVA CHIQUITO JOSE LUIS               </v>
      </c>
      <c r="C61" s="108" t="str">
        <f t="shared" si="1"/>
        <v>43907530</v>
      </c>
      <c r="D61" s="108" t="str">
        <f t="shared" si="2"/>
        <v>0003</v>
      </c>
      <c r="E61" s="108" t="str">
        <f t="shared" si="3"/>
        <v>82</v>
      </c>
      <c r="F61" s="137">
        <v>3.82</v>
      </c>
      <c r="G61" s="108" t="str">
        <f t="shared" si="4"/>
        <v>2021</v>
      </c>
      <c r="H61" s="108" t="str">
        <f t="shared" si="5"/>
        <v>09</v>
      </c>
      <c r="I61" s="108" t="str">
        <f t="shared" si="6"/>
        <v>06</v>
      </c>
      <c r="J61" s="108" t="str">
        <f t="shared" si="7"/>
        <v>2021-09-06</v>
      </c>
      <c r="K61" s="108" t="str">
        <f t="shared" si="8"/>
        <v>BMP</v>
      </c>
      <c r="L61" s="108">
        <v>13094</v>
      </c>
    </row>
    <row r="62" spans="1:12" x14ac:dyDescent="0.25">
      <c r="A62" s="108"/>
      <c r="B62" s="169">
        <v>4</v>
      </c>
      <c r="C62" s="168" t="str">
        <f t="shared" si="1"/>
        <v/>
      </c>
      <c r="D62" s="168" t="str">
        <f t="shared" si="2"/>
        <v/>
      </c>
      <c r="E62" s="168" t="str">
        <f t="shared" si="3"/>
        <v/>
      </c>
      <c r="F62" s="167">
        <f>SUM(F49:F61)</f>
        <v>66.179999999999993</v>
      </c>
      <c r="G62" s="108" t="str">
        <f t="shared" si="4"/>
        <v/>
      </c>
      <c r="H62" s="108" t="str">
        <f t="shared" si="5"/>
        <v/>
      </c>
      <c r="I62" s="108" t="str">
        <f t="shared" si="6"/>
        <v/>
      </c>
      <c r="J62" s="108" t="str">
        <f t="shared" si="7"/>
        <v>--</v>
      </c>
      <c r="K62" s="108" t="str">
        <f t="shared" si="8"/>
        <v/>
      </c>
      <c r="L62" s="108"/>
    </row>
    <row r="63" spans="1:12" x14ac:dyDescent="0.25">
      <c r="A63" s="108" t="s">
        <v>7461</v>
      </c>
      <c r="B63" s="108" t="str">
        <f t="shared" ref="B63:B78" si="11">MID(A63,20,39)</f>
        <v xml:space="preserve">DUENAS VALASEK SERGIO                  </v>
      </c>
      <c r="C63" s="108" t="str">
        <f t="shared" si="1"/>
        <v>43900419</v>
      </c>
      <c r="D63" s="108" t="str">
        <f t="shared" si="2"/>
        <v>0001</v>
      </c>
      <c r="E63" s="108" t="str">
        <f t="shared" si="3"/>
        <v>68</v>
      </c>
      <c r="F63" s="137">
        <v>1.68</v>
      </c>
      <c r="G63" s="108" t="str">
        <f t="shared" si="4"/>
        <v>2021</v>
      </c>
      <c r="H63" s="108" t="str">
        <f t="shared" si="5"/>
        <v>09</v>
      </c>
      <c r="I63" s="108" t="str">
        <f t="shared" si="6"/>
        <v>06</v>
      </c>
      <c r="J63" s="108" t="str">
        <f t="shared" si="7"/>
        <v>2021-09-06</v>
      </c>
      <c r="K63" s="108" t="str">
        <f t="shared" si="8"/>
        <v>BMP</v>
      </c>
      <c r="L63" s="108">
        <v>13212</v>
      </c>
    </row>
    <row r="64" spans="1:12" x14ac:dyDescent="0.25">
      <c r="A64" s="108" t="s">
        <v>7460</v>
      </c>
      <c r="B64" s="108" t="str">
        <f t="shared" si="11"/>
        <v xml:space="preserve">DUENAS VALASEK SERGIO                  </v>
      </c>
      <c r="C64" s="108" t="str">
        <f t="shared" si="1"/>
        <v>43900415</v>
      </c>
      <c r="D64" s="108" t="str">
        <f t="shared" si="2"/>
        <v>0003</v>
      </c>
      <c r="E64" s="108" t="str">
        <f t="shared" si="3"/>
        <v>48</v>
      </c>
      <c r="F64" s="137">
        <v>3.48</v>
      </c>
      <c r="G64" s="108" t="str">
        <f t="shared" si="4"/>
        <v>2021</v>
      </c>
      <c r="H64" s="108" t="str">
        <f t="shared" si="5"/>
        <v>09</v>
      </c>
      <c r="I64" s="108" t="str">
        <f t="shared" si="6"/>
        <v>06</v>
      </c>
      <c r="J64" s="108" t="str">
        <f t="shared" si="7"/>
        <v>2021-09-06</v>
      </c>
      <c r="K64" s="108" t="str">
        <f t="shared" si="8"/>
        <v>BMP</v>
      </c>
      <c r="L64" s="108">
        <v>13213</v>
      </c>
    </row>
    <row r="65" spans="1:12" x14ac:dyDescent="0.25">
      <c r="A65" s="108" t="s">
        <v>7459</v>
      </c>
      <c r="B65" s="108" t="str">
        <f t="shared" si="11"/>
        <v xml:space="preserve">RODRIGUEZ BODERO ANA SHIRLEY           </v>
      </c>
      <c r="C65" s="108" t="str">
        <f t="shared" si="1"/>
        <v>43901409</v>
      </c>
      <c r="D65" s="108" t="str">
        <f t="shared" si="2"/>
        <v>0002</v>
      </c>
      <c r="E65" s="108" t="str">
        <f t="shared" si="3"/>
        <v>93</v>
      </c>
      <c r="F65" s="137">
        <v>2.93</v>
      </c>
      <c r="G65" s="108" t="str">
        <f t="shared" si="4"/>
        <v>2021</v>
      </c>
      <c r="H65" s="108" t="str">
        <f t="shared" si="5"/>
        <v>09</v>
      </c>
      <c r="I65" s="108" t="str">
        <f t="shared" si="6"/>
        <v>06</v>
      </c>
      <c r="J65" s="108" t="str">
        <f t="shared" si="7"/>
        <v>2021-09-06</v>
      </c>
      <c r="K65" s="108" t="str">
        <f t="shared" si="8"/>
        <v>BVP</v>
      </c>
      <c r="L65" s="108">
        <v>13214</v>
      </c>
    </row>
    <row r="66" spans="1:12" x14ac:dyDescent="0.25">
      <c r="A66" s="108" t="s">
        <v>7458</v>
      </c>
      <c r="B66" s="108" t="str">
        <f t="shared" si="11"/>
        <v xml:space="preserve">VARGAS HERRERA LUIS DANIEL             </v>
      </c>
      <c r="C66" s="108" t="str">
        <f t="shared" si="1"/>
        <v>43902956</v>
      </c>
      <c r="D66" s="108" t="str">
        <f t="shared" si="2"/>
        <v>0001</v>
      </c>
      <c r="E66" s="108" t="str">
        <f t="shared" si="3"/>
        <v>80</v>
      </c>
      <c r="F66" s="137">
        <v>1.8</v>
      </c>
      <c r="G66" s="108" t="str">
        <f t="shared" si="4"/>
        <v>2021</v>
      </c>
      <c r="H66" s="108" t="str">
        <f t="shared" si="5"/>
        <v>09</v>
      </c>
      <c r="I66" s="108" t="str">
        <f t="shared" si="6"/>
        <v>07</v>
      </c>
      <c r="J66" s="108" t="str">
        <f t="shared" si="7"/>
        <v>2021-09-07</v>
      </c>
      <c r="K66" s="108" t="str">
        <f t="shared" si="8"/>
        <v>DPR</v>
      </c>
      <c r="L66" s="108">
        <v>13215</v>
      </c>
    </row>
    <row r="67" spans="1:12" x14ac:dyDescent="0.25">
      <c r="A67" s="108" t="s">
        <v>7457</v>
      </c>
      <c r="B67" s="108" t="str">
        <f t="shared" si="11"/>
        <v xml:space="preserve">VARGAS HERRERA LUIS DANIEL             </v>
      </c>
      <c r="C67" s="108" t="str">
        <f t="shared" si="1"/>
        <v>43907507</v>
      </c>
      <c r="D67" s="108" t="str">
        <f t="shared" si="2"/>
        <v>0001</v>
      </c>
      <c r="E67" s="108" t="str">
        <f t="shared" si="3"/>
        <v>68</v>
      </c>
      <c r="F67" s="137">
        <v>1.68</v>
      </c>
      <c r="G67" s="108" t="str">
        <f t="shared" si="4"/>
        <v>2021</v>
      </c>
      <c r="H67" s="108" t="str">
        <f t="shared" si="5"/>
        <v>09</v>
      </c>
      <c r="I67" s="108" t="str">
        <f t="shared" si="6"/>
        <v>07</v>
      </c>
      <c r="J67" s="108" t="str">
        <f t="shared" si="7"/>
        <v>2021-09-07</v>
      </c>
      <c r="K67" s="108" t="str">
        <f t="shared" si="8"/>
        <v>DPR</v>
      </c>
      <c r="L67" s="108">
        <v>13216</v>
      </c>
    </row>
    <row r="68" spans="1:12" x14ac:dyDescent="0.25">
      <c r="A68" s="108" t="s">
        <v>7456</v>
      </c>
      <c r="B68" s="108" t="str">
        <f t="shared" si="11"/>
        <v xml:space="preserve">ESPINOSA VELARDE ALMA MARIA            </v>
      </c>
      <c r="C68" s="108" t="str">
        <f t="shared" ref="C68:C131" si="12">MID(A68,12,8)</f>
        <v>43907962</v>
      </c>
      <c r="D68" s="108" t="str">
        <f t="shared" ref="D68:D131" si="13">MID(A68,125,4)</f>
        <v>0004</v>
      </c>
      <c r="E68" s="108" t="str">
        <f t="shared" ref="E68:E131" si="14">MID(A68,129,2)</f>
        <v>54</v>
      </c>
      <c r="F68" s="137">
        <v>4.54</v>
      </c>
      <c r="G68" s="108" t="str">
        <f t="shared" ref="G68:G131" si="15">MID(A68,131,4)</f>
        <v>2021</v>
      </c>
      <c r="H68" s="108" t="str">
        <f t="shared" ref="H68:H131" si="16">MID(A68,135,2)</f>
        <v>09</v>
      </c>
      <c r="I68" s="108" t="str">
        <f t="shared" ref="I68:I131" si="17">MID(A68,137,2)</f>
        <v>07</v>
      </c>
      <c r="J68" s="108" t="str">
        <f t="shared" ref="J68:J131" si="18">CONCATENATE(G68,"-",H68,"-",I68)</f>
        <v>2021-09-07</v>
      </c>
      <c r="K68" s="108" t="str">
        <f t="shared" ref="K68:K131" si="19">MID(A68,163,3)</f>
        <v>BVP</v>
      </c>
      <c r="L68" s="108">
        <v>13217</v>
      </c>
    </row>
    <row r="69" spans="1:12" x14ac:dyDescent="0.25">
      <c r="A69" s="108" t="s">
        <v>7455</v>
      </c>
      <c r="B69" s="108" t="str">
        <f t="shared" si="11"/>
        <v xml:space="preserve">ZAVALA ICAZA VICTOR HUGO               </v>
      </c>
      <c r="C69" s="108" t="str">
        <f t="shared" si="12"/>
        <v>43906379</v>
      </c>
      <c r="D69" s="108" t="str">
        <f t="shared" si="13"/>
        <v>0008</v>
      </c>
      <c r="E69" s="108" t="str">
        <f t="shared" si="14"/>
        <v>38</v>
      </c>
      <c r="F69" s="137">
        <v>8.3800000000000008</v>
      </c>
      <c r="G69" s="108" t="str">
        <f t="shared" si="15"/>
        <v>2021</v>
      </c>
      <c r="H69" s="108" t="str">
        <f t="shared" si="16"/>
        <v>09</v>
      </c>
      <c r="I69" s="108" t="str">
        <f t="shared" si="17"/>
        <v>07</v>
      </c>
      <c r="J69" s="108" t="str">
        <f t="shared" si="18"/>
        <v>2021-09-07</v>
      </c>
      <c r="K69" s="108" t="str">
        <f t="shared" si="19"/>
        <v>VEN</v>
      </c>
      <c r="L69" s="108">
        <v>13218</v>
      </c>
    </row>
    <row r="70" spans="1:12" x14ac:dyDescent="0.25">
      <c r="A70" s="108" t="s">
        <v>7454</v>
      </c>
      <c r="B70" s="108" t="str">
        <f t="shared" si="11"/>
        <v xml:space="preserve">LUIS BENIGNO ROMERO ABAD               </v>
      </c>
      <c r="C70" s="108" t="str">
        <f t="shared" si="12"/>
        <v>43930137</v>
      </c>
      <c r="D70" s="108" t="str">
        <f t="shared" si="13"/>
        <v>0005</v>
      </c>
      <c r="E70" s="108" t="str">
        <f t="shared" si="14"/>
        <v>26</v>
      </c>
      <c r="F70" s="137">
        <v>5.26</v>
      </c>
      <c r="G70" s="108" t="str">
        <f t="shared" si="15"/>
        <v>2021</v>
      </c>
      <c r="H70" s="108" t="str">
        <f t="shared" si="16"/>
        <v>09</v>
      </c>
      <c r="I70" s="108" t="str">
        <f t="shared" si="17"/>
        <v>07</v>
      </c>
      <c r="J70" s="108" t="str">
        <f t="shared" si="18"/>
        <v>2021-09-07</v>
      </c>
      <c r="K70" s="108" t="str">
        <f t="shared" si="19"/>
        <v>BMP</v>
      </c>
      <c r="L70" s="108">
        <v>13219</v>
      </c>
    </row>
    <row r="71" spans="1:12" x14ac:dyDescent="0.25">
      <c r="A71" s="108" t="s">
        <v>7453</v>
      </c>
      <c r="B71" s="108" t="str">
        <f t="shared" si="11"/>
        <v xml:space="preserve">COELLO PANCHANA SAMUEL ISAAC           </v>
      </c>
      <c r="C71" s="108" t="str">
        <f t="shared" si="12"/>
        <v>43909693</v>
      </c>
      <c r="D71" s="108" t="str">
        <f t="shared" si="13"/>
        <v>0000</v>
      </c>
      <c r="E71" s="108" t="str">
        <f t="shared" si="14"/>
        <v>59</v>
      </c>
      <c r="F71" s="137">
        <v>0.59</v>
      </c>
      <c r="G71" s="108" t="str">
        <f t="shared" si="15"/>
        <v>2021</v>
      </c>
      <c r="H71" s="108" t="str">
        <f t="shared" si="16"/>
        <v>09</v>
      </c>
      <c r="I71" s="108" t="str">
        <f t="shared" si="17"/>
        <v>07</v>
      </c>
      <c r="J71" s="108" t="str">
        <f t="shared" si="18"/>
        <v>2021-09-07</v>
      </c>
      <c r="K71" s="108" t="str">
        <f t="shared" si="19"/>
        <v>VEN</v>
      </c>
      <c r="L71" s="108">
        <v>13220</v>
      </c>
    </row>
    <row r="72" spans="1:12" x14ac:dyDescent="0.25">
      <c r="A72" s="108" t="s">
        <v>7452</v>
      </c>
      <c r="B72" s="108" t="str">
        <f t="shared" si="11"/>
        <v xml:space="preserve">EVA MARIA MONTUFAR SELLAN              </v>
      </c>
      <c r="C72" s="108" t="str">
        <f t="shared" si="12"/>
        <v>43908902</v>
      </c>
      <c r="D72" s="108" t="str">
        <f t="shared" si="13"/>
        <v>0008</v>
      </c>
      <c r="E72" s="108" t="str">
        <f t="shared" si="14"/>
        <v>43</v>
      </c>
      <c r="F72" s="137">
        <v>8.43</v>
      </c>
      <c r="G72" s="108" t="str">
        <f t="shared" si="15"/>
        <v>2021</v>
      </c>
      <c r="H72" s="108" t="str">
        <f t="shared" si="16"/>
        <v>09</v>
      </c>
      <c r="I72" s="108" t="str">
        <f t="shared" si="17"/>
        <v>07</v>
      </c>
      <c r="J72" s="108" t="str">
        <f t="shared" si="18"/>
        <v>2021-09-07</v>
      </c>
      <c r="K72" s="108" t="str">
        <f t="shared" si="19"/>
        <v>VEN</v>
      </c>
      <c r="L72" s="108">
        <v>13221</v>
      </c>
    </row>
    <row r="73" spans="1:12" x14ac:dyDescent="0.25">
      <c r="A73" s="108" t="s">
        <v>7451</v>
      </c>
      <c r="B73" s="108" t="str">
        <f t="shared" si="11"/>
        <v xml:space="preserve">CENTRO EDUCATIVO EL ATENEO SA          </v>
      </c>
      <c r="C73" s="108" t="str">
        <f t="shared" si="12"/>
        <v>43903773</v>
      </c>
      <c r="D73" s="108" t="str">
        <f t="shared" si="13"/>
        <v>0014</v>
      </c>
      <c r="E73" s="108" t="str">
        <f t="shared" si="14"/>
        <v>52</v>
      </c>
      <c r="F73" s="137">
        <v>14.52</v>
      </c>
      <c r="G73" s="108" t="str">
        <f t="shared" si="15"/>
        <v>2021</v>
      </c>
      <c r="H73" s="108" t="str">
        <f t="shared" si="16"/>
        <v>09</v>
      </c>
      <c r="I73" s="108" t="str">
        <f t="shared" si="17"/>
        <v>07</v>
      </c>
      <c r="J73" s="108" t="str">
        <f t="shared" si="18"/>
        <v>2021-09-07</v>
      </c>
      <c r="K73" s="108" t="str">
        <f t="shared" si="19"/>
        <v>VEN</v>
      </c>
      <c r="L73" s="108">
        <v>13222</v>
      </c>
    </row>
    <row r="74" spans="1:12" x14ac:dyDescent="0.25">
      <c r="A74" s="108" t="s">
        <v>7450</v>
      </c>
      <c r="B74" s="108" t="str">
        <f t="shared" si="11"/>
        <v xml:space="preserve">LAGOS LAKE ALEJANDRO ANDRE             </v>
      </c>
      <c r="C74" s="108" t="str">
        <f t="shared" si="12"/>
        <v>43900303</v>
      </c>
      <c r="D74" s="108" t="str">
        <f t="shared" si="13"/>
        <v>0011</v>
      </c>
      <c r="E74" s="108" t="str">
        <f t="shared" si="14"/>
        <v>01</v>
      </c>
      <c r="F74" s="137">
        <v>11.01</v>
      </c>
      <c r="G74" s="108" t="str">
        <f t="shared" si="15"/>
        <v>2021</v>
      </c>
      <c r="H74" s="108" t="str">
        <f t="shared" si="16"/>
        <v>09</v>
      </c>
      <c r="I74" s="108" t="str">
        <f t="shared" si="17"/>
        <v>07</v>
      </c>
      <c r="J74" s="108" t="str">
        <f t="shared" si="18"/>
        <v>2021-09-07</v>
      </c>
      <c r="K74" s="108" t="str">
        <f t="shared" si="19"/>
        <v>VEN</v>
      </c>
      <c r="L74" s="108">
        <v>13223</v>
      </c>
    </row>
    <row r="75" spans="1:12" x14ac:dyDescent="0.25">
      <c r="A75" s="108" t="s">
        <v>7449</v>
      </c>
      <c r="B75" s="108" t="str">
        <f t="shared" si="11"/>
        <v xml:space="preserve">LAGOS LAKE ALEJANDRO ANDRE             </v>
      </c>
      <c r="C75" s="108" t="str">
        <f t="shared" si="12"/>
        <v>43902347</v>
      </c>
      <c r="D75" s="108" t="str">
        <f t="shared" si="13"/>
        <v>0005</v>
      </c>
      <c r="E75" s="108" t="str">
        <f t="shared" si="14"/>
        <v>05</v>
      </c>
      <c r="F75" s="137">
        <v>5.05</v>
      </c>
      <c r="G75" s="108" t="str">
        <f t="shared" si="15"/>
        <v>2021</v>
      </c>
      <c r="H75" s="108" t="str">
        <f t="shared" si="16"/>
        <v>09</v>
      </c>
      <c r="I75" s="108" t="str">
        <f t="shared" si="17"/>
        <v>07</v>
      </c>
      <c r="J75" s="108" t="str">
        <f t="shared" si="18"/>
        <v>2021-09-07</v>
      </c>
      <c r="K75" s="108" t="str">
        <f t="shared" si="19"/>
        <v>VEN</v>
      </c>
      <c r="L75" s="108">
        <v>13224</v>
      </c>
    </row>
    <row r="76" spans="1:12" x14ac:dyDescent="0.25">
      <c r="A76" s="108" t="s">
        <v>7448</v>
      </c>
      <c r="B76" s="108" t="str">
        <f t="shared" si="11"/>
        <v xml:space="preserve">LAGOS LAKE ALEJANDRO ANDRE             </v>
      </c>
      <c r="C76" s="108" t="str">
        <f t="shared" si="12"/>
        <v>43908226</v>
      </c>
      <c r="D76" s="108" t="str">
        <f t="shared" si="13"/>
        <v>0001</v>
      </c>
      <c r="E76" s="108" t="str">
        <f t="shared" si="14"/>
        <v>68</v>
      </c>
      <c r="F76" s="137">
        <v>1.68</v>
      </c>
      <c r="G76" s="108" t="str">
        <f t="shared" si="15"/>
        <v>2021</v>
      </c>
      <c r="H76" s="108" t="str">
        <f t="shared" si="16"/>
        <v>09</v>
      </c>
      <c r="I76" s="108" t="str">
        <f t="shared" si="17"/>
        <v>07</v>
      </c>
      <c r="J76" s="108" t="str">
        <f t="shared" si="18"/>
        <v>2021-09-07</v>
      </c>
      <c r="K76" s="108" t="str">
        <f t="shared" si="19"/>
        <v>VEN</v>
      </c>
      <c r="L76" s="108">
        <v>13225</v>
      </c>
    </row>
    <row r="77" spans="1:12" x14ac:dyDescent="0.25">
      <c r="A77" s="108" t="s">
        <v>7447</v>
      </c>
      <c r="B77" s="108" t="str">
        <f t="shared" si="11"/>
        <v xml:space="preserve">BUESTAN BENAVIDES TATIANA ELIZ         </v>
      </c>
      <c r="C77" s="108" t="str">
        <f t="shared" si="12"/>
        <v>43909665</v>
      </c>
      <c r="D77" s="108" t="str">
        <f t="shared" si="13"/>
        <v>0029</v>
      </c>
      <c r="E77" s="108" t="str">
        <f t="shared" si="14"/>
        <v>90</v>
      </c>
      <c r="F77" s="137">
        <v>29.9</v>
      </c>
      <c r="G77" s="108" t="str">
        <f t="shared" si="15"/>
        <v>2021</v>
      </c>
      <c r="H77" s="108" t="str">
        <f t="shared" si="16"/>
        <v>09</v>
      </c>
      <c r="I77" s="108" t="str">
        <f t="shared" si="17"/>
        <v>07</v>
      </c>
      <c r="J77" s="108" t="str">
        <f t="shared" si="18"/>
        <v>2021-09-07</v>
      </c>
      <c r="K77" s="108" t="str">
        <f t="shared" si="19"/>
        <v>BMP</v>
      </c>
      <c r="L77" s="108">
        <v>13226</v>
      </c>
    </row>
    <row r="78" spans="1:12" x14ac:dyDescent="0.25">
      <c r="A78" s="108" t="s">
        <v>7446</v>
      </c>
      <c r="B78" s="108" t="str">
        <f t="shared" si="11"/>
        <v xml:space="preserve">BARRIGA POMA WILSON EDUARDO            </v>
      </c>
      <c r="C78" s="108" t="str">
        <f t="shared" si="12"/>
        <v>43908912</v>
      </c>
      <c r="D78" s="108" t="str">
        <f t="shared" si="13"/>
        <v>0008</v>
      </c>
      <c r="E78" s="108" t="str">
        <f t="shared" si="14"/>
        <v>25</v>
      </c>
      <c r="F78" s="137">
        <v>8.25</v>
      </c>
      <c r="G78" s="108" t="str">
        <f t="shared" si="15"/>
        <v>2021</v>
      </c>
      <c r="H78" s="108" t="str">
        <f t="shared" si="16"/>
        <v>09</v>
      </c>
      <c r="I78" s="108" t="str">
        <f t="shared" si="17"/>
        <v>07</v>
      </c>
      <c r="J78" s="108" t="str">
        <f t="shared" si="18"/>
        <v>2021-09-07</v>
      </c>
      <c r="K78" s="108" t="str">
        <f t="shared" si="19"/>
        <v>BVP</v>
      </c>
      <c r="L78" s="108">
        <v>13227</v>
      </c>
    </row>
    <row r="79" spans="1:12" x14ac:dyDescent="0.25">
      <c r="A79" s="108"/>
      <c r="B79" s="169">
        <v>5</v>
      </c>
      <c r="C79" s="168" t="str">
        <f t="shared" si="12"/>
        <v/>
      </c>
      <c r="D79" s="168" t="str">
        <f t="shared" si="13"/>
        <v/>
      </c>
      <c r="E79" s="168" t="str">
        <f t="shared" si="14"/>
        <v/>
      </c>
      <c r="F79" s="167">
        <f>SUM(F63:F78)</f>
        <v>109.18</v>
      </c>
      <c r="G79" s="108" t="str">
        <f t="shared" si="15"/>
        <v/>
      </c>
      <c r="H79" s="108" t="str">
        <f t="shared" si="16"/>
        <v/>
      </c>
      <c r="I79" s="108" t="str">
        <f t="shared" si="17"/>
        <v/>
      </c>
      <c r="J79" s="108" t="str">
        <f t="shared" si="18"/>
        <v>--</v>
      </c>
      <c r="K79" s="108" t="str">
        <f t="shared" si="19"/>
        <v/>
      </c>
      <c r="L79" s="108"/>
    </row>
    <row r="80" spans="1:12" x14ac:dyDescent="0.25">
      <c r="A80" s="108" t="s">
        <v>7445</v>
      </c>
      <c r="B80" s="108" t="str">
        <f>MID(A80,20,39)</f>
        <v xml:space="preserve">LUIS FERNANDO MORALES OLVERA           </v>
      </c>
      <c r="C80" s="108" t="str">
        <f t="shared" si="12"/>
        <v>43903150</v>
      </c>
      <c r="D80" s="108" t="str">
        <f t="shared" si="13"/>
        <v>0002</v>
      </c>
      <c r="E80" s="108" t="str">
        <f t="shared" si="14"/>
        <v>68</v>
      </c>
      <c r="F80" s="137">
        <v>2.68</v>
      </c>
      <c r="G80" s="108" t="str">
        <f t="shared" si="15"/>
        <v>2021</v>
      </c>
      <c r="H80" s="108" t="str">
        <f t="shared" si="16"/>
        <v>09</v>
      </c>
      <c r="I80" s="108" t="str">
        <f t="shared" si="17"/>
        <v>08</v>
      </c>
      <c r="J80" s="108" t="str">
        <f t="shared" si="18"/>
        <v>2021-09-08</v>
      </c>
      <c r="K80" s="108" t="str">
        <f t="shared" si="19"/>
        <v>BMP</v>
      </c>
      <c r="L80" s="108">
        <v>13302</v>
      </c>
    </row>
    <row r="81" spans="1:12" x14ac:dyDescent="0.25">
      <c r="A81" s="108" t="s">
        <v>7444</v>
      </c>
      <c r="B81" s="108" t="str">
        <f>MID(A81,20,39)</f>
        <v xml:space="preserve">INTERBANANAEXPORT SA                   </v>
      </c>
      <c r="C81" s="108" t="str">
        <f t="shared" si="12"/>
        <v>43908203</v>
      </c>
      <c r="D81" s="108" t="str">
        <f t="shared" si="13"/>
        <v>0001</v>
      </c>
      <c r="E81" s="108" t="str">
        <f t="shared" si="14"/>
        <v>94</v>
      </c>
      <c r="F81" s="137">
        <v>1.94</v>
      </c>
      <c r="G81" s="108" t="str">
        <f t="shared" si="15"/>
        <v>2021</v>
      </c>
      <c r="H81" s="108" t="str">
        <f t="shared" si="16"/>
        <v>09</v>
      </c>
      <c r="I81" s="108" t="str">
        <f t="shared" si="17"/>
        <v>08</v>
      </c>
      <c r="J81" s="108" t="str">
        <f t="shared" si="18"/>
        <v>2021-09-08</v>
      </c>
      <c r="K81" s="108" t="str">
        <f t="shared" si="19"/>
        <v>BMP</v>
      </c>
      <c r="L81" s="108">
        <v>13303</v>
      </c>
    </row>
    <row r="82" spans="1:12" x14ac:dyDescent="0.25">
      <c r="A82" s="108" t="s">
        <v>7443</v>
      </c>
      <c r="B82" s="108" t="str">
        <f>MID(A82,20,39)</f>
        <v xml:space="preserve">RODRIGO DE JESUS CASTANO SALAZ         </v>
      </c>
      <c r="C82" s="108" t="str">
        <f t="shared" si="12"/>
        <v>43907594</v>
      </c>
      <c r="D82" s="108" t="str">
        <f t="shared" si="13"/>
        <v>0003</v>
      </c>
      <c r="E82" s="108" t="str">
        <f t="shared" si="14"/>
        <v>80</v>
      </c>
      <c r="F82" s="137">
        <v>3.8</v>
      </c>
      <c r="G82" s="108" t="str">
        <f t="shared" si="15"/>
        <v>2021</v>
      </c>
      <c r="H82" s="108" t="str">
        <f t="shared" si="16"/>
        <v>09</v>
      </c>
      <c r="I82" s="108" t="str">
        <f t="shared" si="17"/>
        <v>08</v>
      </c>
      <c r="J82" s="108" t="str">
        <f t="shared" si="18"/>
        <v>2021-09-08</v>
      </c>
      <c r="K82" s="108" t="str">
        <f t="shared" si="19"/>
        <v>BMP</v>
      </c>
      <c r="L82" s="108">
        <v>13304</v>
      </c>
    </row>
    <row r="83" spans="1:12" x14ac:dyDescent="0.25">
      <c r="A83" s="108"/>
      <c r="B83" s="169">
        <v>6</v>
      </c>
      <c r="C83" s="168" t="str">
        <f t="shared" si="12"/>
        <v/>
      </c>
      <c r="D83" s="168" t="str">
        <f t="shared" si="13"/>
        <v/>
      </c>
      <c r="E83" s="168" t="str">
        <f t="shared" si="14"/>
        <v/>
      </c>
      <c r="F83" s="167">
        <f>SUM(F80:F82)</f>
        <v>8.42</v>
      </c>
      <c r="G83" s="108" t="str">
        <f t="shared" si="15"/>
        <v/>
      </c>
      <c r="H83" s="108" t="str">
        <f t="shared" si="16"/>
        <v/>
      </c>
      <c r="I83" s="108" t="str">
        <f t="shared" si="17"/>
        <v/>
      </c>
      <c r="J83" s="108" t="str">
        <f t="shared" si="18"/>
        <v>--</v>
      </c>
      <c r="K83" s="108" t="str">
        <f t="shared" si="19"/>
        <v/>
      </c>
      <c r="L83" s="108"/>
    </row>
    <row r="84" spans="1:12" x14ac:dyDescent="0.25">
      <c r="A84" s="108" t="s">
        <v>7442</v>
      </c>
      <c r="B84" s="108" t="str">
        <f>MID(A84,20,39)</f>
        <v xml:space="preserve">DANNY FRANKLIN AGUILLON AGUILL         </v>
      </c>
      <c r="C84" s="108" t="str">
        <f t="shared" si="12"/>
        <v>43907747</v>
      </c>
      <c r="D84" s="108" t="str">
        <f t="shared" si="13"/>
        <v>0009</v>
      </c>
      <c r="E84" s="108" t="str">
        <f t="shared" si="14"/>
        <v>11</v>
      </c>
      <c r="F84" s="137">
        <v>9.11</v>
      </c>
      <c r="G84" s="108" t="str">
        <f t="shared" si="15"/>
        <v>2021</v>
      </c>
      <c r="H84" s="108" t="str">
        <f t="shared" si="16"/>
        <v>09</v>
      </c>
      <c r="I84" s="108" t="str">
        <f t="shared" si="17"/>
        <v>08</v>
      </c>
      <c r="J84" s="108" t="str">
        <f t="shared" si="18"/>
        <v>2021-09-08</v>
      </c>
      <c r="K84" s="108" t="str">
        <f t="shared" si="19"/>
        <v>BMP</v>
      </c>
      <c r="L84" s="108">
        <v>13369</v>
      </c>
    </row>
    <row r="85" spans="1:12" x14ac:dyDescent="0.25">
      <c r="A85" s="108" t="s">
        <v>7441</v>
      </c>
      <c r="B85" s="108" t="str">
        <f>MID(A85,20,39)</f>
        <v xml:space="preserve">RODRIGUEZ DELGADO CARLA LILIAN         </v>
      </c>
      <c r="C85" s="108" t="str">
        <f t="shared" si="12"/>
        <v>43906889</v>
      </c>
      <c r="D85" s="108" t="str">
        <f t="shared" si="13"/>
        <v>0003</v>
      </c>
      <c r="E85" s="108" t="str">
        <f t="shared" si="14"/>
        <v>56</v>
      </c>
      <c r="F85" s="137">
        <v>3.56</v>
      </c>
      <c r="G85" s="108" t="str">
        <f t="shared" si="15"/>
        <v>2021</v>
      </c>
      <c r="H85" s="108" t="str">
        <f t="shared" si="16"/>
        <v>09</v>
      </c>
      <c r="I85" s="108" t="str">
        <f t="shared" si="17"/>
        <v>08</v>
      </c>
      <c r="J85" s="108" t="str">
        <f t="shared" si="18"/>
        <v>2021-09-08</v>
      </c>
      <c r="K85" s="108" t="str">
        <f t="shared" si="19"/>
        <v>BMP</v>
      </c>
      <c r="L85" s="108">
        <v>13370</v>
      </c>
    </row>
    <row r="86" spans="1:12" x14ac:dyDescent="0.25">
      <c r="A86" s="108" t="s">
        <v>7440</v>
      </c>
      <c r="B86" s="108" t="str">
        <f>MID(A86,20,39)</f>
        <v xml:space="preserve">PIZA POZUELO FERNANDO                  </v>
      </c>
      <c r="C86" s="108" t="str">
        <f t="shared" si="12"/>
        <v>43901576</v>
      </c>
      <c r="D86" s="108" t="str">
        <f t="shared" si="13"/>
        <v>0009</v>
      </c>
      <c r="E86" s="108" t="str">
        <f t="shared" si="14"/>
        <v>65</v>
      </c>
      <c r="F86" s="137">
        <v>9.65</v>
      </c>
      <c r="G86" s="108" t="str">
        <f t="shared" si="15"/>
        <v>2021</v>
      </c>
      <c r="H86" s="108" t="str">
        <f t="shared" si="16"/>
        <v>09</v>
      </c>
      <c r="I86" s="108" t="str">
        <f t="shared" si="17"/>
        <v>09</v>
      </c>
      <c r="J86" s="108" t="str">
        <f t="shared" si="18"/>
        <v>2021-09-09</v>
      </c>
      <c r="K86" s="108" t="str">
        <f t="shared" si="19"/>
        <v>BMP</v>
      </c>
      <c r="L86" s="108">
        <v>13371</v>
      </c>
    </row>
    <row r="87" spans="1:12" x14ac:dyDescent="0.25">
      <c r="A87" s="108" t="s">
        <v>7439</v>
      </c>
      <c r="B87" s="108" t="str">
        <f>MID(A87,20,39)</f>
        <v xml:space="preserve">CAZAR ERAZO RODRIGO ARTURO             </v>
      </c>
      <c r="C87" s="108" t="str">
        <f t="shared" si="12"/>
        <v>43906794</v>
      </c>
      <c r="D87" s="108" t="str">
        <f t="shared" si="13"/>
        <v>0002</v>
      </c>
      <c r="E87" s="108" t="str">
        <f t="shared" si="14"/>
        <v>21</v>
      </c>
      <c r="F87" s="137">
        <v>2.21</v>
      </c>
      <c r="G87" s="108" t="str">
        <f t="shared" si="15"/>
        <v>2021</v>
      </c>
      <c r="H87" s="108" t="str">
        <f t="shared" si="16"/>
        <v>09</v>
      </c>
      <c r="I87" s="108" t="str">
        <f t="shared" si="17"/>
        <v>09</v>
      </c>
      <c r="J87" s="108" t="str">
        <f t="shared" si="18"/>
        <v>2021-09-09</v>
      </c>
      <c r="K87" s="108" t="str">
        <f t="shared" si="19"/>
        <v>BVP</v>
      </c>
      <c r="L87" s="108">
        <v>13372</v>
      </c>
    </row>
    <row r="88" spans="1:12" x14ac:dyDescent="0.25">
      <c r="A88" s="108" t="s">
        <v>7438</v>
      </c>
      <c r="B88" s="108" t="str">
        <f>MID(A88,20,39)</f>
        <v xml:space="preserve">LEY VITERI LISSETTE MELISSA            </v>
      </c>
      <c r="C88" s="108" t="str">
        <f t="shared" si="12"/>
        <v>43900623</v>
      </c>
      <c r="D88" s="108" t="str">
        <f t="shared" si="13"/>
        <v>0003</v>
      </c>
      <c r="E88" s="108" t="str">
        <f t="shared" si="14"/>
        <v>58</v>
      </c>
      <c r="F88" s="137">
        <v>3.58</v>
      </c>
      <c r="G88" s="108" t="str">
        <f t="shared" si="15"/>
        <v>2021</v>
      </c>
      <c r="H88" s="108" t="str">
        <f t="shared" si="16"/>
        <v>09</v>
      </c>
      <c r="I88" s="108" t="str">
        <f t="shared" si="17"/>
        <v>09</v>
      </c>
      <c r="J88" s="108" t="str">
        <f t="shared" si="18"/>
        <v>2021-09-09</v>
      </c>
      <c r="K88" s="108" t="str">
        <f t="shared" si="19"/>
        <v>BMP</v>
      </c>
      <c r="L88" s="108">
        <v>13373</v>
      </c>
    </row>
    <row r="89" spans="1:12" x14ac:dyDescent="0.25">
      <c r="A89" s="108"/>
      <c r="B89" s="169">
        <v>7</v>
      </c>
      <c r="C89" s="168" t="str">
        <f t="shared" si="12"/>
        <v/>
      </c>
      <c r="D89" s="168" t="str">
        <f t="shared" si="13"/>
        <v/>
      </c>
      <c r="E89" s="168" t="str">
        <f t="shared" si="14"/>
        <v/>
      </c>
      <c r="F89" s="167">
        <f>SUM(F84:F88)</f>
        <v>28.11</v>
      </c>
      <c r="G89" s="108" t="str">
        <f t="shared" si="15"/>
        <v/>
      </c>
      <c r="H89" s="108" t="str">
        <f t="shared" si="16"/>
        <v/>
      </c>
      <c r="I89" s="108" t="str">
        <f t="shared" si="17"/>
        <v/>
      </c>
      <c r="J89" s="108" t="str">
        <f t="shared" si="18"/>
        <v>--</v>
      </c>
      <c r="K89" s="108" t="str">
        <f t="shared" si="19"/>
        <v/>
      </c>
      <c r="L89" s="108"/>
    </row>
    <row r="90" spans="1:12" x14ac:dyDescent="0.25">
      <c r="A90" s="108" t="s">
        <v>7437</v>
      </c>
      <c r="B90" s="108" t="str">
        <f t="shared" ref="B90:B99" si="20">MID(A90,20,39)</f>
        <v xml:space="preserve">JURADO LEYTON YUL FRANK                </v>
      </c>
      <c r="C90" s="108" t="str">
        <f t="shared" si="12"/>
        <v>43908322</v>
      </c>
      <c r="D90" s="108" t="str">
        <f t="shared" si="13"/>
        <v>0002</v>
      </c>
      <c r="E90" s="108" t="str">
        <f t="shared" si="14"/>
        <v>78</v>
      </c>
      <c r="F90" s="137">
        <v>2.78</v>
      </c>
      <c r="G90" s="108" t="str">
        <f t="shared" si="15"/>
        <v>2021</v>
      </c>
      <c r="H90" s="108" t="str">
        <f t="shared" si="16"/>
        <v>09</v>
      </c>
      <c r="I90" s="108" t="str">
        <f t="shared" si="17"/>
        <v>09</v>
      </c>
      <c r="J90" s="108" t="str">
        <f t="shared" si="18"/>
        <v>2021-09-09</v>
      </c>
      <c r="K90" s="108" t="str">
        <f t="shared" si="19"/>
        <v>BMP</v>
      </c>
      <c r="L90" s="108">
        <v>13416</v>
      </c>
    </row>
    <row r="91" spans="1:12" x14ac:dyDescent="0.25">
      <c r="A91" s="108" t="s">
        <v>7436</v>
      </c>
      <c r="B91" s="108" t="str">
        <f t="shared" si="20"/>
        <v xml:space="preserve">CALLE LOFFREDO LUIS DANIEL             </v>
      </c>
      <c r="C91" s="108" t="str">
        <f t="shared" si="12"/>
        <v>43903607</v>
      </c>
      <c r="D91" s="108" t="str">
        <f t="shared" si="13"/>
        <v>0001</v>
      </c>
      <c r="E91" s="108" t="str">
        <f t="shared" si="14"/>
        <v>68</v>
      </c>
      <c r="F91" s="137">
        <v>1.68</v>
      </c>
      <c r="G91" s="108" t="str">
        <f t="shared" si="15"/>
        <v>2021</v>
      </c>
      <c r="H91" s="108" t="str">
        <f t="shared" si="16"/>
        <v>09</v>
      </c>
      <c r="I91" s="108" t="str">
        <f t="shared" si="17"/>
        <v>10</v>
      </c>
      <c r="J91" s="108" t="str">
        <f t="shared" si="18"/>
        <v>2021-09-10</v>
      </c>
      <c r="K91" s="108" t="str">
        <f t="shared" si="19"/>
        <v>BVP</v>
      </c>
      <c r="L91" s="108">
        <v>13417</v>
      </c>
    </row>
    <row r="92" spans="1:12" x14ac:dyDescent="0.25">
      <c r="A92" s="108" t="s">
        <v>7435</v>
      </c>
      <c r="B92" s="108" t="str">
        <f t="shared" si="20"/>
        <v xml:space="preserve">REYES DESIDERIO ZOILA MARILIN          </v>
      </c>
      <c r="C92" s="108" t="str">
        <f t="shared" si="12"/>
        <v>43908110</v>
      </c>
      <c r="D92" s="108" t="str">
        <f t="shared" si="13"/>
        <v>0001</v>
      </c>
      <c r="E92" s="108" t="str">
        <f t="shared" si="14"/>
        <v>03</v>
      </c>
      <c r="F92" s="137">
        <v>1.03</v>
      </c>
      <c r="G92" s="108" t="str">
        <f t="shared" si="15"/>
        <v>2021</v>
      </c>
      <c r="H92" s="108" t="str">
        <f t="shared" si="16"/>
        <v>09</v>
      </c>
      <c r="I92" s="108" t="str">
        <f t="shared" si="17"/>
        <v>10</v>
      </c>
      <c r="J92" s="108" t="str">
        <f t="shared" si="18"/>
        <v>2021-09-10</v>
      </c>
      <c r="K92" s="108" t="str">
        <f t="shared" si="19"/>
        <v>BVI</v>
      </c>
      <c r="L92" s="108">
        <v>13418</v>
      </c>
    </row>
    <row r="93" spans="1:12" x14ac:dyDescent="0.25">
      <c r="A93" s="108" t="s">
        <v>7434</v>
      </c>
      <c r="B93" s="108" t="str">
        <f t="shared" si="20"/>
        <v xml:space="preserve">GARCIA RUIZ ALEX ISRAEL                </v>
      </c>
      <c r="C93" s="108" t="str">
        <f t="shared" si="12"/>
        <v>43909275</v>
      </c>
      <c r="D93" s="108" t="str">
        <f t="shared" si="13"/>
        <v>0009</v>
      </c>
      <c r="E93" s="108" t="str">
        <f t="shared" si="14"/>
        <v>88</v>
      </c>
      <c r="F93" s="137">
        <v>9.8800000000000008</v>
      </c>
      <c r="G93" s="108" t="str">
        <f t="shared" si="15"/>
        <v>2021</v>
      </c>
      <c r="H93" s="108" t="str">
        <f t="shared" si="16"/>
        <v>09</v>
      </c>
      <c r="I93" s="108" t="str">
        <f t="shared" si="17"/>
        <v>10</v>
      </c>
      <c r="J93" s="108" t="str">
        <f t="shared" si="18"/>
        <v>2021-09-10</v>
      </c>
      <c r="K93" s="108" t="str">
        <f t="shared" si="19"/>
        <v>VEN</v>
      </c>
      <c r="L93" s="108">
        <v>13419</v>
      </c>
    </row>
    <row r="94" spans="1:12" x14ac:dyDescent="0.25">
      <c r="A94" s="108" t="s">
        <v>7433</v>
      </c>
      <c r="B94" s="108" t="str">
        <f t="shared" si="20"/>
        <v xml:space="preserve">PEDRO ANGEL JIMENEZ NOBOA              </v>
      </c>
      <c r="C94" s="108" t="str">
        <f t="shared" si="12"/>
        <v>43945019</v>
      </c>
      <c r="D94" s="108" t="str">
        <f t="shared" si="13"/>
        <v>0024</v>
      </c>
      <c r="E94" s="108" t="str">
        <f t="shared" si="14"/>
        <v>60</v>
      </c>
      <c r="F94" s="137">
        <v>24.6</v>
      </c>
      <c r="G94" s="108" t="str">
        <f t="shared" si="15"/>
        <v>2021</v>
      </c>
      <c r="H94" s="108" t="str">
        <f t="shared" si="16"/>
        <v>09</v>
      </c>
      <c r="I94" s="108" t="str">
        <f t="shared" si="17"/>
        <v>10</v>
      </c>
      <c r="J94" s="108" t="str">
        <f t="shared" si="18"/>
        <v>2021-09-10</v>
      </c>
      <c r="K94" s="108" t="str">
        <f t="shared" si="19"/>
        <v>BVP</v>
      </c>
      <c r="L94" s="108">
        <v>13420</v>
      </c>
    </row>
    <row r="95" spans="1:12" x14ac:dyDescent="0.25">
      <c r="A95" s="108" t="s">
        <v>7432</v>
      </c>
      <c r="B95" s="108" t="str">
        <f t="shared" si="20"/>
        <v xml:space="preserve">ALARCON ALVARADO GABRIELA GISE         </v>
      </c>
      <c r="C95" s="108" t="str">
        <f t="shared" si="12"/>
        <v>43906099</v>
      </c>
      <c r="D95" s="108" t="str">
        <f t="shared" si="13"/>
        <v>0003</v>
      </c>
      <c r="E95" s="108" t="str">
        <f t="shared" si="14"/>
        <v>39</v>
      </c>
      <c r="F95" s="137">
        <v>3.39</v>
      </c>
      <c r="G95" s="108" t="str">
        <f t="shared" si="15"/>
        <v>2021</v>
      </c>
      <c r="H95" s="108" t="str">
        <f t="shared" si="16"/>
        <v>09</v>
      </c>
      <c r="I95" s="108" t="str">
        <f t="shared" si="17"/>
        <v>10</v>
      </c>
      <c r="J95" s="108" t="str">
        <f t="shared" si="18"/>
        <v>2021-09-10</v>
      </c>
      <c r="K95" s="108" t="str">
        <f t="shared" si="19"/>
        <v>BMP</v>
      </c>
      <c r="L95" s="108">
        <v>13421</v>
      </c>
    </row>
    <row r="96" spans="1:12" x14ac:dyDescent="0.25">
      <c r="A96" s="108" t="s">
        <v>7431</v>
      </c>
      <c r="B96" s="108" t="str">
        <f t="shared" si="20"/>
        <v xml:space="preserve">ASOCIACION FE Y ALEGRIA ECUADO         </v>
      </c>
      <c r="C96" s="108" t="str">
        <f t="shared" si="12"/>
        <v>43904581</v>
      </c>
      <c r="D96" s="108" t="str">
        <f t="shared" si="13"/>
        <v>0015</v>
      </c>
      <c r="E96" s="108" t="str">
        <f t="shared" si="14"/>
        <v>30</v>
      </c>
      <c r="F96" s="137">
        <v>15.3</v>
      </c>
      <c r="G96" s="108" t="str">
        <f t="shared" si="15"/>
        <v>2021</v>
      </c>
      <c r="H96" s="108" t="str">
        <f t="shared" si="16"/>
        <v>09</v>
      </c>
      <c r="I96" s="108" t="str">
        <f t="shared" si="17"/>
        <v>10</v>
      </c>
      <c r="J96" s="108" t="str">
        <f t="shared" si="18"/>
        <v>2021-09-10</v>
      </c>
      <c r="K96" s="108" t="str">
        <f t="shared" si="19"/>
        <v>BVI</v>
      </c>
      <c r="L96" s="108">
        <v>13422</v>
      </c>
    </row>
    <row r="97" spans="1:12" x14ac:dyDescent="0.25">
      <c r="A97" s="108" t="s">
        <v>7430</v>
      </c>
      <c r="B97" s="108" t="str">
        <f t="shared" si="20"/>
        <v xml:space="preserve">ASOCIACION FE Y ALEGRIA ECUADO         </v>
      </c>
      <c r="C97" s="108" t="str">
        <f t="shared" si="12"/>
        <v>43904580</v>
      </c>
      <c r="D97" s="108" t="str">
        <f t="shared" si="13"/>
        <v>0015</v>
      </c>
      <c r="E97" s="108" t="str">
        <f t="shared" si="14"/>
        <v>30</v>
      </c>
      <c r="F97" s="137">
        <v>15.3</v>
      </c>
      <c r="G97" s="108" t="str">
        <f t="shared" si="15"/>
        <v>2021</v>
      </c>
      <c r="H97" s="108" t="str">
        <f t="shared" si="16"/>
        <v>09</v>
      </c>
      <c r="I97" s="108" t="str">
        <f t="shared" si="17"/>
        <v>10</v>
      </c>
      <c r="J97" s="108" t="str">
        <f t="shared" si="18"/>
        <v>2021-09-10</v>
      </c>
      <c r="K97" s="108" t="str">
        <f t="shared" si="19"/>
        <v>BVI</v>
      </c>
      <c r="L97" s="108">
        <v>13423</v>
      </c>
    </row>
    <row r="98" spans="1:12" x14ac:dyDescent="0.25">
      <c r="A98" s="108" t="s">
        <v>7429</v>
      </c>
      <c r="B98" s="108" t="str">
        <f t="shared" si="20"/>
        <v xml:space="preserve">ASOCIACION FE Y ALEGRIA ECUADO         </v>
      </c>
      <c r="C98" s="108" t="str">
        <f t="shared" si="12"/>
        <v>43906672</v>
      </c>
      <c r="D98" s="108" t="str">
        <f t="shared" si="13"/>
        <v>0015</v>
      </c>
      <c r="E98" s="108" t="str">
        <f t="shared" si="14"/>
        <v>30</v>
      </c>
      <c r="F98" s="137">
        <v>15.3</v>
      </c>
      <c r="G98" s="108" t="str">
        <f t="shared" si="15"/>
        <v>2021</v>
      </c>
      <c r="H98" s="108" t="str">
        <f t="shared" si="16"/>
        <v>09</v>
      </c>
      <c r="I98" s="108" t="str">
        <f t="shared" si="17"/>
        <v>10</v>
      </c>
      <c r="J98" s="108" t="str">
        <f t="shared" si="18"/>
        <v>2021-09-10</v>
      </c>
      <c r="K98" s="108" t="str">
        <f t="shared" si="19"/>
        <v>BVI</v>
      </c>
      <c r="L98" s="108">
        <v>13424</v>
      </c>
    </row>
    <row r="99" spans="1:12" x14ac:dyDescent="0.25">
      <c r="A99" s="108" t="s">
        <v>7428</v>
      </c>
      <c r="B99" s="108" t="str">
        <f t="shared" si="20"/>
        <v xml:space="preserve">ASOCIACION FE Y ALEGRIA ECUADO         </v>
      </c>
      <c r="C99" s="108" t="str">
        <f t="shared" si="12"/>
        <v>43930156</v>
      </c>
      <c r="D99" s="108" t="str">
        <f t="shared" si="13"/>
        <v>0002</v>
      </c>
      <c r="E99" s="108" t="str">
        <f t="shared" si="14"/>
        <v>76</v>
      </c>
      <c r="F99" s="137">
        <v>2.76</v>
      </c>
      <c r="G99" s="108" t="str">
        <f t="shared" si="15"/>
        <v>2021</v>
      </c>
      <c r="H99" s="108" t="str">
        <f t="shared" si="16"/>
        <v>09</v>
      </c>
      <c r="I99" s="108" t="str">
        <f t="shared" si="17"/>
        <v>10</v>
      </c>
      <c r="J99" s="108" t="str">
        <f t="shared" si="18"/>
        <v>2021-09-10</v>
      </c>
      <c r="K99" s="108" t="str">
        <f t="shared" si="19"/>
        <v>BVI</v>
      </c>
      <c r="L99" s="108">
        <v>13425</v>
      </c>
    </row>
    <row r="100" spans="1:12" x14ac:dyDescent="0.25">
      <c r="A100" s="108"/>
      <c r="B100" s="169">
        <v>8</v>
      </c>
      <c r="C100" s="168" t="str">
        <f t="shared" si="12"/>
        <v/>
      </c>
      <c r="D100" s="168" t="str">
        <f t="shared" si="13"/>
        <v/>
      </c>
      <c r="E100" s="168" t="str">
        <f t="shared" si="14"/>
        <v/>
      </c>
      <c r="F100" s="167">
        <f>SUM(F90:F99)</f>
        <v>92.02</v>
      </c>
      <c r="G100" s="108" t="str">
        <f t="shared" si="15"/>
        <v/>
      </c>
      <c r="H100" s="108" t="str">
        <f t="shared" si="16"/>
        <v/>
      </c>
      <c r="I100" s="108" t="str">
        <f t="shared" si="17"/>
        <v/>
      </c>
      <c r="J100" s="108" t="str">
        <f t="shared" si="18"/>
        <v>--</v>
      </c>
      <c r="K100" s="108" t="str">
        <f t="shared" si="19"/>
        <v/>
      </c>
      <c r="L100" s="108"/>
    </row>
    <row r="101" spans="1:12" x14ac:dyDescent="0.25">
      <c r="A101" s="108" t="s">
        <v>7427</v>
      </c>
      <c r="B101" s="108" t="str">
        <f t="shared" ref="B101:B112" si="21">MID(A101,20,39)</f>
        <v xml:space="preserve">EDYSON JAVIER  BRITO ANDRADE           </v>
      </c>
      <c r="C101" s="108" t="str">
        <f t="shared" si="12"/>
        <v>43940485</v>
      </c>
      <c r="D101" s="108" t="str">
        <f t="shared" si="13"/>
        <v>0016</v>
      </c>
      <c r="E101" s="108" t="str">
        <f t="shared" si="14"/>
        <v>76</v>
      </c>
      <c r="F101" s="137">
        <v>16.760000000000002</v>
      </c>
      <c r="G101" s="108" t="str">
        <f t="shared" si="15"/>
        <v>2021</v>
      </c>
      <c r="H101" s="108" t="str">
        <f t="shared" si="16"/>
        <v>09</v>
      </c>
      <c r="I101" s="108" t="str">
        <f t="shared" si="17"/>
        <v>11</v>
      </c>
      <c r="J101" s="108" t="str">
        <f t="shared" si="18"/>
        <v>2021-09-11</v>
      </c>
      <c r="K101" s="108" t="str">
        <f t="shared" si="19"/>
        <v>BVP</v>
      </c>
      <c r="L101" s="108">
        <v>13476</v>
      </c>
    </row>
    <row r="102" spans="1:12" x14ac:dyDescent="0.25">
      <c r="A102" s="108" t="s">
        <v>7426</v>
      </c>
      <c r="B102" s="108" t="str">
        <f t="shared" si="21"/>
        <v xml:space="preserve">SEGUNET SA                             </v>
      </c>
      <c r="C102" s="108" t="str">
        <f t="shared" si="12"/>
        <v>43903872</v>
      </c>
      <c r="D102" s="108" t="str">
        <f t="shared" si="13"/>
        <v>0001</v>
      </c>
      <c r="E102" s="108" t="str">
        <f t="shared" si="14"/>
        <v>94</v>
      </c>
      <c r="F102" s="137">
        <v>1.94</v>
      </c>
      <c r="G102" s="108" t="str">
        <f t="shared" si="15"/>
        <v>2021</v>
      </c>
      <c r="H102" s="108" t="str">
        <f t="shared" si="16"/>
        <v>09</v>
      </c>
      <c r="I102" s="108" t="str">
        <f t="shared" si="17"/>
        <v>12</v>
      </c>
      <c r="J102" s="108" t="str">
        <f t="shared" si="18"/>
        <v>2021-09-12</v>
      </c>
      <c r="K102" s="108" t="str">
        <f t="shared" si="19"/>
        <v>BMP</v>
      </c>
      <c r="L102" s="108">
        <v>13477</v>
      </c>
    </row>
    <row r="103" spans="1:12" x14ac:dyDescent="0.25">
      <c r="A103" s="108" t="s">
        <v>7425</v>
      </c>
      <c r="B103" s="108" t="str">
        <f t="shared" si="21"/>
        <v xml:space="preserve">PROANO PIEDRA CHRISTIAN XAVIER         </v>
      </c>
      <c r="C103" s="108" t="str">
        <f t="shared" si="12"/>
        <v>43908938</v>
      </c>
      <c r="D103" s="108" t="str">
        <f t="shared" si="13"/>
        <v>0008</v>
      </c>
      <c r="E103" s="108" t="str">
        <f t="shared" si="14"/>
        <v>59</v>
      </c>
      <c r="F103" s="137">
        <v>8.59</v>
      </c>
      <c r="G103" s="108" t="str">
        <f t="shared" si="15"/>
        <v>2021</v>
      </c>
      <c r="H103" s="108" t="str">
        <f t="shared" si="16"/>
        <v>09</v>
      </c>
      <c r="I103" s="108" t="str">
        <f t="shared" si="17"/>
        <v>12</v>
      </c>
      <c r="J103" s="108" t="str">
        <f t="shared" si="18"/>
        <v>2021-09-12</v>
      </c>
      <c r="K103" s="108" t="str">
        <f t="shared" si="19"/>
        <v>BVP</v>
      </c>
      <c r="L103" s="108">
        <v>13478</v>
      </c>
    </row>
    <row r="104" spans="1:12" x14ac:dyDescent="0.25">
      <c r="A104" s="108" t="s">
        <v>7424</v>
      </c>
      <c r="B104" s="108" t="str">
        <f t="shared" si="21"/>
        <v xml:space="preserve">CARRILLO CHAGCHA ROMMEL PATRIC         </v>
      </c>
      <c r="C104" s="108" t="str">
        <f t="shared" si="12"/>
        <v>43909576</v>
      </c>
      <c r="D104" s="108" t="str">
        <f t="shared" si="13"/>
        <v>0000</v>
      </c>
      <c r="E104" s="108" t="str">
        <f t="shared" si="14"/>
        <v>77</v>
      </c>
      <c r="F104" s="137">
        <v>0.77</v>
      </c>
      <c r="G104" s="108" t="str">
        <f t="shared" si="15"/>
        <v>2021</v>
      </c>
      <c r="H104" s="108" t="str">
        <f t="shared" si="16"/>
        <v>09</v>
      </c>
      <c r="I104" s="108" t="str">
        <f t="shared" si="17"/>
        <v>12</v>
      </c>
      <c r="J104" s="108" t="str">
        <f t="shared" si="18"/>
        <v>2021-09-12</v>
      </c>
      <c r="K104" s="108" t="str">
        <f t="shared" si="19"/>
        <v>BMP</v>
      </c>
      <c r="L104" s="108">
        <v>13479</v>
      </c>
    </row>
    <row r="105" spans="1:12" x14ac:dyDescent="0.25">
      <c r="A105" s="108" t="s">
        <v>7423</v>
      </c>
      <c r="B105" s="108" t="str">
        <f t="shared" si="21"/>
        <v xml:space="preserve">ARAMBULO VINCES GEIVER YASMANY         </v>
      </c>
      <c r="C105" s="108" t="str">
        <f t="shared" si="12"/>
        <v>23923219</v>
      </c>
      <c r="D105" s="108" t="str">
        <f t="shared" si="13"/>
        <v>0004</v>
      </c>
      <c r="E105" s="108" t="str">
        <f t="shared" si="14"/>
        <v>30</v>
      </c>
      <c r="F105" s="137">
        <v>4.3</v>
      </c>
      <c r="G105" s="108" t="str">
        <f t="shared" si="15"/>
        <v>2021</v>
      </c>
      <c r="H105" s="108" t="str">
        <f t="shared" si="16"/>
        <v>09</v>
      </c>
      <c r="I105" s="108" t="str">
        <f t="shared" si="17"/>
        <v>12</v>
      </c>
      <c r="J105" s="108" t="str">
        <f t="shared" si="18"/>
        <v>2021-09-12</v>
      </c>
      <c r="K105" s="108" t="str">
        <f t="shared" si="19"/>
        <v>BVP</v>
      </c>
      <c r="L105" s="108">
        <v>13480</v>
      </c>
    </row>
    <row r="106" spans="1:12" x14ac:dyDescent="0.25">
      <c r="A106" s="108" t="s">
        <v>7422</v>
      </c>
      <c r="B106" s="108" t="str">
        <f t="shared" si="21"/>
        <v xml:space="preserve">ARGUDO MURILLO JULIO ALEJANDRO         </v>
      </c>
      <c r="C106" s="108" t="str">
        <f t="shared" si="12"/>
        <v>23923097</v>
      </c>
      <c r="D106" s="108" t="str">
        <f t="shared" si="13"/>
        <v>0001</v>
      </c>
      <c r="E106" s="108" t="str">
        <f t="shared" si="14"/>
        <v>68</v>
      </c>
      <c r="F106" s="137">
        <v>1.68</v>
      </c>
      <c r="G106" s="108" t="str">
        <f t="shared" si="15"/>
        <v>2021</v>
      </c>
      <c r="H106" s="108" t="str">
        <f t="shared" si="16"/>
        <v>09</v>
      </c>
      <c r="I106" s="108" t="str">
        <f t="shared" si="17"/>
        <v>13</v>
      </c>
      <c r="J106" s="108" t="str">
        <f t="shared" si="18"/>
        <v>2021-09-13</v>
      </c>
      <c r="K106" s="108" t="str">
        <f t="shared" si="19"/>
        <v>BMP</v>
      </c>
      <c r="L106" s="108">
        <v>13481</v>
      </c>
    </row>
    <row r="107" spans="1:12" x14ac:dyDescent="0.25">
      <c r="A107" s="108" t="s">
        <v>7421</v>
      </c>
      <c r="B107" s="108" t="str">
        <f t="shared" si="21"/>
        <v xml:space="preserve">ESPIN CARRION ANDRES FABIAN            </v>
      </c>
      <c r="C107" s="108" t="str">
        <f t="shared" si="12"/>
        <v>43901278</v>
      </c>
      <c r="D107" s="108" t="str">
        <f t="shared" si="13"/>
        <v>0007</v>
      </c>
      <c r="E107" s="108" t="str">
        <f t="shared" si="14"/>
        <v>34</v>
      </c>
      <c r="F107" s="137">
        <v>7.34</v>
      </c>
      <c r="G107" s="108" t="str">
        <f t="shared" si="15"/>
        <v>2021</v>
      </c>
      <c r="H107" s="108" t="str">
        <f t="shared" si="16"/>
        <v>09</v>
      </c>
      <c r="I107" s="108" t="str">
        <f t="shared" si="17"/>
        <v>13</v>
      </c>
      <c r="J107" s="108" t="str">
        <f t="shared" si="18"/>
        <v>2021-09-13</v>
      </c>
      <c r="K107" s="108" t="str">
        <f t="shared" si="19"/>
        <v>BMP</v>
      </c>
      <c r="L107" s="108">
        <v>13482</v>
      </c>
    </row>
    <row r="108" spans="1:12" x14ac:dyDescent="0.25">
      <c r="A108" s="108" t="s">
        <v>7420</v>
      </c>
      <c r="B108" s="108" t="str">
        <f t="shared" si="21"/>
        <v xml:space="preserve">DESINTONIO HUAYAMAVE ALBERTO L         </v>
      </c>
      <c r="C108" s="108" t="str">
        <f t="shared" si="12"/>
        <v>43900336</v>
      </c>
      <c r="D108" s="108" t="str">
        <f t="shared" si="13"/>
        <v>0006</v>
      </c>
      <c r="E108" s="108" t="str">
        <f t="shared" si="14"/>
        <v>40</v>
      </c>
      <c r="F108" s="137">
        <v>6.4</v>
      </c>
      <c r="G108" s="108" t="str">
        <f t="shared" si="15"/>
        <v>2021</v>
      </c>
      <c r="H108" s="108" t="str">
        <f t="shared" si="16"/>
        <v>09</v>
      </c>
      <c r="I108" s="108" t="str">
        <f t="shared" si="17"/>
        <v>13</v>
      </c>
      <c r="J108" s="108" t="str">
        <f t="shared" si="18"/>
        <v>2021-09-13</v>
      </c>
      <c r="K108" s="108" t="str">
        <f t="shared" si="19"/>
        <v>BVP</v>
      </c>
      <c r="L108" s="108">
        <v>13483</v>
      </c>
    </row>
    <row r="109" spans="1:12" x14ac:dyDescent="0.25">
      <c r="A109" s="108" t="s">
        <v>7419</v>
      </c>
      <c r="B109" s="108" t="str">
        <f t="shared" si="21"/>
        <v xml:space="preserve">NAVARRETE CAICEDO MARIA VERONI         </v>
      </c>
      <c r="C109" s="108" t="str">
        <f t="shared" si="12"/>
        <v>43908927</v>
      </c>
      <c r="D109" s="108" t="str">
        <f t="shared" si="13"/>
        <v>0005</v>
      </c>
      <c r="E109" s="108" t="str">
        <f t="shared" si="14"/>
        <v>13</v>
      </c>
      <c r="F109" s="137">
        <v>5.13</v>
      </c>
      <c r="G109" s="108" t="str">
        <f t="shared" si="15"/>
        <v>2021</v>
      </c>
      <c r="H109" s="108" t="str">
        <f t="shared" si="16"/>
        <v>09</v>
      </c>
      <c r="I109" s="108" t="str">
        <f t="shared" si="17"/>
        <v>13</v>
      </c>
      <c r="J109" s="108" t="str">
        <f t="shared" si="18"/>
        <v>2021-09-13</v>
      </c>
      <c r="K109" s="108" t="str">
        <f t="shared" si="19"/>
        <v>BMP</v>
      </c>
      <c r="L109" s="108">
        <v>13484</v>
      </c>
    </row>
    <row r="110" spans="1:12" x14ac:dyDescent="0.25">
      <c r="A110" s="108" t="s">
        <v>7418</v>
      </c>
      <c r="B110" s="108" t="str">
        <f t="shared" si="21"/>
        <v xml:space="preserve">MARTHA CECILIA  SANTOS BERMUDE         </v>
      </c>
      <c r="C110" s="108" t="str">
        <f t="shared" si="12"/>
        <v>43960340</v>
      </c>
      <c r="D110" s="108" t="str">
        <f t="shared" si="13"/>
        <v>0008</v>
      </c>
      <c r="E110" s="108" t="str">
        <f t="shared" si="14"/>
        <v>38</v>
      </c>
      <c r="F110" s="137">
        <v>8.3800000000000008</v>
      </c>
      <c r="G110" s="108" t="str">
        <f t="shared" si="15"/>
        <v>2021</v>
      </c>
      <c r="H110" s="108" t="str">
        <f t="shared" si="16"/>
        <v>09</v>
      </c>
      <c r="I110" s="108" t="str">
        <f t="shared" si="17"/>
        <v>13</v>
      </c>
      <c r="J110" s="108" t="str">
        <f t="shared" si="18"/>
        <v>2021-09-13</v>
      </c>
      <c r="K110" s="108" t="str">
        <f t="shared" si="19"/>
        <v>VEN</v>
      </c>
      <c r="L110" s="108">
        <v>13485</v>
      </c>
    </row>
    <row r="111" spans="1:12" x14ac:dyDescent="0.25">
      <c r="A111" s="108" t="s">
        <v>7417</v>
      </c>
      <c r="B111" s="108" t="str">
        <f t="shared" si="21"/>
        <v xml:space="preserve">PEREZ SEMINARIO HECTOR JUNIOR          </v>
      </c>
      <c r="C111" s="108" t="str">
        <f t="shared" si="12"/>
        <v>43900508</v>
      </c>
      <c r="D111" s="108" t="str">
        <f t="shared" si="13"/>
        <v>0003</v>
      </c>
      <c r="E111" s="108" t="str">
        <f t="shared" si="14"/>
        <v>36</v>
      </c>
      <c r="F111" s="137">
        <v>3.36</v>
      </c>
      <c r="G111" s="108" t="str">
        <f t="shared" si="15"/>
        <v>2021</v>
      </c>
      <c r="H111" s="108" t="str">
        <f t="shared" si="16"/>
        <v>09</v>
      </c>
      <c r="I111" s="108" t="str">
        <f t="shared" si="17"/>
        <v>13</v>
      </c>
      <c r="J111" s="108" t="str">
        <f t="shared" si="18"/>
        <v>2021-09-13</v>
      </c>
      <c r="K111" s="108" t="str">
        <f t="shared" si="19"/>
        <v>BMP</v>
      </c>
      <c r="L111" s="108">
        <v>13486</v>
      </c>
    </row>
    <row r="112" spans="1:12" x14ac:dyDescent="0.25">
      <c r="A112" s="108" t="s">
        <v>7416</v>
      </c>
      <c r="B112" s="108" t="str">
        <f t="shared" si="21"/>
        <v xml:space="preserve">PETITA CECIBEL GUEVARA                 </v>
      </c>
      <c r="C112" s="108" t="str">
        <f t="shared" si="12"/>
        <v>43960290</v>
      </c>
      <c r="D112" s="108" t="str">
        <f t="shared" si="13"/>
        <v>0007</v>
      </c>
      <c r="E112" s="108" t="str">
        <f t="shared" si="14"/>
        <v>82</v>
      </c>
      <c r="F112" s="137">
        <v>7.82</v>
      </c>
      <c r="G112" s="108" t="str">
        <f t="shared" si="15"/>
        <v>2021</v>
      </c>
      <c r="H112" s="108" t="str">
        <f t="shared" si="16"/>
        <v>09</v>
      </c>
      <c r="I112" s="108" t="str">
        <f t="shared" si="17"/>
        <v>13</v>
      </c>
      <c r="J112" s="108" t="str">
        <f t="shared" si="18"/>
        <v>2021-09-13</v>
      </c>
      <c r="K112" s="108" t="str">
        <f t="shared" si="19"/>
        <v>VEN</v>
      </c>
      <c r="L112" s="108">
        <v>13487</v>
      </c>
    </row>
    <row r="113" spans="1:12" x14ac:dyDescent="0.25">
      <c r="A113" s="108"/>
      <c r="B113" s="169">
        <v>9</v>
      </c>
      <c r="C113" s="168" t="str">
        <f t="shared" si="12"/>
        <v/>
      </c>
      <c r="D113" s="168" t="str">
        <f t="shared" si="13"/>
        <v/>
      </c>
      <c r="E113" s="168" t="str">
        <f t="shared" si="14"/>
        <v/>
      </c>
      <c r="F113" s="167">
        <f>SUM(F101:F112)</f>
        <v>72.47</v>
      </c>
      <c r="G113" s="108" t="str">
        <f t="shared" si="15"/>
        <v/>
      </c>
      <c r="H113" s="108" t="str">
        <f t="shared" si="16"/>
        <v/>
      </c>
      <c r="I113" s="108" t="str">
        <f t="shared" si="17"/>
        <v/>
      </c>
      <c r="J113" s="108" t="str">
        <f t="shared" si="18"/>
        <v>--</v>
      </c>
      <c r="K113" s="108" t="str">
        <f t="shared" si="19"/>
        <v/>
      </c>
      <c r="L113" s="108"/>
    </row>
    <row r="114" spans="1:12" x14ac:dyDescent="0.25">
      <c r="A114" s="108" t="s">
        <v>7415</v>
      </c>
      <c r="B114" s="108" t="str">
        <f>MID(A114,20,39)</f>
        <v xml:space="preserve">SANDI MUNOZ WALTER SAMUEL              </v>
      </c>
      <c r="C114" s="108" t="str">
        <f t="shared" si="12"/>
        <v>43909384</v>
      </c>
      <c r="D114" s="108" t="str">
        <f t="shared" si="13"/>
        <v>0000</v>
      </c>
      <c r="E114" s="108" t="str">
        <f t="shared" si="14"/>
        <v>44</v>
      </c>
      <c r="F114" s="137">
        <v>0.44</v>
      </c>
      <c r="G114" s="108" t="str">
        <f t="shared" si="15"/>
        <v>2021</v>
      </c>
      <c r="H114" s="108" t="str">
        <f t="shared" si="16"/>
        <v>09</v>
      </c>
      <c r="I114" s="108" t="str">
        <f t="shared" si="17"/>
        <v>13</v>
      </c>
      <c r="J114" s="108" t="str">
        <f t="shared" si="18"/>
        <v>2021-09-13</v>
      </c>
      <c r="K114" s="108" t="str">
        <f t="shared" si="19"/>
        <v>BMP</v>
      </c>
      <c r="L114" s="108">
        <v>13529</v>
      </c>
    </row>
    <row r="115" spans="1:12" x14ac:dyDescent="0.25">
      <c r="A115" s="108" t="s">
        <v>7414</v>
      </c>
      <c r="B115" s="108" t="str">
        <f>MID(A115,20,39)</f>
        <v xml:space="preserve">MARCO TULIO ROMERO JARAMILLO           </v>
      </c>
      <c r="C115" s="108" t="str">
        <f t="shared" si="12"/>
        <v>43945149</v>
      </c>
      <c r="D115" s="108" t="str">
        <f t="shared" si="13"/>
        <v>0008</v>
      </c>
      <c r="E115" s="108" t="str">
        <f t="shared" si="14"/>
        <v>38</v>
      </c>
      <c r="F115" s="137">
        <v>8.3800000000000008</v>
      </c>
      <c r="G115" s="108" t="str">
        <f t="shared" si="15"/>
        <v>2021</v>
      </c>
      <c r="H115" s="108" t="str">
        <f t="shared" si="16"/>
        <v>09</v>
      </c>
      <c r="I115" s="108" t="str">
        <f t="shared" si="17"/>
        <v>14</v>
      </c>
      <c r="J115" s="108" t="str">
        <f t="shared" si="18"/>
        <v>2021-09-14</v>
      </c>
      <c r="K115" s="108" t="str">
        <f t="shared" si="19"/>
        <v>BMP</v>
      </c>
      <c r="L115" s="108">
        <v>13530</v>
      </c>
    </row>
    <row r="116" spans="1:12" x14ac:dyDescent="0.25">
      <c r="A116" s="108" t="s">
        <v>7413</v>
      </c>
      <c r="B116" s="108" t="str">
        <f>MID(A116,20,39)</f>
        <v xml:space="preserve">MOLINA SABANDO MIRMA ELENA             </v>
      </c>
      <c r="C116" s="108" t="str">
        <f t="shared" si="12"/>
        <v>43908583</v>
      </c>
      <c r="D116" s="108" t="str">
        <f t="shared" si="13"/>
        <v>0003</v>
      </c>
      <c r="E116" s="108" t="str">
        <f t="shared" si="14"/>
        <v>12</v>
      </c>
      <c r="F116" s="137">
        <v>3.12</v>
      </c>
      <c r="G116" s="108" t="str">
        <f t="shared" si="15"/>
        <v>2021</v>
      </c>
      <c r="H116" s="108" t="str">
        <f t="shared" si="16"/>
        <v>09</v>
      </c>
      <c r="I116" s="108" t="str">
        <f t="shared" si="17"/>
        <v>14</v>
      </c>
      <c r="J116" s="108" t="str">
        <f t="shared" si="18"/>
        <v>2021-09-14</v>
      </c>
      <c r="K116" s="108" t="str">
        <f t="shared" si="19"/>
        <v>BVP</v>
      </c>
      <c r="L116" s="108">
        <v>13531</v>
      </c>
    </row>
    <row r="117" spans="1:12" x14ac:dyDescent="0.25">
      <c r="A117" s="108" t="s">
        <v>7412</v>
      </c>
      <c r="B117" s="108" t="str">
        <f>MID(A117,20,39)</f>
        <v xml:space="preserve">MOLINA SABANDO MIRMA ELENA             </v>
      </c>
      <c r="C117" s="108" t="str">
        <f t="shared" si="12"/>
        <v>43908583</v>
      </c>
      <c r="D117" s="108" t="str">
        <f t="shared" si="13"/>
        <v>0003</v>
      </c>
      <c r="E117" s="108" t="str">
        <f t="shared" si="14"/>
        <v>12</v>
      </c>
      <c r="F117" s="137">
        <v>3.12</v>
      </c>
      <c r="G117" s="108" t="str">
        <f t="shared" si="15"/>
        <v>2021</v>
      </c>
      <c r="H117" s="108" t="str">
        <f t="shared" si="16"/>
        <v>09</v>
      </c>
      <c r="I117" s="108" t="str">
        <f t="shared" si="17"/>
        <v>14</v>
      </c>
      <c r="J117" s="108" t="str">
        <f t="shared" si="18"/>
        <v>2021-09-14</v>
      </c>
      <c r="K117" s="108" t="str">
        <f t="shared" si="19"/>
        <v>BVP</v>
      </c>
      <c r="L117" s="108" t="s">
        <v>7411</v>
      </c>
    </row>
    <row r="118" spans="1:12" x14ac:dyDescent="0.25">
      <c r="A118" s="108" t="s">
        <v>7410</v>
      </c>
      <c r="B118" s="108" t="str">
        <f>MID(A118,20,39)</f>
        <v xml:space="preserve">CHOEZ BAQUE MARIA FERNANDA             </v>
      </c>
      <c r="C118" s="108" t="str">
        <f t="shared" si="12"/>
        <v>43908106</v>
      </c>
      <c r="D118" s="108" t="str">
        <f t="shared" si="13"/>
        <v>0013</v>
      </c>
      <c r="E118" s="108" t="str">
        <f t="shared" si="14"/>
        <v>59</v>
      </c>
      <c r="F118" s="137">
        <v>13.59</v>
      </c>
      <c r="G118" s="108" t="str">
        <f t="shared" si="15"/>
        <v>2021</v>
      </c>
      <c r="H118" s="108" t="str">
        <f t="shared" si="16"/>
        <v>09</v>
      </c>
      <c r="I118" s="108" t="str">
        <f t="shared" si="17"/>
        <v>14</v>
      </c>
      <c r="J118" s="108" t="str">
        <f t="shared" si="18"/>
        <v>2021-09-14</v>
      </c>
      <c r="K118" s="108" t="str">
        <f t="shared" si="19"/>
        <v>BMP</v>
      </c>
      <c r="L118" s="108">
        <v>13532</v>
      </c>
    </row>
    <row r="119" spans="1:12" x14ac:dyDescent="0.25">
      <c r="A119" s="108"/>
      <c r="B119" s="169">
        <v>10</v>
      </c>
      <c r="C119" s="168" t="str">
        <f t="shared" si="12"/>
        <v/>
      </c>
      <c r="D119" s="168" t="str">
        <f t="shared" si="13"/>
        <v/>
      </c>
      <c r="E119" s="168" t="str">
        <f t="shared" si="14"/>
        <v/>
      </c>
      <c r="F119" s="167">
        <f>SUM(F114:F118)</f>
        <v>28.650000000000002</v>
      </c>
      <c r="G119" s="108" t="str">
        <f t="shared" si="15"/>
        <v/>
      </c>
      <c r="H119" s="108" t="str">
        <f t="shared" si="16"/>
        <v/>
      </c>
      <c r="I119" s="108" t="str">
        <f t="shared" si="17"/>
        <v/>
      </c>
      <c r="J119" s="108" t="str">
        <f t="shared" si="18"/>
        <v>--</v>
      </c>
      <c r="K119" s="108" t="str">
        <f t="shared" si="19"/>
        <v/>
      </c>
      <c r="L119" s="108"/>
    </row>
    <row r="120" spans="1:12" x14ac:dyDescent="0.25">
      <c r="A120" s="108" t="s">
        <v>7409</v>
      </c>
      <c r="B120" s="108" t="str">
        <f t="shared" ref="B120:B125" si="22">MID(A120,20,39)</f>
        <v xml:space="preserve">FELUGRAF SA                            </v>
      </c>
      <c r="C120" s="108" t="str">
        <f t="shared" si="12"/>
        <v>43907463</v>
      </c>
      <c r="D120" s="108" t="str">
        <f t="shared" si="13"/>
        <v>0001</v>
      </c>
      <c r="E120" s="108" t="str">
        <f t="shared" si="14"/>
        <v>94</v>
      </c>
      <c r="F120" s="137">
        <v>1.94</v>
      </c>
      <c r="G120" s="108" t="str">
        <f t="shared" si="15"/>
        <v>2021</v>
      </c>
      <c r="H120" s="108" t="str">
        <f t="shared" si="16"/>
        <v>09</v>
      </c>
      <c r="I120" s="108" t="str">
        <f t="shared" si="17"/>
        <v>14</v>
      </c>
      <c r="J120" s="108" t="str">
        <f t="shared" si="18"/>
        <v>2021-09-14</v>
      </c>
      <c r="K120" s="108" t="str">
        <f t="shared" si="19"/>
        <v>BMP</v>
      </c>
      <c r="L120" s="108">
        <v>13586</v>
      </c>
    </row>
    <row r="121" spans="1:12" x14ac:dyDescent="0.25">
      <c r="A121" s="108" t="s">
        <v>7408</v>
      </c>
      <c r="B121" s="108" t="str">
        <f t="shared" si="22"/>
        <v xml:space="preserve">SOLANO JIMENEZ PABLO EMILIO            </v>
      </c>
      <c r="C121" s="108" t="str">
        <f t="shared" si="12"/>
        <v>43908279</v>
      </c>
      <c r="D121" s="108" t="str">
        <f t="shared" si="13"/>
        <v>0001</v>
      </c>
      <c r="E121" s="108" t="str">
        <f t="shared" si="14"/>
        <v>68</v>
      </c>
      <c r="F121" s="137">
        <v>1.68</v>
      </c>
      <c r="G121" s="108" t="str">
        <f t="shared" si="15"/>
        <v>2021</v>
      </c>
      <c r="H121" s="108" t="str">
        <f t="shared" si="16"/>
        <v>09</v>
      </c>
      <c r="I121" s="108" t="str">
        <f t="shared" si="17"/>
        <v>15</v>
      </c>
      <c r="J121" s="108" t="str">
        <f t="shared" si="18"/>
        <v>2021-09-15</v>
      </c>
      <c r="K121" s="108" t="str">
        <f t="shared" si="19"/>
        <v>BMP</v>
      </c>
      <c r="L121" s="108">
        <v>13587</v>
      </c>
    </row>
    <row r="122" spans="1:12" x14ac:dyDescent="0.25">
      <c r="A122" s="108" t="s">
        <v>7407</v>
      </c>
      <c r="B122" s="108" t="str">
        <f t="shared" si="22"/>
        <v xml:space="preserve">CLEMENTE ANTONIO  CALDERON LOZ         </v>
      </c>
      <c r="C122" s="108" t="str">
        <f t="shared" si="12"/>
        <v>43903425</v>
      </c>
      <c r="D122" s="108" t="str">
        <f t="shared" si="13"/>
        <v>0022</v>
      </c>
      <c r="E122" s="108" t="str">
        <f t="shared" si="14"/>
        <v>84</v>
      </c>
      <c r="F122" s="137">
        <v>22.84</v>
      </c>
      <c r="G122" s="108" t="str">
        <f t="shared" si="15"/>
        <v>2021</v>
      </c>
      <c r="H122" s="108" t="str">
        <f t="shared" si="16"/>
        <v>09</v>
      </c>
      <c r="I122" s="108" t="str">
        <f t="shared" si="17"/>
        <v>15</v>
      </c>
      <c r="J122" s="108" t="str">
        <f t="shared" si="18"/>
        <v>2021-09-15</v>
      </c>
      <c r="K122" s="108" t="str">
        <f t="shared" si="19"/>
        <v>BMP</v>
      </c>
      <c r="L122" s="108">
        <v>13588</v>
      </c>
    </row>
    <row r="123" spans="1:12" x14ac:dyDescent="0.25">
      <c r="A123" s="108" t="s">
        <v>7406</v>
      </c>
      <c r="B123" s="108" t="str">
        <f t="shared" si="22"/>
        <v xml:space="preserve">NELLY YOLANDA  SALCEDO BOWEN           </v>
      </c>
      <c r="C123" s="108" t="str">
        <f t="shared" si="12"/>
        <v>43945202</v>
      </c>
      <c r="D123" s="108" t="str">
        <f t="shared" si="13"/>
        <v>0008</v>
      </c>
      <c r="E123" s="108" t="str">
        <f t="shared" si="14"/>
        <v>38</v>
      </c>
      <c r="F123" s="137">
        <v>8.3800000000000008</v>
      </c>
      <c r="G123" s="108" t="str">
        <f t="shared" si="15"/>
        <v>2021</v>
      </c>
      <c r="H123" s="108" t="str">
        <f t="shared" si="16"/>
        <v>09</v>
      </c>
      <c r="I123" s="108" t="str">
        <f t="shared" si="17"/>
        <v>15</v>
      </c>
      <c r="J123" s="108" t="str">
        <f t="shared" si="18"/>
        <v>2021-09-15</v>
      </c>
      <c r="K123" s="108" t="str">
        <f t="shared" si="19"/>
        <v>VEN</v>
      </c>
      <c r="L123" s="108">
        <v>13589</v>
      </c>
    </row>
    <row r="124" spans="1:12" x14ac:dyDescent="0.25">
      <c r="A124" s="108" t="s">
        <v>7405</v>
      </c>
      <c r="B124" s="108" t="str">
        <f t="shared" si="22"/>
        <v xml:space="preserve">VILLALTA TENECELA MARCIA MARIA         </v>
      </c>
      <c r="C124" s="108" t="str">
        <f t="shared" si="12"/>
        <v>43903575</v>
      </c>
      <c r="D124" s="108" t="str">
        <f t="shared" si="13"/>
        <v>0003</v>
      </c>
      <c r="E124" s="108" t="str">
        <f t="shared" si="14"/>
        <v>23</v>
      </c>
      <c r="F124" s="137">
        <v>3.23</v>
      </c>
      <c r="G124" s="108" t="str">
        <f t="shared" si="15"/>
        <v>2021</v>
      </c>
      <c r="H124" s="108" t="str">
        <f t="shared" si="16"/>
        <v>09</v>
      </c>
      <c r="I124" s="108" t="str">
        <f t="shared" si="17"/>
        <v>15</v>
      </c>
      <c r="J124" s="108" t="str">
        <f t="shared" si="18"/>
        <v>2021-09-15</v>
      </c>
      <c r="K124" s="108" t="str">
        <f t="shared" si="19"/>
        <v>BVP</v>
      </c>
      <c r="L124" s="108">
        <v>13590</v>
      </c>
    </row>
    <row r="125" spans="1:12" x14ac:dyDescent="0.25">
      <c r="A125" s="108" t="s">
        <v>7404</v>
      </c>
      <c r="B125" s="108" t="str">
        <f t="shared" si="22"/>
        <v xml:space="preserve">LOPEZ SEGURA DIANA KATHERINE           </v>
      </c>
      <c r="C125" s="108" t="str">
        <f t="shared" si="12"/>
        <v>43903560</v>
      </c>
      <c r="D125" s="108" t="str">
        <f t="shared" si="13"/>
        <v>0002</v>
      </c>
      <c r="E125" s="108" t="str">
        <f t="shared" si="14"/>
        <v>00</v>
      </c>
      <c r="F125" s="137">
        <v>2</v>
      </c>
      <c r="G125" s="108" t="str">
        <f t="shared" si="15"/>
        <v>2021</v>
      </c>
      <c r="H125" s="108" t="str">
        <f t="shared" si="16"/>
        <v>09</v>
      </c>
      <c r="I125" s="108" t="str">
        <f t="shared" si="17"/>
        <v>15</v>
      </c>
      <c r="J125" s="108" t="str">
        <f t="shared" si="18"/>
        <v>2021-09-15</v>
      </c>
      <c r="K125" s="108" t="str">
        <f t="shared" si="19"/>
        <v>BVP</v>
      </c>
      <c r="L125" s="108">
        <v>13591</v>
      </c>
    </row>
    <row r="126" spans="1:12" x14ac:dyDescent="0.25">
      <c r="A126" s="108"/>
      <c r="B126" s="169">
        <v>11</v>
      </c>
      <c r="C126" s="168" t="str">
        <f t="shared" si="12"/>
        <v/>
      </c>
      <c r="D126" s="168" t="str">
        <f t="shared" si="13"/>
        <v/>
      </c>
      <c r="E126" s="168" t="str">
        <f t="shared" si="14"/>
        <v/>
      </c>
      <c r="F126" s="167">
        <f>SUM(F120:F125)</f>
        <v>40.07</v>
      </c>
      <c r="G126" s="108" t="str">
        <f t="shared" si="15"/>
        <v/>
      </c>
      <c r="H126" s="108" t="str">
        <f t="shared" si="16"/>
        <v/>
      </c>
      <c r="I126" s="108" t="str">
        <f t="shared" si="17"/>
        <v/>
      </c>
      <c r="J126" s="108" t="str">
        <f t="shared" si="18"/>
        <v>--</v>
      </c>
      <c r="K126" s="108" t="str">
        <f t="shared" si="19"/>
        <v/>
      </c>
      <c r="L126" s="108"/>
    </row>
    <row r="127" spans="1:12" x14ac:dyDescent="0.25">
      <c r="A127" s="108" t="s">
        <v>7403</v>
      </c>
      <c r="B127" s="108" t="str">
        <f t="shared" ref="B127:B139" si="23">MID(A127,20,39)</f>
        <v xml:space="preserve">ZAMBRANO RONQUILLO MARIA AUXIL         </v>
      </c>
      <c r="C127" s="108" t="str">
        <f t="shared" si="12"/>
        <v>43901466</v>
      </c>
      <c r="D127" s="108" t="str">
        <f t="shared" si="13"/>
        <v>0002</v>
      </c>
      <c r="E127" s="108" t="str">
        <f t="shared" si="14"/>
        <v>44</v>
      </c>
      <c r="F127" s="137">
        <v>2.44</v>
      </c>
      <c r="G127" s="108" t="str">
        <f t="shared" si="15"/>
        <v>2021</v>
      </c>
      <c r="H127" s="108" t="str">
        <f t="shared" si="16"/>
        <v>09</v>
      </c>
      <c r="I127" s="108" t="str">
        <f t="shared" si="17"/>
        <v>15</v>
      </c>
      <c r="J127" s="108" t="str">
        <f t="shared" si="18"/>
        <v>2021-09-15</v>
      </c>
      <c r="K127" s="108" t="str">
        <f t="shared" si="19"/>
        <v>BVP</v>
      </c>
      <c r="L127" s="108">
        <v>13645</v>
      </c>
    </row>
    <row r="128" spans="1:12" x14ac:dyDescent="0.25">
      <c r="A128" s="108" t="s">
        <v>7402</v>
      </c>
      <c r="B128" s="108" t="str">
        <f t="shared" si="23"/>
        <v xml:space="preserve">ZAMBRANO RONQUILLO MARIA AUXIL         </v>
      </c>
      <c r="C128" s="108" t="str">
        <f t="shared" si="12"/>
        <v>43900154</v>
      </c>
      <c r="D128" s="108" t="str">
        <f t="shared" si="13"/>
        <v>0001</v>
      </c>
      <c r="E128" s="108" t="str">
        <f t="shared" si="14"/>
        <v>69</v>
      </c>
      <c r="F128" s="137">
        <v>1.69</v>
      </c>
      <c r="G128" s="108" t="str">
        <f t="shared" si="15"/>
        <v>2021</v>
      </c>
      <c r="H128" s="108" t="str">
        <f t="shared" si="16"/>
        <v>09</v>
      </c>
      <c r="I128" s="108" t="str">
        <f t="shared" si="17"/>
        <v>15</v>
      </c>
      <c r="J128" s="108" t="str">
        <f t="shared" si="18"/>
        <v>2021-09-15</v>
      </c>
      <c r="K128" s="108" t="str">
        <f t="shared" si="19"/>
        <v>BVP</v>
      </c>
      <c r="L128" s="108">
        <v>13646</v>
      </c>
    </row>
    <row r="129" spans="1:12" x14ac:dyDescent="0.25">
      <c r="A129" s="108" t="s">
        <v>7401</v>
      </c>
      <c r="B129" s="108" t="str">
        <f t="shared" si="23"/>
        <v xml:space="preserve">PANCHANA CHALEN PILAR                  </v>
      </c>
      <c r="C129" s="108" t="str">
        <f t="shared" si="12"/>
        <v>43902289</v>
      </c>
      <c r="D129" s="108" t="str">
        <f t="shared" si="13"/>
        <v>0023</v>
      </c>
      <c r="E129" s="108" t="str">
        <f t="shared" si="14"/>
        <v>34</v>
      </c>
      <c r="F129" s="137">
        <v>23.34</v>
      </c>
      <c r="G129" s="108" t="str">
        <f t="shared" si="15"/>
        <v>2021</v>
      </c>
      <c r="H129" s="108" t="str">
        <f t="shared" si="16"/>
        <v>09</v>
      </c>
      <c r="I129" s="108" t="str">
        <f t="shared" si="17"/>
        <v>15</v>
      </c>
      <c r="J129" s="108" t="str">
        <f t="shared" si="18"/>
        <v>2021-09-15</v>
      </c>
      <c r="K129" s="108" t="str">
        <f t="shared" si="19"/>
        <v>BMP</v>
      </c>
      <c r="L129" s="108">
        <v>13647</v>
      </c>
    </row>
    <row r="130" spans="1:12" x14ac:dyDescent="0.25">
      <c r="A130" s="108" t="s">
        <v>7400</v>
      </c>
      <c r="B130" s="108" t="str">
        <f t="shared" si="23"/>
        <v xml:space="preserve">CHALEN MATAMOROS RICARDO ALEJA         </v>
      </c>
      <c r="C130" s="108" t="str">
        <f t="shared" si="12"/>
        <v>43902635</v>
      </c>
      <c r="D130" s="108" t="str">
        <f t="shared" si="13"/>
        <v>0002</v>
      </c>
      <c r="E130" s="108" t="str">
        <f t="shared" si="14"/>
        <v>51</v>
      </c>
      <c r="F130" s="137">
        <v>2.5099999999999998</v>
      </c>
      <c r="G130" s="108" t="str">
        <f t="shared" si="15"/>
        <v>2021</v>
      </c>
      <c r="H130" s="108" t="str">
        <f t="shared" si="16"/>
        <v>09</v>
      </c>
      <c r="I130" s="108" t="str">
        <f t="shared" si="17"/>
        <v>16</v>
      </c>
      <c r="J130" s="108" t="str">
        <f t="shared" si="18"/>
        <v>2021-09-16</v>
      </c>
      <c r="K130" s="108" t="str">
        <f t="shared" si="19"/>
        <v>BVP</v>
      </c>
      <c r="L130" s="108">
        <v>13648</v>
      </c>
    </row>
    <row r="131" spans="1:12" x14ac:dyDescent="0.25">
      <c r="A131" s="108" t="s">
        <v>7399</v>
      </c>
      <c r="B131" s="108" t="str">
        <f t="shared" si="23"/>
        <v xml:space="preserve">ONETO LERTORA CARMEN MARIA             </v>
      </c>
      <c r="C131" s="108" t="str">
        <f t="shared" si="12"/>
        <v>43907372</v>
      </c>
      <c r="D131" s="108" t="str">
        <f t="shared" si="13"/>
        <v>0002</v>
      </c>
      <c r="E131" s="108" t="str">
        <f t="shared" si="14"/>
        <v>11</v>
      </c>
      <c r="F131" s="137">
        <v>2.11</v>
      </c>
      <c r="G131" s="108" t="str">
        <f t="shared" si="15"/>
        <v>2021</v>
      </c>
      <c r="H131" s="108" t="str">
        <f t="shared" si="16"/>
        <v>09</v>
      </c>
      <c r="I131" s="108" t="str">
        <f t="shared" si="17"/>
        <v>16</v>
      </c>
      <c r="J131" s="108" t="str">
        <f t="shared" si="18"/>
        <v>2021-09-16</v>
      </c>
      <c r="K131" s="108" t="str">
        <f t="shared" si="19"/>
        <v>BVP</v>
      </c>
      <c r="L131" s="108">
        <v>13649</v>
      </c>
    </row>
    <row r="132" spans="1:12" x14ac:dyDescent="0.25">
      <c r="A132" s="108" t="s">
        <v>7398</v>
      </c>
      <c r="B132" s="108" t="str">
        <f t="shared" si="23"/>
        <v xml:space="preserve">CESAR AUGUSTO  RADA AGUIRRE            </v>
      </c>
      <c r="C132" s="108" t="str">
        <f t="shared" ref="C132:C195" si="24">MID(A132,12,8)</f>
        <v>43960345</v>
      </c>
      <c r="D132" s="108" t="str">
        <f t="shared" ref="D132:D195" si="25">MID(A132,125,4)</f>
        <v>0008</v>
      </c>
      <c r="E132" s="108" t="str">
        <f t="shared" ref="E132:E195" si="26">MID(A132,129,2)</f>
        <v>38</v>
      </c>
      <c r="F132" s="137">
        <v>8.3800000000000008</v>
      </c>
      <c r="G132" s="108" t="str">
        <f t="shared" ref="G132:G195" si="27">MID(A132,131,4)</f>
        <v>2021</v>
      </c>
      <c r="H132" s="108" t="str">
        <f t="shared" ref="H132:H195" si="28">MID(A132,135,2)</f>
        <v>09</v>
      </c>
      <c r="I132" s="108" t="str">
        <f t="shared" ref="I132:I195" si="29">MID(A132,137,2)</f>
        <v>16</v>
      </c>
      <c r="J132" s="108" t="str">
        <f t="shared" ref="J132:J195" si="30">CONCATENATE(G132,"-",H132,"-",I132)</f>
        <v>2021-09-16</v>
      </c>
      <c r="K132" s="108" t="str">
        <f t="shared" ref="K132:K195" si="31">MID(A132,163,3)</f>
        <v>BMP</v>
      </c>
      <c r="L132" s="108">
        <v>13650</v>
      </c>
    </row>
    <row r="133" spans="1:12" x14ac:dyDescent="0.25">
      <c r="A133" s="108" t="s">
        <v>7397</v>
      </c>
      <c r="B133" s="108" t="str">
        <f t="shared" si="23"/>
        <v xml:space="preserve">RADA AGUIRRE CESAR AUGUSTO             </v>
      </c>
      <c r="C133" s="108" t="str">
        <f t="shared" si="24"/>
        <v>43908405</v>
      </c>
      <c r="D133" s="108" t="str">
        <f t="shared" si="25"/>
        <v>0002</v>
      </c>
      <c r="E133" s="108" t="str">
        <f t="shared" si="26"/>
        <v>17</v>
      </c>
      <c r="F133" s="137">
        <v>2.17</v>
      </c>
      <c r="G133" s="108" t="str">
        <f t="shared" si="27"/>
        <v>2021</v>
      </c>
      <c r="H133" s="108" t="str">
        <f t="shared" si="28"/>
        <v>09</v>
      </c>
      <c r="I133" s="108" t="str">
        <f t="shared" si="29"/>
        <v>16</v>
      </c>
      <c r="J133" s="108" t="str">
        <f t="shared" si="30"/>
        <v>2021-09-16</v>
      </c>
      <c r="K133" s="108" t="str">
        <f t="shared" si="31"/>
        <v>BMP</v>
      </c>
      <c r="L133" s="108">
        <v>13651</v>
      </c>
    </row>
    <row r="134" spans="1:12" x14ac:dyDescent="0.25">
      <c r="A134" s="108" t="s">
        <v>7396</v>
      </c>
      <c r="B134" s="108" t="str">
        <f t="shared" si="23"/>
        <v xml:space="preserve">MARCHELLE GUIM GINO                    </v>
      </c>
      <c r="C134" s="108" t="str">
        <f t="shared" si="24"/>
        <v>43902707</v>
      </c>
      <c r="D134" s="108" t="str">
        <f t="shared" si="25"/>
        <v>0003</v>
      </c>
      <c r="E134" s="108" t="str">
        <f t="shared" si="26"/>
        <v>50</v>
      </c>
      <c r="F134" s="137">
        <v>3.5</v>
      </c>
      <c r="G134" s="108" t="str">
        <f t="shared" si="27"/>
        <v>2021</v>
      </c>
      <c r="H134" s="108" t="str">
        <f t="shared" si="28"/>
        <v>09</v>
      </c>
      <c r="I134" s="108" t="str">
        <f t="shared" si="29"/>
        <v>16</v>
      </c>
      <c r="J134" s="108" t="str">
        <f t="shared" si="30"/>
        <v>2021-09-16</v>
      </c>
      <c r="K134" s="108" t="str">
        <f t="shared" si="31"/>
        <v>BMP</v>
      </c>
      <c r="L134" s="108">
        <v>13652</v>
      </c>
    </row>
    <row r="135" spans="1:12" x14ac:dyDescent="0.25">
      <c r="A135" s="108" t="s">
        <v>7395</v>
      </c>
      <c r="B135" s="108" t="str">
        <f t="shared" si="23"/>
        <v xml:space="preserve">ANGEL ALEX PASHMA GUADALUPE            </v>
      </c>
      <c r="C135" s="108" t="str">
        <f t="shared" si="24"/>
        <v>43908860</v>
      </c>
      <c r="D135" s="108" t="str">
        <f t="shared" si="25"/>
        <v>0001</v>
      </c>
      <c r="E135" s="108" t="str">
        <f t="shared" si="26"/>
        <v>69</v>
      </c>
      <c r="F135" s="137">
        <v>1.69</v>
      </c>
      <c r="G135" s="108" t="str">
        <f t="shared" si="27"/>
        <v>2021</v>
      </c>
      <c r="H135" s="108" t="str">
        <f t="shared" si="28"/>
        <v>09</v>
      </c>
      <c r="I135" s="108" t="str">
        <f t="shared" si="29"/>
        <v>16</v>
      </c>
      <c r="J135" s="108" t="str">
        <f t="shared" si="30"/>
        <v>2021-09-16</v>
      </c>
      <c r="K135" s="108" t="str">
        <f t="shared" si="31"/>
        <v>VEN</v>
      </c>
      <c r="L135" s="108">
        <v>13653</v>
      </c>
    </row>
    <row r="136" spans="1:12" x14ac:dyDescent="0.25">
      <c r="A136" s="108" t="s">
        <v>7394</v>
      </c>
      <c r="B136" s="108" t="str">
        <f t="shared" si="23"/>
        <v xml:space="preserve">SALAZAR JAIME CECILIA NARCISA          </v>
      </c>
      <c r="C136" s="108" t="str">
        <f t="shared" si="24"/>
        <v>43903548</v>
      </c>
      <c r="D136" s="108" t="str">
        <f t="shared" si="25"/>
        <v>0002</v>
      </c>
      <c r="E136" s="108" t="str">
        <f t="shared" si="26"/>
        <v>05</v>
      </c>
      <c r="F136" s="137">
        <v>2.0499999999999998</v>
      </c>
      <c r="G136" s="108" t="str">
        <f t="shared" si="27"/>
        <v>2021</v>
      </c>
      <c r="H136" s="108" t="str">
        <f t="shared" si="28"/>
        <v>09</v>
      </c>
      <c r="I136" s="108" t="str">
        <f t="shared" si="29"/>
        <v>16</v>
      </c>
      <c r="J136" s="108" t="str">
        <f t="shared" si="30"/>
        <v>2021-09-16</v>
      </c>
      <c r="K136" s="108" t="str">
        <f t="shared" si="31"/>
        <v>BMP</v>
      </c>
      <c r="L136" s="108">
        <v>13654</v>
      </c>
    </row>
    <row r="137" spans="1:12" x14ac:dyDescent="0.25">
      <c r="A137" s="108" t="s">
        <v>7393</v>
      </c>
      <c r="B137" s="108" t="str">
        <f t="shared" si="23"/>
        <v xml:space="preserve">RODRIGUEZ VALVERDE FELIX ALBER         </v>
      </c>
      <c r="C137" s="108" t="str">
        <f t="shared" si="24"/>
        <v>43907459</v>
      </c>
      <c r="D137" s="108" t="str">
        <f t="shared" si="25"/>
        <v>0000</v>
      </c>
      <c r="E137" s="108" t="str">
        <f t="shared" si="26"/>
        <v>84</v>
      </c>
      <c r="F137" s="137">
        <v>0.84</v>
      </c>
      <c r="G137" s="108" t="str">
        <f t="shared" si="27"/>
        <v>2021</v>
      </c>
      <c r="H137" s="108" t="str">
        <f t="shared" si="28"/>
        <v>09</v>
      </c>
      <c r="I137" s="108" t="str">
        <f t="shared" si="29"/>
        <v>16</v>
      </c>
      <c r="J137" s="108" t="str">
        <f t="shared" si="30"/>
        <v>2021-09-16</v>
      </c>
      <c r="K137" s="108" t="str">
        <f t="shared" si="31"/>
        <v>BMP</v>
      </c>
      <c r="L137" s="108">
        <v>13655</v>
      </c>
    </row>
    <row r="138" spans="1:12" x14ac:dyDescent="0.25">
      <c r="A138" s="108" t="s">
        <v>7392</v>
      </c>
      <c r="B138" s="108" t="str">
        <f t="shared" si="23"/>
        <v xml:space="preserve">DISTRIBUIDORA DE PRODUCTOS DE          </v>
      </c>
      <c r="C138" s="108" t="str">
        <f t="shared" si="24"/>
        <v>43908416</v>
      </c>
      <c r="D138" s="108" t="str">
        <f t="shared" si="25"/>
        <v>0001</v>
      </c>
      <c r="E138" s="108" t="str">
        <f t="shared" si="26"/>
        <v>94</v>
      </c>
      <c r="F138" s="137">
        <v>1.94</v>
      </c>
      <c r="G138" s="108" t="str">
        <f t="shared" si="27"/>
        <v>2021</v>
      </c>
      <c r="H138" s="108" t="str">
        <f t="shared" si="28"/>
        <v>09</v>
      </c>
      <c r="I138" s="108" t="str">
        <f t="shared" si="29"/>
        <v>16</v>
      </c>
      <c r="J138" s="108" t="str">
        <f t="shared" si="30"/>
        <v>2021-09-16</v>
      </c>
      <c r="K138" s="108" t="str">
        <f t="shared" si="31"/>
        <v>VEN</v>
      </c>
      <c r="L138" s="108">
        <v>13656</v>
      </c>
    </row>
    <row r="139" spans="1:12" x14ac:dyDescent="0.25">
      <c r="A139" s="108" t="s">
        <v>7391</v>
      </c>
      <c r="B139" s="108" t="str">
        <f t="shared" si="23"/>
        <v xml:space="preserve">DISTRIBUIDORA DE PRODUCTOS DE          </v>
      </c>
      <c r="C139" s="108" t="str">
        <f t="shared" si="24"/>
        <v>43908417</v>
      </c>
      <c r="D139" s="108" t="str">
        <f t="shared" si="25"/>
        <v>0001</v>
      </c>
      <c r="E139" s="108" t="str">
        <f t="shared" si="26"/>
        <v>94</v>
      </c>
      <c r="F139" s="137">
        <v>1.94</v>
      </c>
      <c r="G139" s="108" t="str">
        <f t="shared" si="27"/>
        <v>2021</v>
      </c>
      <c r="H139" s="108" t="str">
        <f t="shared" si="28"/>
        <v>09</v>
      </c>
      <c r="I139" s="108" t="str">
        <f t="shared" si="29"/>
        <v>16</v>
      </c>
      <c r="J139" s="108" t="str">
        <f t="shared" si="30"/>
        <v>2021-09-16</v>
      </c>
      <c r="K139" s="108" t="str">
        <f t="shared" si="31"/>
        <v>VEN</v>
      </c>
      <c r="L139" s="108">
        <v>13657</v>
      </c>
    </row>
    <row r="140" spans="1:12" x14ac:dyDescent="0.25">
      <c r="A140" s="108"/>
      <c r="B140" s="169">
        <v>12</v>
      </c>
      <c r="C140" s="168" t="str">
        <f t="shared" si="24"/>
        <v/>
      </c>
      <c r="D140" s="168" t="str">
        <f t="shared" si="25"/>
        <v/>
      </c>
      <c r="E140" s="168" t="str">
        <f t="shared" si="26"/>
        <v/>
      </c>
      <c r="F140" s="167">
        <f>SUM(F127:F139)</f>
        <v>54.599999999999994</v>
      </c>
      <c r="G140" s="108" t="str">
        <f t="shared" si="27"/>
        <v/>
      </c>
      <c r="H140" s="108" t="str">
        <f t="shared" si="28"/>
        <v/>
      </c>
      <c r="I140" s="108" t="str">
        <f t="shared" si="29"/>
        <v/>
      </c>
      <c r="J140" s="108" t="str">
        <f t="shared" si="30"/>
        <v>--</v>
      </c>
      <c r="K140" s="108" t="str">
        <f t="shared" si="31"/>
        <v/>
      </c>
      <c r="L140" s="108"/>
    </row>
    <row r="141" spans="1:12" x14ac:dyDescent="0.25">
      <c r="A141" s="108" t="s">
        <v>7390</v>
      </c>
      <c r="B141" s="108" t="str">
        <f t="shared" ref="B141:B149" si="32">MID(A141,20,39)</f>
        <v xml:space="preserve">SORNOZA MARQUEZ ROLANDO CLAUDI         </v>
      </c>
      <c r="C141" s="108" t="str">
        <f t="shared" si="24"/>
        <v>43903491</v>
      </c>
      <c r="D141" s="108" t="str">
        <f t="shared" si="25"/>
        <v>0001</v>
      </c>
      <c r="E141" s="108" t="str">
        <f t="shared" si="26"/>
        <v>71</v>
      </c>
      <c r="F141" s="137">
        <v>1.71</v>
      </c>
      <c r="G141" s="108" t="str">
        <f t="shared" si="27"/>
        <v>2021</v>
      </c>
      <c r="H141" s="108" t="str">
        <f t="shared" si="28"/>
        <v>09</v>
      </c>
      <c r="I141" s="108" t="str">
        <f t="shared" si="29"/>
        <v>16</v>
      </c>
      <c r="J141" s="108" t="str">
        <f t="shared" si="30"/>
        <v>2021-09-16</v>
      </c>
      <c r="K141" s="108" t="str">
        <f t="shared" si="31"/>
        <v>BMP</v>
      </c>
      <c r="L141" s="108">
        <v>13709</v>
      </c>
    </row>
    <row r="142" spans="1:12" x14ac:dyDescent="0.25">
      <c r="A142" s="108" t="s">
        <v>7389</v>
      </c>
      <c r="B142" s="108" t="str">
        <f t="shared" si="32"/>
        <v xml:space="preserve">DIGNA RAQUEL BARBERAN BRIONES          </v>
      </c>
      <c r="C142" s="108" t="str">
        <f t="shared" si="24"/>
        <v>43903472</v>
      </c>
      <c r="D142" s="108" t="str">
        <f t="shared" si="25"/>
        <v>0003</v>
      </c>
      <c r="E142" s="108" t="str">
        <f t="shared" si="26"/>
        <v>36</v>
      </c>
      <c r="F142" s="137">
        <v>3.36</v>
      </c>
      <c r="G142" s="108" t="str">
        <f t="shared" si="27"/>
        <v>2021</v>
      </c>
      <c r="H142" s="108" t="str">
        <f t="shared" si="28"/>
        <v>09</v>
      </c>
      <c r="I142" s="108" t="str">
        <f t="shared" si="29"/>
        <v>16</v>
      </c>
      <c r="J142" s="108" t="str">
        <f t="shared" si="30"/>
        <v>2021-09-16</v>
      </c>
      <c r="K142" s="108" t="str">
        <f t="shared" si="31"/>
        <v>BMP</v>
      </c>
      <c r="L142" s="108">
        <v>13710</v>
      </c>
    </row>
    <row r="143" spans="1:12" x14ac:dyDescent="0.25">
      <c r="A143" s="108" t="s">
        <v>7388</v>
      </c>
      <c r="B143" s="108" t="str">
        <f t="shared" si="32"/>
        <v xml:space="preserve">MATA ITURRALDE MARCOS ANTONIO          </v>
      </c>
      <c r="C143" s="108" t="str">
        <f t="shared" si="24"/>
        <v>43906300</v>
      </c>
      <c r="D143" s="108" t="str">
        <f t="shared" si="25"/>
        <v>0008</v>
      </c>
      <c r="E143" s="108" t="str">
        <f t="shared" si="26"/>
        <v>94</v>
      </c>
      <c r="F143" s="137">
        <v>8.94</v>
      </c>
      <c r="G143" s="108" t="str">
        <f t="shared" si="27"/>
        <v>2021</v>
      </c>
      <c r="H143" s="108" t="str">
        <f t="shared" si="28"/>
        <v>09</v>
      </c>
      <c r="I143" s="108" t="str">
        <f t="shared" si="29"/>
        <v>16</v>
      </c>
      <c r="J143" s="108" t="str">
        <f t="shared" si="30"/>
        <v>2021-09-16</v>
      </c>
      <c r="K143" s="108" t="str">
        <f t="shared" si="31"/>
        <v>BMP</v>
      </c>
      <c r="L143" s="108">
        <v>13711</v>
      </c>
    </row>
    <row r="144" spans="1:12" x14ac:dyDescent="0.25">
      <c r="A144" s="108" t="s">
        <v>7387</v>
      </c>
      <c r="B144" s="108" t="str">
        <f t="shared" si="32"/>
        <v xml:space="preserve">SALAZAR RICAURTE SONIA MARIA E         </v>
      </c>
      <c r="C144" s="108" t="str">
        <f t="shared" si="24"/>
        <v>43909095</v>
      </c>
      <c r="D144" s="108" t="str">
        <f t="shared" si="25"/>
        <v>0003</v>
      </c>
      <c r="E144" s="108" t="str">
        <f t="shared" si="26"/>
        <v>44</v>
      </c>
      <c r="F144" s="137">
        <v>3.44</v>
      </c>
      <c r="G144" s="108" t="str">
        <f t="shared" si="27"/>
        <v>2021</v>
      </c>
      <c r="H144" s="108" t="str">
        <f t="shared" si="28"/>
        <v>09</v>
      </c>
      <c r="I144" s="108" t="str">
        <f t="shared" si="29"/>
        <v>17</v>
      </c>
      <c r="J144" s="108" t="str">
        <f t="shared" si="30"/>
        <v>2021-09-17</v>
      </c>
      <c r="K144" s="108" t="str">
        <f t="shared" si="31"/>
        <v>BMP</v>
      </c>
      <c r="L144" s="108">
        <v>13712</v>
      </c>
    </row>
    <row r="145" spans="1:12" x14ac:dyDescent="0.25">
      <c r="A145" s="108" t="s">
        <v>7386</v>
      </c>
      <c r="B145" s="108" t="str">
        <f t="shared" si="32"/>
        <v xml:space="preserve">MITE ROSALES CRISTINA FATIMA           </v>
      </c>
      <c r="C145" s="108" t="str">
        <f t="shared" si="24"/>
        <v>43909554</v>
      </c>
      <c r="D145" s="108" t="str">
        <f t="shared" si="25"/>
        <v>0070</v>
      </c>
      <c r="E145" s="108" t="str">
        <f t="shared" si="26"/>
        <v>41</v>
      </c>
      <c r="F145" s="137">
        <v>70.41</v>
      </c>
      <c r="G145" s="108" t="str">
        <f t="shared" si="27"/>
        <v>2021</v>
      </c>
      <c r="H145" s="108" t="str">
        <f t="shared" si="28"/>
        <v>09</v>
      </c>
      <c r="I145" s="108" t="str">
        <f t="shared" si="29"/>
        <v>17</v>
      </c>
      <c r="J145" s="108" t="str">
        <f t="shared" si="30"/>
        <v>2021-09-17</v>
      </c>
      <c r="K145" s="108" t="str">
        <f t="shared" si="31"/>
        <v>VEN</v>
      </c>
      <c r="L145" s="108">
        <v>13713</v>
      </c>
    </row>
    <row r="146" spans="1:12" x14ac:dyDescent="0.25">
      <c r="A146" s="108" t="s">
        <v>7385</v>
      </c>
      <c r="B146" s="108" t="str">
        <f t="shared" si="32"/>
        <v xml:space="preserve">MEDINA ALVARADO CARLOS VICENTE         </v>
      </c>
      <c r="C146" s="108" t="str">
        <f t="shared" si="24"/>
        <v>43907349</v>
      </c>
      <c r="D146" s="108" t="str">
        <f t="shared" si="25"/>
        <v>0001</v>
      </c>
      <c r="E146" s="108" t="str">
        <f t="shared" si="26"/>
        <v>79</v>
      </c>
      <c r="F146" s="137">
        <v>1.79</v>
      </c>
      <c r="G146" s="108" t="str">
        <f t="shared" si="27"/>
        <v>2021</v>
      </c>
      <c r="H146" s="108" t="str">
        <f t="shared" si="28"/>
        <v>09</v>
      </c>
      <c r="I146" s="108" t="str">
        <f t="shared" si="29"/>
        <v>17</v>
      </c>
      <c r="J146" s="108" t="str">
        <f t="shared" si="30"/>
        <v>2021-09-17</v>
      </c>
      <c r="K146" s="108" t="str">
        <f t="shared" si="31"/>
        <v>BMP</v>
      </c>
      <c r="L146" s="108">
        <v>13714</v>
      </c>
    </row>
    <row r="147" spans="1:12" x14ac:dyDescent="0.25">
      <c r="A147" s="108" t="s">
        <v>7384</v>
      </c>
      <c r="B147" s="108" t="str">
        <f t="shared" si="32"/>
        <v xml:space="preserve">JOSE FERNANDO SARES REYES              </v>
      </c>
      <c r="C147" s="108" t="str">
        <f t="shared" si="24"/>
        <v>43909855</v>
      </c>
      <c r="D147" s="108" t="str">
        <f t="shared" si="25"/>
        <v>0001</v>
      </c>
      <c r="E147" s="108" t="str">
        <f t="shared" si="26"/>
        <v>68</v>
      </c>
      <c r="F147" s="137">
        <v>1.68</v>
      </c>
      <c r="G147" s="108" t="str">
        <f t="shared" si="27"/>
        <v>2021</v>
      </c>
      <c r="H147" s="108" t="str">
        <f t="shared" si="28"/>
        <v>09</v>
      </c>
      <c r="I147" s="108" t="str">
        <f t="shared" si="29"/>
        <v>17</v>
      </c>
      <c r="J147" s="108" t="str">
        <f t="shared" si="30"/>
        <v>2021-09-17</v>
      </c>
      <c r="K147" s="108" t="str">
        <f t="shared" si="31"/>
        <v>BMP</v>
      </c>
      <c r="L147" s="108">
        <v>13715</v>
      </c>
    </row>
    <row r="148" spans="1:12" x14ac:dyDescent="0.25">
      <c r="A148" s="108" t="s">
        <v>7383</v>
      </c>
      <c r="B148" s="108" t="str">
        <f t="shared" si="32"/>
        <v xml:space="preserve">SILVIA ALEXANDRA CARRION MENA          </v>
      </c>
      <c r="C148" s="108" t="str">
        <f t="shared" si="24"/>
        <v>43907660</v>
      </c>
      <c r="D148" s="108" t="str">
        <f t="shared" si="25"/>
        <v>0007</v>
      </c>
      <c r="E148" s="108" t="str">
        <f t="shared" si="26"/>
        <v>35</v>
      </c>
      <c r="F148" s="137">
        <v>7.35</v>
      </c>
      <c r="G148" s="108" t="str">
        <f t="shared" si="27"/>
        <v>2021</v>
      </c>
      <c r="H148" s="108" t="str">
        <f t="shared" si="28"/>
        <v>09</v>
      </c>
      <c r="I148" s="108" t="str">
        <f t="shared" si="29"/>
        <v>17</v>
      </c>
      <c r="J148" s="108" t="str">
        <f t="shared" si="30"/>
        <v>2021-09-17</v>
      </c>
      <c r="K148" s="108" t="str">
        <f t="shared" si="31"/>
        <v>BVP</v>
      </c>
      <c r="L148" s="108">
        <v>13716</v>
      </c>
    </row>
    <row r="149" spans="1:12" x14ac:dyDescent="0.25">
      <c r="A149" s="108" t="s">
        <v>7382</v>
      </c>
      <c r="B149" s="108" t="str">
        <f t="shared" si="32"/>
        <v xml:space="preserve">VERA AREVALO JESSICA ELIZABETH         </v>
      </c>
      <c r="C149" s="108" t="str">
        <f t="shared" si="24"/>
        <v>43911200</v>
      </c>
      <c r="D149" s="108" t="str">
        <f t="shared" si="25"/>
        <v>0011</v>
      </c>
      <c r="E149" s="108" t="str">
        <f t="shared" si="26"/>
        <v>20</v>
      </c>
      <c r="F149" s="137">
        <v>11.2</v>
      </c>
      <c r="G149" s="108" t="str">
        <f t="shared" si="27"/>
        <v>2021</v>
      </c>
      <c r="H149" s="108" t="str">
        <f t="shared" si="28"/>
        <v>09</v>
      </c>
      <c r="I149" s="108" t="str">
        <f t="shared" si="29"/>
        <v>17</v>
      </c>
      <c r="J149" s="108" t="str">
        <f t="shared" si="30"/>
        <v>2021-09-17</v>
      </c>
      <c r="K149" s="108" t="str">
        <f t="shared" si="31"/>
        <v>VEN</v>
      </c>
      <c r="L149" s="108">
        <v>13717</v>
      </c>
    </row>
    <row r="150" spans="1:12" x14ac:dyDescent="0.25">
      <c r="A150" s="108"/>
      <c r="B150" s="169">
        <v>13</v>
      </c>
      <c r="C150" s="168" t="str">
        <f t="shared" si="24"/>
        <v/>
      </c>
      <c r="D150" s="168" t="str">
        <f t="shared" si="25"/>
        <v/>
      </c>
      <c r="E150" s="168" t="str">
        <f t="shared" si="26"/>
        <v/>
      </c>
      <c r="F150" s="167">
        <f>SUM(F141:F149)</f>
        <v>109.88000000000001</v>
      </c>
      <c r="G150" s="108" t="str">
        <f t="shared" si="27"/>
        <v/>
      </c>
      <c r="H150" s="108" t="str">
        <f t="shared" si="28"/>
        <v/>
      </c>
      <c r="I150" s="108" t="str">
        <f t="shared" si="29"/>
        <v/>
      </c>
      <c r="J150" s="108" t="str">
        <f t="shared" si="30"/>
        <v>--</v>
      </c>
      <c r="K150" s="108" t="str">
        <f t="shared" si="31"/>
        <v/>
      </c>
      <c r="L150" s="108"/>
    </row>
    <row r="151" spans="1:12" x14ac:dyDescent="0.25">
      <c r="A151" s="108" t="s">
        <v>7381</v>
      </c>
      <c r="B151" s="108" t="str">
        <f t="shared" ref="B151:B156" si="33">MID(A151,20,39)</f>
        <v xml:space="preserve">FIALLOS CUMBE ROSA MATILDE             </v>
      </c>
      <c r="C151" s="108" t="str">
        <f t="shared" si="24"/>
        <v>43903264</v>
      </c>
      <c r="D151" s="108" t="str">
        <f t="shared" si="25"/>
        <v>0001</v>
      </c>
      <c r="E151" s="108" t="str">
        <f t="shared" si="26"/>
        <v>68</v>
      </c>
      <c r="F151" s="137">
        <v>1.68</v>
      </c>
      <c r="G151" s="108" t="str">
        <f t="shared" si="27"/>
        <v>2021</v>
      </c>
      <c r="H151" s="108" t="str">
        <f t="shared" si="28"/>
        <v>09</v>
      </c>
      <c r="I151" s="108" t="str">
        <f t="shared" si="29"/>
        <v>18</v>
      </c>
      <c r="J151" s="108" t="str">
        <f t="shared" si="30"/>
        <v>2021-09-18</v>
      </c>
      <c r="K151" s="108" t="str">
        <f t="shared" si="31"/>
        <v>BMP</v>
      </c>
      <c r="L151" s="108">
        <v>13768</v>
      </c>
    </row>
    <row r="152" spans="1:12" x14ac:dyDescent="0.25">
      <c r="A152" s="108" t="s">
        <v>7380</v>
      </c>
      <c r="B152" s="108" t="str">
        <f t="shared" si="33"/>
        <v xml:space="preserve">JOSE LUIS ROSERO CABALLERO             </v>
      </c>
      <c r="C152" s="108" t="str">
        <f t="shared" si="24"/>
        <v>43920056</v>
      </c>
      <c r="D152" s="108" t="str">
        <f t="shared" si="25"/>
        <v>0008</v>
      </c>
      <c r="E152" s="108" t="str">
        <f t="shared" si="26"/>
        <v>38</v>
      </c>
      <c r="F152" s="137">
        <v>8.3800000000000008</v>
      </c>
      <c r="G152" s="108" t="str">
        <f t="shared" si="27"/>
        <v>2021</v>
      </c>
      <c r="H152" s="108" t="str">
        <f t="shared" si="28"/>
        <v>09</v>
      </c>
      <c r="I152" s="108" t="str">
        <f t="shared" si="29"/>
        <v>18</v>
      </c>
      <c r="J152" s="108" t="str">
        <f t="shared" si="30"/>
        <v>2021-09-18</v>
      </c>
      <c r="K152" s="108" t="str">
        <f t="shared" si="31"/>
        <v>BMP</v>
      </c>
      <c r="L152" s="108">
        <v>13769</v>
      </c>
    </row>
    <row r="153" spans="1:12" x14ac:dyDescent="0.25">
      <c r="A153" s="108" t="s">
        <v>7379</v>
      </c>
      <c r="B153" s="108" t="str">
        <f t="shared" si="33"/>
        <v xml:space="preserve">CARRENO GARCIA MAXIMO JEHOVA           </v>
      </c>
      <c r="C153" s="108" t="str">
        <f t="shared" si="24"/>
        <v>43907339</v>
      </c>
      <c r="D153" s="108" t="str">
        <f t="shared" si="25"/>
        <v>0008</v>
      </c>
      <c r="E153" s="108" t="str">
        <f t="shared" si="26"/>
        <v>38</v>
      </c>
      <c r="F153" s="137">
        <v>8.3800000000000008</v>
      </c>
      <c r="G153" s="108" t="str">
        <f t="shared" si="27"/>
        <v>2021</v>
      </c>
      <c r="H153" s="108" t="str">
        <f t="shared" si="28"/>
        <v>09</v>
      </c>
      <c r="I153" s="108" t="str">
        <f t="shared" si="29"/>
        <v>18</v>
      </c>
      <c r="J153" s="108" t="str">
        <f t="shared" si="30"/>
        <v>2021-09-18</v>
      </c>
      <c r="K153" s="108" t="str">
        <f t="shared" si="31"/>
        <v>BVP</v>
      </c>
      <c r="L153" s="108">
        <v>13770</v>
      </c>
    </row>
    <row r="154" spans="1:12" x14ac:dyDescent="0.25">
      <c r="A154" s="108" t="s">
        <v>7378</v>
      </c>
      <c r="B154" s="108" t="str">
        <f t="shared" si="33"/>
        <v xml:space="preserve">CAROL ROSANNA  CARBO MORA              </v>
      </c>
      <c r="C154" s="108" t="str">
        <f t="shared" si="24"/>
        <v>43960329</v>
      </c>
      <c r="D154" s="108" t="str">
        <f t="shared" si="25"/>
        <v>0007</v>
      </c>
      <c r="E154" s="108" t="str">
        <f t="shared" si="26"/>
        <v>82</v>
      </c>
      <c r="F154" s="137">
        <v>7.82</v>
      </c>
      <c r="G154" s="108" t="str">
        <f t="shared" si="27"/>
        <v>2021</v>
      </c>
      <c r="H154" s="108" t="str">
        <f t="shared" si="28"/>
        <v>09</v>
      </c>
      <c r="I154" s="108" t="str">
        <f t="shared" si="29"/>
        <v>19</v>
      </c>
      <c r="J154" s="108" t="str">
        <f t="shared" si="30"/>
        <v>2021-09-19</v>
      </c>
      <c r="K154" s="108" t="str">
        <f t="shared" si="31"/>
        <v>BMP</v>
      </c>
      <c r="L154" s="108">
        <v>13771</v>
      </c>
    </row>
    <row r="155" spans="1:12" x14ac:dyDescent="0.25">
      <c r="A155" s="108" t="s">
        <v>7377</v>
      </c>
      <c r="B155" s="108" t="str">
        <f t="shared" si="33"/>
        <v xml:space="preserve">REYES PIN GUILLERMO AMANCIO            </v>
      </c>
      <c r="C155" s="108" t="str">
        <f t="shared" si="24"/>
        <v>43900546</v>
      </c>
      <c r="D155" s="108" t="str">
        <f t="shared" si="25"/>
        <v>0000</v>
      </c>
      <c r="E155" s="108" t="str">
        <f t="shared" si="26"/>
        <v>49</v>
      </c>
      <c r="F155" s="137">
        <v>0.49</v>
      </c>
      <c r="G155" s="108" t="str">
        <f t="shared" si="27"/>
        <v>2021</v>
      </c>
      <c r="H155" s="108" t="str">
        <f t="shared" si="28"/>
        <v>09</v>
      </c>
      <c r="I155" s="108" t="str">
        <f t="shared" si="29"/>
        <v>20</v>
      </c>
      <c r="J155" s="108" t="str">
        <f t="shared" si="30"/>
        <v>2021-09-20</v>
      </c>
      <c r="K155" s="108" t="str">
        <f t="shared" si="31"/>
        <v>VEN</v>
      </c>
      <c r="L155" s="108">
        <v>13772</v>
      </c>
    </row>
    <row r="156" spans="1:12" x14ac:dyDescent="0.25">
      <c r="A156" s="108" t="s">
        <v>7376</v>
      </c>
      <c r="B156" s="108" t="str">
        <f t="shared" si="33"/>
        <v xml:space="preserve">RAMIREZ MACANCELA MARIA EUGENI         </v>
      </c>
      <c r="C156" s="108" t="str">
        <f t="shared" si="24"/>
        <v>43903884</v>
      </c>
      <c r="D156" s="108" t="str">
        <f t="shared" si="25"/>
        <v>0002</v>
      </c>
      <c r="E156" s="108" t="str">
        <f t="shared" si="26"/>
        <v>65</v>
      </c>
      <c r="F156" s="137">
        <v>2.65</v>
      </c>
      <c r="G156" s="108" t="str">
        <f t="shared" si="27"/>
        <v>2021</v>
      </c>
      <c r="H156" s="108" t="str">
        <f t="shared" si="28"/>
        <v>09</v>
      </c>
      <c r="I156" s="108" t="str">
        <f t="shared" si="29"/>
        <v>20</v>
      </c>
      <c r="J156" s="108" t="str">
        <f t="shared" si="30"/>
        <v>2021-09-20</v>
      </c>
      <c r="K156" s="108" t="str">
        <f t="shared" si="31"/>
        <v>BMP</v>
      </c>
      <c r="L156" s="108">
        <v>13773</v>
      </c>
    </row>
    <row r="157" spans="1:12" x14ac:dyDescent="0.25">
      <c r="A157" s="108"/>
      <c r="B157" s="169">
        <v>14</v>
      </c>
      <c r="C157" s="168" t="str">
        <f t="shared" si="24"/>
        <v/>
      </c>
      <c r="D157" s="168" t="str">
        <f t="shared" si="25"/>
        <v/>
      </c>
      <c r="E157" s="168" t="str">
        <f t="shared" si="26"/>
        <v/>
      </c>
      <c r="F157" s="167">
        <f>SUM(F151:F156)</f>
        <v>29.4</v>
      </c>
      <c r="G157" s="108" t="str">
        <f t="shared" si="27"/>
        <v/>
      </c>
      <c r="H157" s="108" t="str">
        <f t="shared" si="28"/>
        <v/>
      </c>
      <c r="I157" s="108" t="str">
        <f t="shared" si="29"/>
        <v/>
      </c>
      <c r="J157" s="108" t="str">
        <f t="shared" si="30"/>
        <v>--</v>
      </c>
      <c r="K157" s="108" t="str">
        <f t="shared" si="31"/>
        <v/>
      </c>
      <c r="L157" s="108"/>
    </row>
    <row r="158" spans="1:12" x14ac:dyDescent="0.25">
      <c r="A158" s="108" t="s">
        <v>7375</v>
      </c>
      <c r="B158" s="108" t="str">
        <f>MID(A158,20,39)</f>
        <v xml:space="preserve">MARIA ROBERTA MORENO DIAZ              </v>
      </c>
      <c r="C158" s="108" t="str">
        <f t="shared" si="24"/>
        <v>43903233</v>
      </c>
      <c r="D158" s="108" t="str">
        <f t="shared" si="25"/>
        <v>0001</v>
      </c>
      <c r="E158" s="108" t="str">
        <f t="shared" si="26"/>
        <v>70</v>
      </c>
      <c r="F158" s="137">
        <v>1.7</v>
      </c>
      <c r="G158" s="108" t="str">
        <f t="shared" si="27"/>
        <v>2021</v>
      </c>
      <c r="H158" s="108" t="str">
        <f t="shared" si="28"/>
        <v>09</v>
      </c>
      <c r="I158" s="108" t="str">
        <f t="shared" si="29"/>
        <v>20</v>
      </c>
      <c r="J158" s="108" t="str">
        <f t="shared" si="30"/>
        <v>2021-09-20</v>
      </c>
      <c r="K158" s="108" t="str">
        <f t="shared" si="31"/>
        <v>BVP</v>
      </c>
      <c r="L158" s="108">
        <v>13834</v>
      </c>
    </row>
    <row r="159" spans="1:12" x14ac:dyDescent="0.25">
      <c r="A159" s="108" t="s">
        <v>7374</v>
      </c>
      <c r="B159" s="108" t="str">
        <f>MID(A159,20,39)</f>
        <v xml:space="preserve">PLUA ALAY EDUARDO ANDRES               </v>
      </c>
      <c r="C159" s="108" t="str">
        <f t="shared" si="24"/>
        <v>43908316</v>
      </c>
      <c r="D159" s="108" t="str">
        <f t="shared" si="25"/>
        <v>0006</v>
      </c>
      <c r="E159" s="108" t="str">
        <f t="shared" si="26"/>
        <v>43</v>
      </c>
      <c r="F159" s="137">
        <v>6.43</v>
      </c>
      <c r="G159" s="108" t="str">
        <f t="shared" si="27"/>
        <v>2021</v>
      </c>
      <c r="H159" s="108" t="str">
        <f t="shared" si="28"/>
        <v>09</v>
      </c>
      <c r="I159" s="108" t="str">
        <f t="shared" si="29"/>
        <v>21</v>
      </c>
      <c r="J159" s="108" t="str">
        <f t="shared" si="30"/>
        <v>2021-09-21</v>
      </c>
      <c r="K159" s="108" t="str">
        <f t="shared" si="31"/>
        <v>BMP</v>
      </c>
      <c r="L159" s="108">
        <v>13835</v>
      </c>
    </row>
    <row r="160" spans="1:12" x14ac:dyDescent="0.25">
      <c r="A160" s="108" t="s">
        <v>7373</v>
      </c>
      <c r="B160" s="108" t="str">
        <f>MID(A160,20,39)</f>
        <v xml:space="preserve">SALAZAR MARURI ROXANA ELIZABET         </v>
      </c>
      <c r="C160" s="108" t="str">
        <f t="shared" si="24"/>
        <v>43908239</v>
      </c>
      <c r="D160" s="108" t="str">
        <f t="shared" si="25"/>
        <v>0008</v>
      </c>
      <c r="E160" s="108" t="str">
        <f t="shared" si="26"/>
        <v>28</v>
      </c>
      <c r="F160" s="137">
        <v>8.2799999999999994</v>
      </c>
      <c r="G160" s="108" t="str">
        <f t="shared" si="27"/>
        <v>2021</v>
      </c>
      <c r="H160" s="108" t="str">
        <f t="shared" si="28"/>
        <v>09</v>
      </c>
      <c r="I160" s="108" t="str">
        <f t="shared" si="29"/>
        <v>21</v>
      </c>
      <c r="J160" s="108" t="str">
        <f t="shared" si="30"/>
        <v>2021-09-21</v>
      </c>
      <c r="K160" s="108" t="str">
        <f t="shared" si="31"/>
        <v>VEN</v>
      </c>
      <c r="L160" s="108">
        <v>13836</v>
      </c>
    </row>
    <row r="161" spans="1:12" x14ac:dyDescent="0.25">
      <c r="A161" s="108"/>
      <c r="B161" s="169">
        <v>15</v>
      </c>
      <c r="C161" s="168" t="str">
        <f t="shared" si="24"/>
        <v/>
      </c>
      <c r="D161" s="168" t="str">
        <f t="shared" si="25"/>
        <v/>
      </c>
      <c r="E161" s="168" t="str">
        <f t="shared" si="26"/>
        <v/>
      </c>
      <c r="F161" s="167">
        <f>SUM(F158:F160)</f>
        <v>16.409999999999997</v>
      </c>
      <c r="G161" s="108" t="str">
        <f t="shared" si="27"/>
        <v/>
      </c>
      <c r="H161" s="108" t="str">
        <f t="shared" si="28"/>
        <v/>
      </c>
      <c r="I161" s="108" t="str">
        <f t="shared" si="29"/>
        <v/>
      </c>
      <c r="J161" s="108" t="str">
        <f t="shared" si="30"/>
        <v>--</v>
      </c>
      <c r="K161" s="108" t="str">
        <f t="shared" si="31"/>
        <v/>
      </c>
      <c r="L161" s="108"/>
    </row>
    <row r="162" spans="1:12" x14ac:dyDescent="0.25">
      <c r="A162" s="108" t="s">
        <v>7372</v>
      </c>
      <c r="B162" s="108" t="str">
        <f>MID(A162,20,39)</f>
        <v xml:space="preserve">ROSS LOPERA JOFFRE GABRIEL             </v>
      </c>
      <c r="C162" s="108" t="str">
        <f t="shared" si="24"/>
        <v>43907458</v>
      </c>
      <c r="D162" s="108" t="str">
        <f t="shared" si="25"/>
        <v>0002</v>
      </c>
      <c r="E162" s="108" t="str">
        <f t="shared" si="26"/>
        <v>03</v>
      </c>
      <c r="F162" s="137">
        <v>2.0299999999999998</v>
      </c>
      <c r="G162" s="108" t="str">
        <f t="shared" si="27"/>
        <v>2021</v>
      </c>
      <c r="H162" s="108" t="str">
        <f t="shared" si="28"/>
        <v>09</v>
      </c>
      <c r="I162" s="108" t="str">
        <f t="shared" si="29"/>
        <v>21</v>
      </c>
      <c r="J162" s="108" t="str">
        <f t="shared" si="30"/>
        <v>2021-09-21</v>
      </c>
      <c r="K162" s="108" t="str">
        <f t="shared" si="31"/>
        <v>BVP</v>
      </c>
      <c r="L162" s="108">
        <v>13843</v>
      </c>
    </row>
    <row r="163" spans="1:12" x14ac:dyDescent="0.25">
      <c r="A163" s="108" t="s">
        <v>7371</v>
      </c>
      <c r="B163" s="108" t="str">
        <f>MID(A163,20,39)</f>
        <v xml:space="preserve">CARLOS ENRIQUE GALLO FLORES            </v>
      </c>
      <c r="C163" s="108" t="str">
        <f t="shared" si="24"/>
        <v>43907851</v>
      </c>
      <c r="D163" s="108" t="str">
        <f t="shared" si="25"/>
        <v>0026</v>
      </c>
      <c r="E163" s="108" t="str">
        <f t="shared" si="26"/>
        <v>84</v>
      </c>
      <c r="F163" s="137">
        <v>26.84</v>
      </c>
      <c r="G163" s="108" t="str">
        <f t="shared" si="27"/>
        <v>2021</v>
      </c>
      <c r="H163" s="108" t="str">
        <f t="shared" si="28"/>
        <v>09</v>
      </c>
      <c r="I163" s="108" t="str">
        <f t="shared" si="29"/>
        <v>22</v>
      </c>
      <c r="J163" s="108" t="str">
        <f t="shared" si="30"/>
        <v>2021-09-22</v>
      </c>
      <c r="K163" s="108" t="str">
        <f t="shared" si="31"/>
        <v>BVP</v>
      </c>
      <c r="L163" s="108">
        <v>13844</v>
      </c>
    </row>
    <row r="164" spans="1:12" x14ac:dyDescent="0.25">
      <c r="A164" s="108" t="s">
        <v>7370</v>
      </c>
      <c r="B164" s="108" t="str">
        <f>MID(A164,20,39)</f>
        <v xml:space="preserve">ZAMBRANO IZQUIERDO CATALINA MA         </v>
      </c>
      <c r="C164" s="108" t="str">
        <f t="shared" si="24"/>
        <v>43902421</v>
      </c>
      <c r="D164" s="108" t="str">
        <f t="shared" si="25"/>
        <v>0007</v>
      </c>
      <c r="E164" s="108" t="str">
        <f t="shared" si="26"/>
        <v>83</v>
      </c>
      <c r="F164" s="137">
        <v>7.83</v>
      </c>
      <c r="G164" s="108" t="str">
        <f t="shared" si="27"/>
        <v>2021</v>
      </c>
      <c r="H164" s="108" t="str">
        <f t="shared" si="28"/>
        <v>09</v>
      </c>
      <c r="I164" s="108" t="str">
        <f t="shared" si="29"/>
        <v>22</v>
      </c>
      <c r="J164" s="108" t="str">
        <f t="shared" si="30"/>
        <v>2021-09-22</v>
      </c>
      <c r="K164" s="108" t="str">
        <f t="shared" si="31"/>
        <v>BVP</v>
      </c>
      <c r="L164" s="108">
        <v>13845</v>
      </c>
    </row>
    <row r="165" spans="1:12" x14ac:dyDescent="0.25">
      <c r="A165" s="108"/>
      <c r="B165" s="169">
        <v>16</v>
      </c>
      <c r="C165" s="168" t="str">
        <f t="shared" si="24"/>
        <v/>
      </c>
      <c r="D165" s="168" t="str">
        <f t="shared" si="25"/>
        <v/>
      </c>
      <c r="E165" s="168" t="str">
        <f t="shared" si="26"/>
        <v/>
      </c>
      <c r="F165" s="167">
        <f>SUM(F162:F164)</f>
        <v>36.700000000000003</v>
      </c>
      <c r="G165" s="108" t="str">
        <f t="shared" si="27"/>
        <v/>
      </c>
      <c r="H165" s="108" t="str">
        <f t="shared" si="28"/>
        <v/>
      </c>
      <c r="I165" s="108" t="str">
        <f t="shared" si="29"/>
        <v/>
      </c>
      <c r="J165" s="108" t="str">
        <f t="shared" si="30"/>
        <v>--</v>
      </c>
      <c r="K165" s="108" t="str">
        <f t="shared" si="31"/>
        <v/>
      </c>
      <c r="L165" s="108"/>
    </row>
    <row r="166" spans="1:12" x14ac:dyDescent="0.25">
      <c r="A166" s="108" t="s">
        <v>7369</v>
      </c>
      <c r="B166" s="108" t="str">
        <f>MID(A166,20,39)</f>
        <v xml:space="preserve">SANTIAGO MAURICIO TOLEDO ROMER         </v>
      </c>
      <c r="C166" s="108" t="str">
        <f t="shared" si="24"/>
        <v>43908585</v>
      </c>
      <c r="D166" s="108" t="str">
        <f t="shared" si="25"/>
        <v>0001</v>
      </c>
      <c r="E166" s="108" t="str">
        <f t="shared" si="26"/>
        <v>68</v>
      </c>
      <c r="F166" s="137">
        <v>1.68</v>
      </c>
      <c r="G166" s="108" t="str">
        <f t="shared" si="27"/>
        <v>2021</v>
      </c>
      <c r="H166" s="108" t="str">
        <f t="shared" si="28"/>
        <v>09</v>
      </c>
      <c r="I166" s="108" t="str">
        <f t="shared" si="29"/>
        <v>23</v>
      </c>
      <c r="J166" s="108" t="str">
        <f t="shared" si="30"/>
        <v>2021-09-23</v>
      </c>
      <c r="K166" s="108" t="str">
        <f t="shared" si="31"/>
        <v>DPR</v>
      </c>
      <c r="L166" s="108">
        <v>13867</v>
      </c>
    </row>
    <row r="167" spans="1:12" x14ac:dyDescent="0.25">
      <c r="A167" s="108" t="s">
        <v>7368</v>
      </c>
      <c r="B167" s="108" t="str">
        <f>MID(A167,20,39)</f>
        <v xml:space="preserve">YOFFRE TEODORO ROQUE APOLO             </v>
      </c>
      <c r="C167" s="108" t="str">
        <f t="shared" si="24"/>
        <v>43907708</v>
      </c>
      <c r="D167" s="108" t="str">
        <f t="shared" si="25"/>
        <v>0001</v>
      </c>
      <c r="E167" s="108" t="str">
        <f t="shared" si="26"/>
        <v>68</v>
      </c>
      <c r="F167" s="137">
        <v>1.68</v>
      </c>
      <c r="G167" s="108" t="str">
        <f t="shared" si="27"/>
        <v>2021</v>
      </c>
      <c r="H167" s="108" t="str">
        <f t="shared" si="28"/>
        <v>09</v>
      </c>
      <c r="I167" s="108" t="str">
        <f t="shared" si="29"/>
        <v>23</v>
      </c>
      <c r="J167" s="108" t="str">
        <f t="shared" si="30"/>
        <v>2021-09-23</v>
      </c>
      <c r="K167" s="108" t="str">
        <f t="shared" si="31"/>
        <v>DPR</v>
      </c>
      <c r="L167" s="108">
        <v>13868</v>
      </c>
    </row>
    <row r="168" spans="1:12" x14ac:dyDescent="0.25">
      <c r="A168" s="108" t="s">
        <v>7367</v>
      </c>
      <c r="B168" s="108" t="str">
        <f>MID(A168,20,39)</f>
        <v xml:space="preserve">ROBERTO SAAVEDRA                       </v>
      </c>
      <c r="C168" s="108" t="str">
        <f t="shared" si="24"/>
        <v>43908626</v>
      </c>
      <c r="D168" s="108" t="str">
        <f t="shared" si="25"/>
        <v>0003</v>
      </c>
      <c r="E168" s="108" t="str">
        <f t="shared" si="26"/>
        <v>96</v>
      </c>
      <c r="F168" s="137">
        <v>3.96</v>
      </c>
      <c r="G168" s="108" t="str">
        <f t="shared" si="27"/>
        <v>2021</v>
      </c>
      <c r="H168" s="108" t="str">
        <f t="shared" si="28"/>
        <v>09</v>
      </c>
      <c r="I168" s="108" t="str">
        <f t="shared" si="29"/>
        <v>23</v>
      </c>
      <c r="J168" s="108" t="str">
        <f t="shared" si="30"/>
        <v>2021-09-23</v>
      </c>
      <c r="K168" s="108" t="str">
        <f t="shared" si="31"/>
        <v>DPR</v>
      </c>
      <c r="L168" s="108">
        <v>13869</v>
      </c>
    </row>
    <row r="169" spans="1:12" x14ac:dyDescent="0.25">
      <c r="A169" s="108"/>
      <c r="B169" s="169">
        <v>17</v>
      </c>
      <c r="C169" s="168" t="str">
        <f t="shared" si="24"/>
        <v/>
      </c>
      <c r="D169" s="168" t="str">
        <f t="shared" si="25"/>
        <v/>
      </c>
      <c r="E169" s="168" t="str">
        <f t="shared" si="26"/>
        <v/>
      </c>
      <c r="F169" s="167">
        <f>SUM(F166:F168)</f>
        <v>7.32</v>
      </c>
      <c r="G169" s="108" t="str">
        <f t="shared" si="27"/>
        <v/>
      </c>
      <c r="H169" s="108" t="str">
        <f t="shared" si="28"/>
        <v/>
      </c>
      <c r="I169" s="108" t="str">
        <f t="shared" si="29"/>
        <v/>
      </c>
      <c r="J169" s="108" t="str">
        <f t="shared" si="30"/>
        <v>--</v>
      </c>
      <c r="K169" s="108" t="str">
        <f t="shared" si="31"/>
        <v/>
      </c>
      <c r="L169" s="108"/>
    </row>
    <row r="170" spans="1:12" x14ac:dyDescent="0.25">
      <c r="A170" s="108" t="s">
        <v>7366</v>
      </c>
      <c r="B170" s="108" t="str">
        <f t="shared" ref="B170:B187" si="34">MID(A170,20,39)</f>
        <v xml:space="preserve">NAVARRETE CARPIO IVAN ANDRES           </v>
      </c>
      <c r="C170" s="108" t="str">
        <f t="shared" si="24"/>
        <v>43930226</v>
      </c>
      <c r="D170" s="108" t="str">
        <f t="shared" si="25"/>
        <v>0001</v>
      </c>
      <c r="E170" s="108" t="str">
        <f t="shared" si="26"/>
        <v>68</v>
      </c>
      <c r="F170" s="137">
        <v>1.68</v>
      </c>
      <c r="G170" s="108" t="str">
        <f t="shared" si="27"/>
        <v>2021</v>
      </c>
      <c r="H170" s="108" t="str">
        <f t="shared" si="28"/>
        <v>09</v>
      </c>
      <c r="I170" s="108" t="str">
        <f t="shared" si="29"/>
        <v>23</v>
      </c>
      <c r="J170" s="108" t="str">
        <f t="shared" si="30"/>
        <v>2021-09-23</v>
      </c>
      <c r="K170" s="108" t="str">
        <f t="shared" si="31"/>
        <v>BMP</v>
      </c>
      <c r="L170" s="108">
        <v>13908</v>
      </c>
    </row>
    <row r="171" spans="1:12" x14ac:dyDescent="0.25">
      <c r="A171" s="108" t="s">
        <v>7365</v>
      </c>
      <c r="B171" s="108" t="str">
        <f t="shared" si="34"/>
        <v xml:space="preserve">MARIA GUIOMAR BURGOS GARCIA            </v>
      </c>
      <c r="C171" s="108" t="str">
        <f t="shared" si="24"/>
        <v>43908685</v>
      </c>
      <c r="D171" s="108" t="str">
        <f t="shared" si="25"/>
        <v>0001</v>
      </c>
      <c r="E171" s="108" t="str">
        <f t="shared" si="26"/>
        <v>68</v>
      </c>
      <c r="F171" s="137">
        <v>1.68</v>
      </c>
      <c r="G171" s="108" t="str">
        <f t="shared" si="27"/>
        <v>2021</v>
      </c>
      <c r="H171" s="108" t="str">
        <f t="shared" si="28"/>
        <v>09</v>
      </c>
      <c r="I171" s="108" t="str">
        <f t="shared" si="29"/>
        <v>24</v>
      </c>
      <c r="J171" s="108" t="str">
        <f t="shared" si="30"/>
        <v>2021-09-24</v>
      </c>
      <c r="K171" s="108" t="str">
        <f t="shared" si="31"/>
        <v>BMP</v>
      </c>
      <c r="L171" s="108">
        <v>13909</v>
      </c>
    </row>
    <row r="172" spans="1:12" x14ac:dyDescent="0.25">
      <c r="A172" s="108" t="s">
        <v>7364</v>
      </c>
      <c r="B172" s="108" t="str">
        <f t="shared" si="34"/>
        <v xml:space="preserve">JIMENEZ FARFAN DENISE CRISTINA         </v>
      </c>
      <c r="C172" s="108" t="str">
        <f t="shared" si="24"/>
        <v>43946887</v>
      </c>
      <c r="D172" s="108" t="str">
        <f t="shared" si="25"/>
        <v>0008</v>
      </c>
      <c r="E172" s="108" t="str">
        <f t="shared" si="26"/>
        <v>38</v>
      </c>
      <c r="F172" s="137">
        <v>8.3800000000000008</v>
      </c>
      <c r="G172" s="108" t="str">
        <f t="shared" si="27"/>
        <v>2021</v>
      </c>
      <c r="H172" s="108" t="str">
        <f t="shared" si="28"/>
        <v>09</v>
      </c>
      <c r="I172" s="108" t="str">
        <f t="shared" si="29"/>
        <v>24</v>
      </c>
      <c r="J172" s="108" t="str">
        <f t="shared" si="30"/>
        <v>2021-09-24</v>
      </c>
      <c r="K172" s="108" t="str">
        <f t="shared" si="31"/>
        <v>BMP</v>
      </c>
      <c r="L172" s="108">
        <v>13910</v>
      </c>
    </row>
    <row r="173" spans="1:12" x14ac:dyDescent="0.25">
      <c r="A173" s="108" t="s">
        <v>7363</v>
      </c>
      <c r="B173" s="108" t="str">
        <f t="shared" si="34"/>
        <v xml:space="preserve">SAMANIEGO VILLARROEL STEPHANY          </v>
      </c>
      <c r="C173" s="108" t="str">
        <f t="shared" si="24"/>
        <v>43908339</v>
      </c>
      <c r="D173" s="108" t="str">
        <f t="shared" si="25"/>
        <v>0003</v>
      </c>
      <c r="E173" s="108" t="str">
        <f t="shared" si="26"/>
        <v>54</v>
      </c>
      <c r="F173" s="137">
        <v>3.54</v>
      </c>
      <c r="G173" s="108" t="str">
        <f t="shared" si="27"/>
        <v>2021</v>
      </c>
      <c r="H173" s="108" t="str">
        <f t="shared" si="28"/>
        <v>09</v>
      </c>
      <c r="I173" s="108" t="str">
        <f t="shared" si="29"/>
        <v>24</v>
      </c>
      <c r="J173" s="108" t="str">
        <f t="shared" si="30"/>
        <v>2021-09-24</v>
      </c>
      <c r="K173" s="108" t="str">
        <f t="shared" si="31"/>
        <v>BMP</v>
      </c>
      <c r="L173" s="108">
        <v>13911</v>
      </c>
    </row>
    <row r="174" spans="1:12" x14ac:dyDescent="0.25">
      <c r="A174" s="108" t="s">
        <v>7362</v>
      </c>
      <c r="B174" s="108" t="str">
        <f t="shared" si="34"/>
        <v xml:space="preserve">RUIZ RUIZ RAUL EDGARDO                 </v>
      </c>
      <c r="C174" s="108" t="str">
        <f t="shared" si="24"/>
        <v>43901712</v>
      </c>
      <c r="D174" s="108" t="str">
        <f t="shared" si="25"/>
        <v>0004</v>
      </c>
      <c r="E174" s="108" t="str">
        <f t="shared" si="26"/>
        <v>93</v>
      </c>
      <c r="F174" s="137">
        <v>4.93</v>
      </c>
      <c r="G174" s="108" t="str">
        <f t="shared" si="27"/>
        <v>2021</v>
      </c>
      <c r="H174" s="108" t="str">
        <f t="shared" si="28"/>
        <v>09</v>
      </c>
      <c r="I174" s="108" t="str">
        <f t="shared" si="29"/>
        <v>24</v>
      </c>
      <c r="J174" s="108" t="str">
        <f t="shared" si="30"/>
        <v>2021-09-24</v>
      </c>
      <c r="K174" s="108" t="str">
        <f t="shared" si="31"/>
        <v>BVP</v>
      </c>
      <c r="L174" s="108">
        <v>13912</v>
      </c>
    </row>
    <row r="175" spans="1:12" x14ac:dyDescent="0.25">
      <c r="A175" s="108" t="s">
        <v>7361</v>
      </c>
      <c r="B175" s="108" t="str">
        <f t="shared" si="34"/>
        <v xml:space="preserve">ALONSO RIGOBERTO VALENCIA CHIC         </v>
      </c>
      <c r="C175" s="108" t="str">
        <f t="shared" si="24"/>
        <v>43907730</v>
      </c>
      <c r="D175" s="108" t="str">
        <f t="shared" si="25"/>
        <v>0001</v>
      </c>
      <c r="E175" s="108" t="str">
        <f t="shared" si="26"/>
        <v>71</v>
      </c>
      <c r="F175" s="137">
        <v>1.71</v>
      </c>
      <c r="G175" s="108" t="str">
        <f t="shared" si="27"/>
        <v>2021</v>
      </c>
      <c r="H175" s="108" t="str">
        <f t="shared" si="28"/>
        <v>09</v>
      </c>
      <c r="I175" s="108" t="str">
        <f t="shared" si="29"/>
        <v>24</v>
      </c>
      <c r="J175" s="108" t="str">
        <f t="shared" si="30"/>
        <v>2021-09-24</v>
      </c>
      <c r="K175" s="108" t="str">
        <f t="shared" si="31"/>
        <v>BVP</v>
      </c>
      <c r="L175" s="108">
        <v>13913</v>
      </c>
    </row>
    <row r="176" spans="1:12" x14ac:dyDescent="0.25">
      <c r="A176" s="108" t="s">
        <v>7360</v>
      </c>
      <c r="B176" s="108" t="str">
        <f t="shared" si="34"/>
        <v xml:space="preserve">SANCHEZ CAVIEDES KLEBER HENRY          </v>
      </c>
      <c r="C176" s="108" t="str">
        <f t="shared" si="24"/>
        <v>43906363</v>
      </c>
      <c r="D176" s="108" t="str">
        <f t="shared" si="25"/>
        <v>0008</v>
      </c>
      <c r="E176" s="108" t="str">
        <f t="shared" si="26"/>
        <v>38</v>
      </c>
      <c r="F176" s="137">
        <v>8.3800000000000008</v>
      </c>
      <c r="G176" s="108" t="str">
        <f t="shared" si="27"/>
        <v>2021</v>
      </c>
      <c r="H176" s="108" t="str">
        <f t="shared" si="28"/>
        <v>09</v>
      </c>
      <c r="I176" s="108" t="str">
        <f t="shared" si="29"/>
        <v>24</v>
      </c>
      <c r="J176" s="108" t="str">
        <f t="shared" si="30"/>
        <v>2021-09-24</v>
      </c>
      <c r="K176" s="108" t="str">
        <f t="shared" si="31"/>
        <v>BVP</v>
      </c>
      <c r="L176" s="108">
        <v>13914</v>
      </c>
    </row>
    <row r="177" spans="1:12" x14ac:dyDescent="0.25">
      <c r="A177" s="108" t="s">
        <v>7359</v>
      </c>
      <c r="B177" s="108" t="str">
        <f t="shared" si="34"/>
        <v xml:space="preserve">BEATRIZ DEL PILAR GUERRERO YEP         </v>
      </c>
      <c r="C177" s="108" t="str">
        <f t="shared" si="24"/>
        <v>43945463</v>
      </c>
      <c r="D177" s="108" t="str">
        <f t="shared" si="25"/>
        <v>0008</v>
      </c>
      <c r="E177" s="108" t="str">
        <f t="shared" si="26"/>
        <v>38</v>
      </c>
      <c r="F177" s="137">
        <v>8.3800000000000008</v>
      </c>
      <c r="G177" s="108" t="str">
        <f t="shared" si="27"/>
        <v>2021</v>
      </c>
      <c r="H177" s="108" t="str">
        <f t="shared" si="28"/>
        <v>09</v>
      </c>
      <c r="I177" s="108" t="str">
        <f t="shared" si="29"/>
        <v>24</v>
      </c>
      <c r="J177" s="108" t="str">
        <f t="shared" si="30"/>
        <v>2021-09-24</v>
      </c>
      <c r="K177" s="108" t="str">
        <f t="shared" si="31"/>
        <v>BMP</v>
      </c>
      <c r="L177" s="108">
        <v>13915</v>
      </c>
    </row>
    <row r="178" spans="1:12" x14ac:dyDescent="0.25">
      <c r="A178" s="108" t="s">
        <v>7358</v>
      </c>
      <c r="B178" s="108" t="str">
        <f t="shared" si="34"/>
        <v xml:space="preserve">WIGTON TIMOTHY PATRICK                 </v>
      </c>
      <c r="C178" s="108" t="str">
        <f t="shared" si="24"/>
        <v>43900943</v>
      </c>
      <c r="D178" s="108" t="str">
        <f t="shared" si="25"/>
        <v>0001</v>
      </c>
      <c r="E178" s="108" t="str">
        <f t="shared" si="26"/>
        <v>69</v>
      </c>
      <c r="F178" s="137">
        <v>1.69</v>
      </c>
      <c r="G178" s="108" t="str">
        <f t="shared" si="27"/>
        <v>2021</v>
      </c>
      <c r="H178" s="108" t="str">
        <f t="shared" si="28"/>
        <v>09</v>
      </c>
      <c r="I178" s="108" t="str">
        <f t="shared" si="29"/>
        <v>24</v>
      </c>
      <c r="J178" s="108" t="str">
        <f t="shared" si="30"/>
        <v>2021-09-24</v>
      </c>
      <c r="K178" s="108" t="str">
        <f t="shared" si="31"/>
        <v>BMP</v>
      </c>
      <c r="L178" s="108">
        <v>13916</v>
      </c>
    </row>
    <row r="179" spans="1:12" x14ac:dyDescent="0.25">
      <c r="A179" s="108" t="s">
        <v>7357</v>
      </c>
      <c r="B179" s="108" t="str">
        <f t="shared" si="34"/>
        <v xml:space="preserve">ARAUJO FIGUEROA WASHINGTON SAL         </v>
      </c>
      <c r="C179" s="108" t="str">
        <f t="shared" si="24"/>
        <v>43908140</v>
      </c>
      <c r="D179" s="108" t="str">
        <f t="shared" si="25"/>
        <v>0005</v>
      </c>
      <c r="E179" s="108" t="str">
        <f t="shared" si="26"/>
        <v>11</v>
      </c>
      <c r="F179" s="137">
        <v>5.1100000000000003</v>
      </c>
      <c r="G179" s="108" t="str">
        <f t="shared" si="27"/>
        <v>2021</v>
      </c>
      <c r="H179" s="108" t="str">
        <f t="shared" si="28"/>
        <v>09</v>
      </c>
      <c r="I179" s="108" t="str">
        <f t="shared" si="29"/>
        <v>24</v>
      </c>
      <c r="J179" s="108" t="str">
        <f t="shared" si="30"/>
        <v>2021-09-24</v>
      </c>
      <c r="K179" s="108" t="str">
        <f t="shared" si="31"/>
        <v>BVP</v>
      </c>
      <c r="L179" s="108">
        <v>13917</v>
      </c>
    </row>
    <row r="180" spans="1:12" x14ac:dyDescent="0.25">
      <c r="A180" s="108" t="s">
        <v>7356</v>
      </c>
      <c r="B180" s="108" t="str">
        <f t="shared" si="34"/>
        <v xml:space="preserve">ZHU ZHIPENG                            </v>
      </c>
      <c r="C180" s="108" t="str">
        <f t="shared" si="24"/>
        <v>43903179</v>
      </c>
      <c r="D180" s="108" t="str">
        <f t="shared" si="25"/>
        <v>0003</v>
      </c>
      <c r="E180" s="108" t="str">
        <f t="shared" si="26"/>
        <v>21</v>
      </c>
      <c r="F180" s="137">
        <v>3.21</v>
      </c>
      <c r="G180" s="108" t="str">
        <f t="shared" si="27"/>
        <v>2021</v>
      </c>
      <c r="H180" s="108" t="str">
        <f t="shared" si="28"/>
        <v>09</v>
      </c>
      <c r="I180" s="108" t="str">
        <f t="shared" si="29"/>
        <v>24</v>
      </c>
      <c r="J180" s="108" t="str">
        <f t="shared" si="30"/>
        <v>2021-09-24</v>
      </c>
      <c r="K180" s="108" t="str">
        <f t="shared" si="31"/>
        <v>VEN</v>
      </c>
      <c r="L180" s="108">
        <v>13918</v>
      </c>
    </row>
    <row r="181" spans="1:12" x14ac:dyDescent="0.25">
      <c r="A181" s="108" t="s">
        <v>7355</v>
      </c>
      <c r="B181" s="108" t="str">
        <f t="shared" si="34"/>
        <v xml:space="preserve">WAN CHEN ZULEIKA                       </v>
      </c>
      <c r="C181" s="108" t="str">
        <f t="shared" si="24"/>
        <v>43930318</v>
      </c>
      <c r="D181" s="108" t="str">
        <f t="shared" si="25"/>
        <v>0001</v>
      </c>
      <c r="E181" s="108" t="str">
        <f t="shared" si="26"/>
        <v>68</v>
      </c>
      <c r="F181" s="137">
        <v>1.68</v>
      </c>
      <c r="G181" s="108" t="str">
        <f t="shared" si="27"/>
        <v>2021</v>
      </c>
      <c r="H181" s="108" t="str">
        <f t="shared" si="28"/>
        <v>09</v>
      </c>
      <c r="I181" s="108" t="str">
        <f t="shared" si="29"/>
        <v>24</v>
      </c>
      <c r="J181" s="108" t="str">
        <f t="shared" si="30"/>
        <v>2021-09-24</v>
      </c>
      <c r="K181" s="108" t="str">
        <f t="shared" si="31"/>
        <v>VEN</v>
      </c>
      <c r="L181" s="108">
        <v>13919</v>
      </c>
    </row>
    <row r="182" spans="1:12" x14ac:dyDescent="0.25">
      <c r="A182" s="108" t="s">
        <v>7354</v>
      </c>
      <c r="B182" s="108" t="str">
        <f t="shared" si="34"/>
        <v xml:space="preserve">SALAZAR RICAURTE SONIA MARIA E         </v>
      </c>
      <c r="C182" s="108" t="str">
        <f t="shared" si="24"/>
        <v>43909095</v>
      </c>
      <c r="D182" s="108" t="str">
        <f t="shared" si="25"/>
        <v>0001</v>
      </c>
      <c r="E182" s="108" t="str">
        <f t="shared" si="26"/>
        <v>74</v>
      </c>
      <c r="F182" s="137">
        <v>1.74</v>
      </c>
      <c r="G182" s="108" t="str">
        <f t="shared" si="27"/>
        <v>2021</v>
      </c>
      <c r="H182" s="108" t="str">
        <f t="shared" si="28"/>
        <v>09</v>
      </c>
      <c r="I182" s="108" t="str">
        <f t="shared" si="29"/>
        <v>24</v>
      </c>
      <c r="J182" s="108" t="str">
        <f t="shared" si="30"/>
        <v>2021-09-24</v>
      </c>
      <c r="K182" s="108" t="str">
        <f t="shared" si="31"/>
        <v>BMP</v>
      </c>
      <c r="L182" s="108">
        <v>13920</v>
      </c>
    </row>
    <row r="183" spans="1:12" x14ac:dyDescent="0.25">
      <c r="A183" s="108" t="s">
        <v>7353</v>
      </c>
      <c r="B183" s="108" t="str">
        <f t="shared" si="34"/>
        <v xml:space="preserve">MARIA KARINA FIGUEROA CANARTE          </v>
      </c>
      <c r="C183" s="108" t="str">
        <f t="shared" si="24"/>
        <v>43907828</v>
      </c>
      <c r="D183" s="108" t="str">
        <f t="shared" si="25"/>
        <v>0001</v>
      </c>
      <c r="E183" s="108" t="str">
        <f t="shared" si="26"/>
        <v>68</v>
      </c>
      <c r="F183" s="137">
        <v>1.68</v>
      </c>
      <c r="G183" s="108" t="str">
        <f t="shared" si="27"/>
        <v>2021</v>
      </c>
      <c r="H183" s="108" t="str">
        <f t="shared" si="28"/>
        <v>09</v>
      </c>
      <c r="I183" s="108" t="str">
        <f t="shared" si="29"/>
        <v>24</v>
      </c>
      <c r="J183" s="108" t="str">
        <f t="shared" si="30"/>
        <v>2021-09-24</v>
      </c>
      <c r="K183" s="108" t="str">
        <f t="shared" si="31"/>
        <v>BVI</v>
      </c>
      <c r="L183" s="108">
        <v>13921</v>
      </c>
    </row>
    <row r="184" spans="1:12" x14ac:dyDescent="0.25">
      <c r="A184" s="108" t="s">
        <v>7352</v>
      </c>
      <c r="B184" s="108" t="str">
        <f t="shared" si="34"/>
        <v xml:space="preserve">PIZA POZUELO FERNANDO                  </v>
      </c>
      <c r="C184" s="108" t="str">
        <f t="shared" si="24"/>
        <v>43901576</v>
      </c>
      <c r="D184" s="108" t="str">
        <f t="shared" si="25"/>
        <v>0005</v>
      </c>
      <c r="E184" s="108" t="str">
        <f t="shared" si="26"/>
        <v>63</v>
      </c>
      <c r="F184" s="137">
        <v>5.63</v>
      </c>
      <c r="G184" s="108" t="str">
        <f t="shared" si="27"/>
        <v>2021</v>
      </c>
      <c r="H184" s="108" t="str">
        <f t="shared" si="28"/>
        <v>09</v>
      </c>
      <c r="I184" s="108" t="str">
        <f t="shared" si="29"/>
        <v>24</v>
      </c>
      <c r="J184" s="108" t="str">
        <f t="shared" si="30"/>
        <v>2021-09-24</v>
      </c>
      <c r="K184" s="108" t="str">
        <f t="shared" si="31"/>
        <v>BMP</v>
      </c>
      <c r="L184" s="108">
        <v>13922</v>
      </c>
    </row>
    <row r="185" spans="1:12" x14ac:dyDescent="0.25">
      <c r="A185" s="108" t="s">
        <v>7351</v>
      </c>
      <c r="B185" s="108" t="str">
        <f t="shared" si="34"/>
        <v xml:space="preserve">DUENAS VALASEK SERGIO                  </v>
      </c>
      <c r="C185" s="108" t="str">
        <f t="shared" si="24"/>
        <v>43900419</v>
      </c>
      <c r="D185" s="108" t="str">
        <f t="shared" si="25"/>
        <v>0001</v>
      </c>
      <c r="E185" s="108" t="str">
        <f t="shared" si="26"/>
        <v>68</v>
      </c>
      <c r="F185" s="137">
        <v>1.68</v>
      </c>
      <c r="G185" s="108" t="str">
        <f t="shared" si="27"/>
        <v>2021</v>
      </c>
      <c r="H185" s="108" t="str">
        <f t="shared" si="28"/>
        <v>09</v>
      </c>
      <c r="I185" s="108" t="str">
        <f t="shared" si="29"/>
        <v>24</v>
      </c>
      <c r="J185" s="108" t="str">
        <f t="shared" si="30"/>
        <v>2021-09-24</v>
      </c>
      <c r="K185" s="108" t="str">
        <f t="shared" si="31"/>
        <v>BMP</v>
      </c>
      <c r="L185" s="108">
        <v>13923</v>
      </c>
    </row>
    <row r="186" spans="1:12" x14ac:dyDescent="0.25">
      <c r="A186" s="108" t="s">
        <v>7350</v>
      </c>
      <c r="B186" s="108" t="str">
        <f t="shared" si="34"/>
        <v xml:space="preserve">DUENAS VALASEK SERGIO                  </v>
      </c>
      <c r="C186" s="108" t="str">
        <f t="shared" si="24"/>
        <v>43900415</v>
      </c>
      <c r="D186" s="108" t="str">
        <f t="shared" si="25"/>
        <v>0002</v>
      </c>
      <c r="E186" s="108" t="str">
        <f t="shared" si="26"/>
        <v>27</v>
      </c>
      <c r="F186" s="137">
        <v>2.27</v>
      </c>
      <c r="G186" s="108" t="str">
        <f t="shared" si="27"/>
        <v>2021</v>
      </c>
      <c r="H186" s="108" t="str">
        <f t="shared" si="28"/>
        <v>09</v>
      </c>
      <c r="I186" s="108" t="str">
        <f t="shared" si="29"/>
        <v>24</v>
      </c>
      <c r="J186" s="108" t="str">
        <f t="shared" si="30"/>
        <v>2021-09-24</v>
      </c>
      <c r="K186" s="108" t="str">
        <f t="shared" si="31"/>
        <v>BMP</v>
      </c>
      <c r="L186" s="108">
        <v>13924</v>
      </c>
    </row>
    <row r="187" spans="1:12" x14ac:dyDescent="0.25">
      <c r="A187" s="108" t="s">
        <v>7349</v>
      </c>
      <c r="B187" s="108" t="str">
        <f t="shared" si="34"/>
        <v xml:space="preserve">ARROYO MOURA RENE PATRICIO             </v>
      </c>
      <c r="C187" s="108" t="str">
        <f t="shared" si="24"/>
        <v>43903860</v>
      </c>
      <c r="D187" s="108" t="str">
        <f t="shared" si="25"/>
        <v>0006</v>
      </c>
      <c r="E187" s="108" t="str">
        <f t="shared" si="26"/>
        <v>52</v>
      </c>
      <c r="F187" s="137">
        <v>6.52</v>
      </c>
      <c r="G187" s="108" t="str">
        <f t="shared" si="27"/>
        <v>2021</v>
      </c>
      <c r="H187" s="108" t="str">
        <f t="shared" si="28"/>
        <v>09</v>
      </c>
      <c r="I187" s="108" t="str">
        <f t="shared" si="29"/>
        <v>24</v>
      </c>
      <c r="J187" s="108" t="str">
        <f t="shared" si="30"/>
        <v>2021-09-24</v>
      </c>
      <c r="K187" s="108" t="str">
        <f t="shared" si="31"/>
        <v>BVI</v>
      </c>
      <c r="L187" s="108">
        <v>13925</v>
      </c>
    </row>
    <row r="188" spans="1:12" x14ac:dyDescent="0.25">
      <c r="A188" s="108"/>
      <c r="B188" s="169">
        <v>18</v>
      </c>
      <c r="C188" s="168" t="str">
        <f t="shared" si="24"/>
        <v/>
      </c>
      <c r="D188" s="168" t="str">
        <f t="shared" si="25"/>
        <v/>
      </c>
      <c r="E188" s="168" t="str">
        <f t="shared" si="26"/>
        <v/>
      </c>
      <c r="F188" s="167">
        <f>SUM(F170:F187)</f>
        <v>69.890000000000015</v>
      </c>
      <c r="G188" s="108" t="str">
        <f t="shared" si="27"/>
        <v/>
      </c>
      <c r="H188" s="108" t="str">
        <f t="shared" si="28"/>
        <v/>
      </c>
      <c r="I188" s="108" t="str">
        <f t="shared" si="29"/>
        <v/>
      </c>
      <c r="J188" s="108" t="str">
        <f t="shared" si="30"/>
        <v>--</v>
      </c>
      <c r="K188" s="108" t="str">
        <f t="shared" si="31"/>
        <v/>
      </c>
      <c r="L188" s="108"/>
    </row>
    <row r="189" spans="1:12" x14ac:dyDescent="0.25">
      <c r="A189" s="108" t="s">
        <v>7348</v>
      </c>
      <c r="B189" s="108" t="str">
        <f t="shared" ref="B189:B213" si="35">MID(A189,20,39)</f>
        <v xml:space="preserve">MARCHELLE GUIM GINO                    </v>
      </c>
      <c r="C189" s="108" t="str">
        <f t="shared" si="24"/>
        <v>43902707</v>
      </c>
      <c r="D189" s="108" t="str">
        <f t="shared" si="25"/>
        <v>0001</v>
      </c>
      <c r="E189" s="108" t="str">
        <f t="shared" si="26"/>
        <v>68</v>
      </c>
      <c r="F189" s="137">
        <v>1.68</v>
      </c>
      <c r="G189" s="108" t="str">
        <f t="shared" si="27"/>
        <v>2021</v>
      </c>
      <c r="H189" s="108" t="str">
        <f t="shared" si="28"/>
        <v>09</v>
      </c>
      <c r="I189" s="108" t="str">
        <f t="shared" si="29"/>
        <v>24</v>
      </c>
      <c r="J189" s="108" t="str">
        <f t="shared" si="30"/>
        <v>2021-09-24</v>
      </c>
      <c r="K189" s="108" t="str">
        <f t="shared" si="31"/>
        <v>BMP</v>
      </c>
      <c r="L189" s="108">
        <v>14003</v>
      </c>
    </row>
    <row r="190" spans="1:12" x14ac:dyDescent="0.25">
      <c r="A190" s="108" t="s">
        <v>7347</v>
      </c>
      <c r="B190" s="108" t="str">
        <f t="shared" si="35"/>
        <v xml:space="preserve">ALCIVAR PIN NORMA PEPITA               </v>
      </c>
      <c r="C190" s="108" t="str">
        <f t="shared" si="24"/>
        <v>43903260</v>
      </c>
      <c r="D190" s="108" t="str">
        <f t="shared" si="25"/>
        <v>0001</v>
      </c>
      <c r="E190" s="108" t="str">
        <f t="shared" si="26"/>
        <v>27</v>
      </c>
      <c r="F190" s="137">
        <v>1.27</v>
      </c>
      <c r="G190" s="108" t="str">
        <f t="shared" si="27"/>
        <v>2021</v>
      </c>
      <c r="H190" s="108" t="str">
        <f t="shared" si="28"/>
        <v>09</v>
      </c>
      <c r="I190" s="108" t="str">
        <f t="shared" si="29"/>
        <v>24</v>
      </c>
      <c r="J190" s="108" t="str">
        <f t="shared" si="30"/>
        <v>2021-09-24</v>
      </c>
      <c r="K190" s="108" t="str">
        <f t="shared" si="31"/>
        <v>BVP</v>
      </c>
      <c r="L190" s="108">
        <v>14004</v>
      </c>
    </row>
    <row r="191" spans="1:12" x14ac:dyDescent="0.25">
      <c r="A191" s="108" t="s">
        <v>7346</v>
      </c>
      <c r="B191" s="108" t="str">
        <f t="shared" si="35"/>
        <v xml:space="preserve">MACIAS ALCIVAR DAVID ESAU              </v>
      </c>
      <c r="C191" s="108" t="str">
        <f t="shared" si="24"/>
        <v>43901532</v>
      </c>
      <c r="D191" s="108" t="str">
        <f t="shared" si="25"/>
        <v>0005</v>
      </c>
      <c r="E191" s="108" t="str">
        <f t="shared" si="26"/>
        <v>25</v>
      </c>
      <c r="F191" s="137">
        <v>5.25</v>
      </c>
      <c r="G191" s="108" t="str">
        <f t="shared" si="27"/>
        <v>2021</v>
      </c>
      <c r="H191" s="108" t="str">
        <f t="shared" si="28"/>
        <v>09</v>
      </c>
      <c r="I191" s="108" t="str">
        <f t="shared" si="29"/>
        <v>24</v>
      </c>
      <c r="J191" s="108" t="str">
        <f t="shared" si="30"/>
        <v>2021-09-24</v>
      </c>
      <c r="K191" s="108" t="str">
        <f t="shared" si="31"/>
        <v>BVP</v>
      </c>
      <c r="L191" s="108">
        <v>14005</v>
      </c>
    </row>
    <row r="192" spans="1:12" x14ac:dyDescent="0.25">
      <c r="A192" s="108" t="s">
        <v>7345</v>
      </c>
      <c r="B192" s="108" t="str">
        <f t="shared" si="35"/>
        <v xml:space="preserve">BOANERGES CUTHBERTO DE LA PARE         </v>
      </c>
      <c r="C192" s="108" t="str">
        <f t="shared" si="24"/>
        <v>43945188</v>
      </c>
      <c r="D192" s="108" t="str">
        <f t="shared" si="25"/>
        <v>0008</v>
      </c>
      <c r="E192" s="108" t="str">
        <f t="shared" si="26"/>
        <v>38</v>
      </c>
      <c r="F192" s="137">
        <v>8.3800000000000008</v>
      </c>
      <c r="G192" s="108" t="str">
        <f t="shared" si="27"/>
        <v>2021</v>
      </c>
      <c r="H192" s="108" t="str">
        <f t="shared" si="28"/>
        <v>09</v>
      </c>
      <c r="I192" s="108" t="str">
        <f t="shared" si="29"/>
        <v>24</v>
      </c>
      <c r="J192" s="108" t="str">
        <f t="shared" si="30"/>
        <v>2021-09-24</v>
      </c>
      <c r="K192" s="108" t="str">
        <f t="shared" si="31"/>
        <v>BVP</v>
      </c>
      <c r="L192" s="108">
        <v>14006</v>
      </c>
    </row>
    <row r="193" spans="1:12" x14ac:dyDescent="0.25">
      <c r="A193" s="108" t="s">
        <v>7344</v>
      </c>
      <c r="B193" s="108" t="str">
        <f t="shared" si="35"/>
        <v xml:space="preserve">BOANERGES CUTHBERTO DE LA PARE         </v>
      </c>
      <c r="C193" s="108" t="str">
        <f t="shared" si="24"/>
        <v>43945187</v>
      </c>
      <c r="D193" s="108" t="str">
        <f t="shared" si="25"/>
        <v>0008</v>
      </c>
      <c r="E193" s="108" t="str">
        <f t="shared" si="26"/>
        <v>38</v>
      </c>
      <c r="F193" s="137">
        <v>8.3800000000000008</v>
      </c>
      <c r="G193" s="108" t="str">
        <f t="shared" si="27"/>
        <v>2021</v>
      </c>
      <c r="H193" s="108" t="str">
        <f t="shared" si="28"/>
        <v>09</v>
      </c>
      <c r="I193" s="108" t="str">
        <f t="shared" si="29"/>
        <v>24</v>
      </c>
      <c r="J193" s="108" t="str">
        <f t="shared" si="30"/>
        <v>2021-09-24</v>
      </c>
      <c r="K193" s="108" t="str">
        <f t="shared" si="31"/>
        <v>BVP</v>
      </c>
      <c r="L193" s="108">
        <v>14007</v>
      </c>
    </row>
    <row r="194" spans="1:12" x14ac:dyDescent="0.25">
      <c r="A194" s="108" t="s">
        <v>7343</v>
      </c>
      <c r="B194" s="108" t="str">
        <f t="shared" si="35"/>
        <v xml:space="preserve">TORRES HERNANDEZ HECTOR BOLIVA         </v>
      </c>
      <c r="C194" s="108" t="str">
        <f t="shared" si="24"/>
        <v>43900513</v>
      </c>
      <c r="D194" s="108" t="str">
        <f t="shared" si="25"/>
        <v>0003</v>
      </c>
      <c r="E194" s="108" t="str">
        <f t="shared" si="26"/>
        <v>60</v>
      </c>
      <c r="F194" s="137">
        <v>3.6</v>
      </c>
      <c r="G194" s="108" t="str">
        <f t="shared" si="27"/>
        <v>2021</v>
      </c>
      <c r="H194" s="108" t="str">
        <f t="shared" si="28"/>
        <v>09</v>
      </c>
      <c r="I194" s="108" t="str">
        <f t="shared" si="29"/>
        <v>24</v>
      </c>
      <c r="J194" s="108" t="str">
        <f t="shared" si="30"/>
        <v>2021-09-24</v>
      </c>
      <c r="K194" s="108" t="str">
        <f t="shared" si="31"/>
        <v>BVP</v>
      </c>
      <c r="L194" s="108">
        <v>14008</v>
      </c>
    </row>
    <row r="195" spans="1:12" x14ac:dyDescent="0.25">
      <c r="A195" s="108" t="s">
        <v>7342</v>
      </c>
      <c r="B195" s="108" t="str">
        <f t="shared" si="35"/>
        <v xml:space="preserve">TORRES HERNANDEZ MARITZA ELIZA         </v>
      </c>
      <c r="C195" s="108" t="str">
        <f t="shared" si="24"/>
        <v>43900403</v>
      </c>
      <c r="D195" s="108" t="str">
        <f t="shared" si="25"/>
        <v>0001</v>
      </c>
      <c r="E195" s="108" t="str">
        <f t="shared" si="26"/>
        <v>68</v>
      </c>
      <c r="F195" s="137">
        <v>1.68</v>
      </c>
      <c r="G195" s="108" t="str">
        <f t="shared" si="27"/>
        <v>2021</v>
      </c>
      <c r="H195" s="108" t="str">
        <f t="shared" si="28"/>
        <v>09</v>
      </c>
      <c r="I195" s="108" t="str">
        <f t="shared" si="29"/>
        <v>24</v>
      </c>
      <c r="J195" s="108" t="str">
        <f t="shared" si="30"/>
        <v>2021-09-24</v>
      </c>
      <c r="K195" s="108" t="str">
        <f t="shared" si="31"/>
        <v>BVP</v>
      </c>
      <c r="L195" s="108">
        <v>14009</v>
      </c>
    </row>
    <row r="196" spans="1:12" x14ac:dyDescent="0.25">
      <c r="A196" s="108" t="s">
        <v>7341</v>
      </c>
      <c r="B196" s="108" t="str">
        <f t="shared" si="35"/>
        <v xml:space="preserve">GRANDSOUTH SA                          </v>
      </c>
      <c r="C196" s="108" t="str">
        <f t="shared" ref="C196:C244" si="36">MID(A196,12,8)</f>
        <v>43901484</v>
      </c>
      <c r="D196" s="108" t="str">
        <f t="shared" ref="D196:D244" si="37">MID(A196,125,4)</f>
        <v>0004</v>
      </c>
      <c r="E196" s="108" t="str">
        <f t="shared" ref="E196:E244" si="38">MID(A196,129,2)</f>
        <v>28</v>
      </c>
      <c r="F196" s="137">
        <v>4.28</v>
      </c>
      <c r="G196" s="108" t="str">
        <f t="shared" ref="G196:G244" si="39">MID(A196,131,4)</f>
        <v>2021</v>
      </c>
      <c r="H196" s="108" t="str">
        <f t="shared" ref="H196:H244" si="40">MID(A196,135,2)</f>
        <v>09</v>
      </c>
      <c r="I196" s="108" t="str">
        <f t="shared" ref="I196:I244" si="41">MID(A196,137,2)</f>
        <v>24</v>
      </c>
      <c r="J196" s="108" t="str">
        <f t="shared" ref="J196:J259" si="42">CONCATENATE(G196,"-",H196,"-",I196)</f>
        <v>2021-09-24</v>
      </c>
      <c r="K196" s="108" t="str">
        <f t="shared" ref="K196:K244" si="43">MID(A196,163,3)</f>
        <v>BVI</v>
      </c>
      <c r="L196" s="108">
        <v>14010</v>
      </c>
    </row>
    <row r="197" spans="1:12" x14ac:dyDescent="0.25">
      <c r="A197" s="108" t="s">
        <v>7340</v>
      </c>
      <c r="B197" s="108" t="str">
        <f t="shared" si="35"/>
        <v xml:space="preserve">NARANJO BENITES LUIS ALBERTO           </v>
      </c>
      <c r="C197" s="108" t="str">
        <f t="shared" si="36"/>
        <v>43907960</v>
      </c>
      <c r="D197" s="108" t="str">
        <f t="shared" si="37"/>
        <v>0003</v>
      </c>
      <c r="E197" s="108" t="str">
        <f t="shared" si="38"/>
        <v>34</v>
      </c>
      <c r="F197" s="137">
        <v>3.34</v>
      </c>
      <c r="G197" s="108" t="str">
        <f t="shared" si="39"/>
        <v>2021</v>
      </c>
      <c r="H197" s="108" t="str">
        <f t="shared" si="40"/>
        <v>09</v>
      </c>
      <c r="I197" s="108" t="str">
        <f t="shared" si="41"/>
        <v>24</v>
      </c>
      <c r="J197" s="108" t="str">
        <f t="shared" si="42"/>
        <v>2021-09-24</v>
      </c>
      <c r="K197" s="108" t="str">
        <f t="shared" si="43"/>
        <v>BMP</v>
      </c>
      <c r="L197" s="108">
        <v>14011</v>
      </c>
    </row>
    <row r="198" spans="1:12" x14ac:dyDescent="0.25">
      <c r="A198" s="108" t="s">
        <v>7339</v>
      </c>
      <c r="B198" s="108" t="str">
        <f t="shared" si="35"/>
        <v xml:space="preserve">SCUBATEC S A                           </v>
      </c>
      <c r="C198" s="108" t="str">
        <f t="shared" si="36"/>
        <v>43908115</v>
      </c>
      <c r="D198" s="108" t="str">
        <f t="shared" si="37"/>
        <v>0005</v>
      </c>
      <c r="E198" s="108" t="str">
        <f t="shared" si="38"/>
        <v>82</v>
      </c>
      <c r="F198" s="137">
        <v>5.82</v>
      </c>
      <c r="G198" s="108" t="str">
        <f t="shared" si="39"/>
        <v>2021</v>
      </c>
      <c r="H198" s="108" t="str">
        <f t="shared" si="40"/>
        <v>09</v>
      </c>
      <c r="I198" s="108" t="str">
        <f t="shared" si="41"/>
        <v>24</v>
      </c>
      <c r="J198" s="108" t="str">
        <f t="shared" si="42"/>
        <v>2021-09-24</v>
      </c>
      <c r="K198" s="108" t="str">
        <f t="shared" si="43"/>
        <v>BVP</v>
      </c>
      <c r="L198" s="108">
        <v>14012</v>
      </c>
    </row>
    <row r="199" spans="1:12" x14ac:dyDescent="0.25">
      <c r="A199" s="108" t="s">
        <v>7338</v>
      </c>
      <c r="B199" s="108" t="str">
        <f t="shared" si="35"/>
        <v xml:space="preserve">VIZCAINO ARMIJOS FELIPE                </v>
      </c>
      <c r="C199" s="108" t="str">
        <f t="shared" si="36"/>
        <v>43903729</v>
      </c>
      <c r="D199" s="108" t="str">
        <f t="shared" si="37"/>
        <v>0002</v>
      </c>
      <c r="E199" s="108" t="str">
        <f t="shared" si="38"/>
        <v>12</v>
      </c>
      <c r="F199" s="137">
        <v>2.12</v>
      </c>
      <c r="G199" s="108" t="str">
        <f t="shared" si="39"/>
        <v>2021</v>
      </c>
      <c r="H199" s="108" t="str">
        <f t="shared" si="40"/>
        <v>09</v>
      </c>
      <c r="I199" s="108" t="str">
        <f t="shared" si="41"/>
        <v>24</v>
      </c>
      <c r="J199" s="108" t="str">
        <f t="shared" si="42"/>
        <v>2021-09-24</v>
      </c>
      <c r="K199" s="108" t="str">
        <f t="shared" si="43"/>
        <v>BMP</v>
      </c>
      <c r="L199" s="108">
        <v>14013</v>
      </c>
    </row>
    <row r="200" spans="1:12" x14ac:dyDescent="0.25">
      <c r="A200" s="108" t="s">
        <v>7337</v>
      </c>
      <c r="B200" s="108" t="str">
        <f t="shared" si="35"/>
        <v xml:space="preserve">MACIAS LOPEZ VICENTE ARCADIO           </v>
      </c>
      <c r="C200" s="108" t="str">
        <f t="shared" si="36"/>
        <v>43908531</v>
      </c>
      <c r="D200" s="108" t="str">
        <f t="shared" si="37"/>
        <v>0002</v>
      </c>
      <c r="E200" s="108" t="str">
        <f t="shared" si="38"/>
        <v>06</v>
      </c>
      <c r="F200" s="137">
        <v>2.06</v>
      </c>
      <c r="G200" s="108" t="str">
        <f t="shared" si="39"/>
        <v>2021</v>
      </c>
      <c r="H200" s="108" t="str">
        <f t="shared" si="40"/>
        <v>09</v>
      </c>
      <c r="I200" s="108" t="str">
        <f t="shared" si="41"/>
        <v>25</v>
      </c>
      <c r="J200" s="108" t="str">
        <f t="shared" si="42"/>
        <v>2021-09-25</v>
      </c>
      <c r="K200" s="108" t="str">
        <f t="shared" si="43"/>
        <v>BMP</v>
      </c>
      <c r="L200" s="108">
        <v>14014</v>
      </c>
    </row>
    <row r="201" spans="1:12" x14ac:dyDescent="0.25">
      <c r="A201" s="108" t="s">
        <v>7336</v>
      </c>
      <c r="B201" s="108" t="str">
        <f t="shared" si="35"/>
        <v xml:space="preserve">CARPIO PORTILLA RAUL MOISES            </v>
      </c>
      <c r="C201" s="108" t="str">
        <f t="shared" si="36"/>
        <v>43906020</v>
      </c>
      <c r="D201" s="108" t="str">
        <f t="shared" si="37"/>
        <v>0006</v>
      </c>
      <c r="E201" s="108" t="str">
        <f t="shared" si="38"/>
        <v>82</v>
      </c>
      <c r="F201" s="137">
        <v>6.82</v>
      </c>
      <c r="G201" s="108" t="str">
        <f t="shared" si="39"/>
        <v>2021</v>
      </c>
      <c r="H201" s="108" t="str">
        <f t="shared" si="40"/>
        <v>09</v>
      </c>
      <c r="I201" s="108" t="str">
        <f t="shared" si="41"/>
        <v>25</v>
      </c>
      <c r="J201" s="108" t="str">
        <f t="shared" si="42"/>
        <v>2021-09-25</v>
      </c>
      <c r="K201" s="108" t="str">
        <f t="shared" si="43"/>
        <v>BVP</v>
      </c>
      <c r="L201" s="108">
        <v>14015</v>
      </c>
    </row>
    <row r="202" spans="1:12" x14ac:dyDescent="0.25">
      <c r="A202" s="108" t="s">
        <v>7335</v>
      </c>
      <c r="B202" s="108" t="str">
        <f t="shared" si="35"/>
        <v xml:space="preserve">JALIL MORANTE CECILIO                  </v>
      </c>
      <c r="C202" s="108" t="str">
        <f t="shared" si="36"/>
        <v>43908233</v>
      </c>
      <c r="D202" s="108" t="str">
        <f t="shared" si="37"/>
        <v>0005</v>
      </c>
      <c r="E202" s="108" t="str">
        <f t="shared" si="38"/>
        <v>12</v>
      </c>
      <c r="F202" s="137">
        <v>5.12</v>
      </c>
      <c r="G202" s="108" t="str">
        <f t="shared" si="39"/>
        <v>2021</v>
      </c>
      <c r="H202" s="108" t="str">
        <f t="shared" si="40"/>
        <v>09</v>
      </c>
      <c r="I202" s="108" t="str">
        <f t="shared" si="41"/>
        <v>25</v>
      </c>
      <c r="J202" s="108" t="str">
        <f t="shared" si="42"/>
        <v>2021-09-25</v>
      </c>
      <c r="K202" s="108" t="str">
        <f t="shared" si="43"/>
        <v>BMP</v>
      </c>
      <c r="L202" s="108">
        <v>14016</v>
      </c>
    </row>
    <row r="203" spans="1:12" x14ac:dyDescent="0.25">
      <c r="A203" s="108" t="s">
        <v>7334</v>
      </c>
      <c r="B203" s="108" t="str">
        <f t="shared" si="35"/>
        <v xml:space="preserve">CHALEN ROSADO VICENTE MANUEL           </v>
      </c>
      <c r="C203" s="108" t="str">
        <f t="shared" si="36"/>
        <v>43901650</v>
      </c>
      <c r="D203" s="108" t="str">
        <f t="shared" si="37"/>
        <v>0013</v>
      </c>
      <c r="E203" s="108" t="str">
        <f t="shared" si="38"/>
        <v>65</v>
      </c>
      <c r="F203" s="137">
        <v>13.65</v>
      </c>
      <c r="G203" s="108" t="str">
        <f t="shared" si="39"/>
        <v>2021</v>
      </c>
      <c r="H203" s="108" t="str">
        <f t="shared" si="40"/>
        <v>09</v>
      </c>
      <c r="I203" s="108" t="str">
        <f t="shared" si="41"/>
        <v>25</v>
      </c>
      <c r="J203" s="108" t="str">
        <f t="shared" si="42"/>
        <v>2021-09-25</v>
      </c>
      <c r="K203" s="108" t="str">
        <f t="shared" si="43"/>
        <v>VEN</v>
      </c>
      <c r="L203" s="108">
        <v>14017</v>
      </c>
    </row>
    <row r="204" spans="1:12" x14ac:dyDescent="0.25">
      <c r="A204" s="108" t="s">
        <v>7333</v>
      </c>
      <c r="B204" s="108" t="str">
        <f t="shared" si="35"/>
        <v xml:space="preserve">MERIZALDE MEDRANDA JONATHAN RA         </v>
      </c>
      <c r="C204" s="108" t="str">
        <f t="shared" si="36"/>
        <v>43909363</v>
      </c>
      <c r="D204" s="108" t="str">
        <f t="shared" si="37"/>
        <v>0002</v>
      </c>
      <c r="E204" s="108" t="str">
        <f t="shared" si="38"/>
        <v>00</v>
      </c>
      <c r="F204" s="137">
        <v>2</v>
      </c>
      <c r="G204" s="108" t="str">
        <f t="shared" si="39"/>
        <v>2021</v>
      </c>
      <c r="H204" s="108" t="str">
        <f t="shared" si="40"/>
        <v>09</v>
      </c>
      <c r="I204" s="108" t="str">
        <f t="shared" si="41"/>
        <v>25</v>
      </c>
      <c r="J204" s="108" t="str">
        <f t="shared" si="42"/>
        <v>2021-09-25</v>
      </c>
      <c r="K204" s="108" t="str">
        <f t="shared" si="43"/>
        <v>BMP</v>
      </c>
      <c r="L204" s="108">
        <v>14018</v>
      </c>
    </row>
    <row r="205" spans="1:12" x14ac:dyDescent="0.25">
      <c r="A205" s="108" t="s">
        <v>7332</v>
      </c>
      <c r="B205" s="108" t="str">
        <f t="shared" si="35"/>
        <v xml:space="preserve">QUINTERO GONZABAY OSCAR JAVIER         </v>
      </c>
      <c r="C205" s="108" t="str">
        <f t="shared" si="36"/>
        <v>43909514</v>
      </c>
      <c r="D205" s="108" t="str">
        <f t="shared" si="37"/>
        <v>0001</v>
      </c>
      <c r="E205" s="108" t="str">
        <f t="shared" si="38"/>
        <v>70</v>
      </c>
      <c r="F205" s="137">
        <v>1.7</v>
      </c>
      <c r="G205" s="108" t="str">
        <f t="shared" si="39"/>
        <v>2021</v>
      </c>
      <c r="H205" s="108" t="str">
        <f t="shared" si="40"/>
        <v>09</v>
      </c>
      <c r="I205" s="108" t="str">
        <f t="shared" si="41"/>
        <v>26</v>
      </c>
      <c r="J205" s="108" t="str">
        <f t="shared" si="42"/>
        <v>2021-09-26</v>
      </c>
      <c r="K205" s="108" t="str">
        <f t="shared" si="43"/>
        <v>BMP</v>
      </c>
      <c r="L205" s="108">
        <v>14019</v>
      </c>
    </row>
    <row r="206" spans="1:12" x14ac:dyDescent="0.25">
      <c r="A206" s="108" t="s">
        <v>7331</v>
      </c>
      <c r="B206" s="108" t="str">
        <f t="shared" si="35"/>
        <v xml:space="preserve">LOPEZ JIMENEZ ROSA MARGARITA           </v>
      </c>
      <c r="C206" s="108" t="str">
        <f t="shared" si="36"/>
        <v>43908116</v>
      </c>
      <c r="D206" s="108" t="str">
        <f t="shared" si="37"/>
        <v>0007</v>
      </c>
      <c r="E206" s="108" t="str">
        <f t="shared" si="38"/>
        <v>11</v>
      </c>
      <c r="F206" s="137">
        <v>7.11</v>
      </c>
      <c r="G206" s="108" t="str">
        <f t="shared" si="39"/>
        <v>2021</v>
      </c>
      <c r="H206" s="108" t="str">
        <f t="shared" si="40"/>
        <v>09</v>
      </c>
      <c r="I206" s="108" t="str">
        <f t="shared" si="41"/>
        <v>26</v>
      </c>
      <c r="J206" s="108" t="str">
        <f t="shared" si="42"/>
        <v>2021-09-26</v>
      </c>
      <c r="K206" s="108" t="str">
        <f t="shared" si="43"/>
        <v>BMP</v>
      </c>
      <c r="L206" s="108">
        <v>14020</v>
      </c>
    </row>
    <row r="207" spans="1:12" x14ac:dyDescent="0.25">
      <c r="A207" s="108" t="s">
        <v>7330</v>
      </c>
      <c r="B207" s="108" t="str">
        <f t="shared" si="35"/>
        <v xml:space="preserve">MONCADA MORA WENDY GINA                </v>
      </c>
      <c r="C207" s="108" t="str">
        <f t="shared" si="36"/>
        <v>43900034</v>
      </c>
      <c r="D207" s="108" t="str">
        <f t="shared" si="37"/>
        <v>0007</v>
      </c>
      <c r="E207" s="108" t="str">
        <f t="shared" si="38"/>
        <v>96</v>
      </c>
      <c r="F207" s="137">
        <v>7.96</v>
      </c>
      <c r="G207" s="108" t="str">
        <f t="shared" si="39"/>
        <v>2021</v>
      </c>
      <c r="H207" s="108" t="str">
        <f t="shared" si="40"/>
        <v>09</v>
      </c>
      <c r="I207" s="108" t="str">
        <f t="shared" si="41"/>
        <v>26</v>
      </c>
      <c r="J207" s="108" t="str">
        <f t="shared" si="42"/>
        <v>2021-09-26</v>
      </c>
      <c r="K207" s="108" t="str">
        <f t="shared" si="43"/>
        <v>BVP</v>
      </c>
      <c r="L207" s="108">
        <v>14021</v>
      </c>
    </row>
    <row r="208" spans="1:12" x14ac:dyDescent="0.25">
      <c r="A208" s="108" t="s">
        <v>7329</v>
      </c>
      <c r="B208" s="108" t="str">
        <f t="shared" si="35"/>
        <v xml:space="preserve">PILLIGUA TORRES ADELAIDA DE LA         </v>
      </c>
      <c r="C208" s="108" t="str">
        <f t="shared" si="36"/>
        <v>43908058</v>
      </c>
      <c r="D208" s="108" t="str">
        <f t="shared" si="37"/>
        <v>0001</v>
      </c>
      <c r="E208" s="108" t="str">
        <f t="shared" si="38"/>
        <v>68</v>
      </c>
      <c r="F208" s="137">
        <v>1.68</v>
      </c>
      <c r="G208" s="108" t="str">
        <f t="shared" si="39"/>
        <v>2021</v>
      </c>
      <c r="H208" s="108" t="str">
        <f t="shared" si="40"/>
        <v>09</v>
      </c>
      <c r="I208" s="108" t="str">
        <f t="shared" si="41"/>
        <v>26</v>
      </c>
      <c r="J208" s="108" t="str">
        <f t="shared" si="42"/>
        <v>2021-09-26</v>
      </c>
      <c r="K208" s="108" t="str">
        <f t="shared" si="43"/>
        <v>BVP</v>
      </c>
      <c r="L208" s="108">
        <v>14022</v>
      </c>
    </row>
    <row r="209" spans="1:12" x14ac:dyDescent="0.25">
      <c r="A209" s="108" t="s">
        <v>7328</v>
      </c>
      <c r="B209" s="108" t="str">
        <f t="shared" si="35"/>
        <v xml:space="preserve">PIZARRO RIVERA CHRISTIAN JOEL          </v>
      </c>
      <c r="C209" s="108" t="str">
        <f t="shared" si="36"/>
        <v>43908978</v>
      </c>
      <c r="D209" s="108" t="str">
        <f t="shared" si="37"/>
        <v>0004</v>
      </c>
      <c r="E209" s="108" t="str">
        <f t="shared" si="38"/>
        <v>01</v>
      </c>
      <c r="F209" s="137">
        <v>4.01</v>
      </c>
      <c r="G209" s="108" t="str">
        <f t="shared" si="39"/>
        <v>2021</v>
      </c>
      <c r="H209" s="108" t="str">
        <f t="shared" si="40"/>
        <v>09</v>
      </c>
      <c r="I209" s="108" t="str">
        <f t="shared" si="41"/>
        <v>27</v>
      </c>
      <c r="J209" s="108" t="str">
        <f t="shared" si="42"/>
        <v>2021-09-27</v>
      </c>
      <c r="K209" s="108" t="str">
        <f t="shared" si="43"/>
        <v>BMP</v>
      </c>
      <c r="L209" s="108">
        <v>14023</v>
      </c>
    </row>
    <row r="210" spans="1:12" x14ac:dyDescent="0.25">
      <c r="A210" s="108" t="s">
        <v>7327</v>
      </c>
      <c r="B210" s="108" t="str">
        <f t="shared" si="35"/>
        <v xml:space="preserve">KARLA CECILIA VELASTEGUI WAGNE         </v>
      </c>
      <c r="C210" s="108" t="str">
        <f t="shared" si="36"/>
        <v>43902767</v>
      </c>
      <c r="D210" s="108" t="str">
        <f t="shared" si="37"/>
        <v>0013</v>
      </c>
      <c r="E210" s="108" t="str">
        <f t="shared" si="38"/>
        <v>88</v>
      </c>
      <c r="F210" s="137">
        <v>13.88</v>
      </c>
      <c r="G210" s="108" t="str">
        <f t="shared" si="39"/>
        <v>2021</v>
      </c>
      <c r="H210" s="108" t="str">
        <f t="shared" si="40"/>
        <v>09</v>
      </c>
      <c r="I210" s="108" t="str">
        <f t="shared" si="41"/>
        <v>27</v>
      </c>
      <c r="J210" s="108" t="str">
        <f t="shared" si="42"/>
        <v>2021-09-27</v>
      </c>
      <c r="K210" s="108" t="str">
        <f t="shared" si="43"/>
        <v>VEN</v>
      </c>
      <c r="L210" s="108">
        <v>14024</v>
      </c>
    </row>
    <row r="211" spans="1:12" x14ac:dyDescent="0.25">
      <c r="A211" s="108" t="s">
        <v>7326</v>
      </c>
      <c r="B211" s="108" t="str">
        <f t="shared" si="35"/>
        <v xml:space="preserve">DANIEL ENRIQUE DURAN LAMA              </v>
      </c>
      <c r="C211" s="108" t="str">
        <f t="shared" si="36"/>
        <v>43907804</v>
      </c>
      <c r="D211" s="108" t="str">
        <f t="shared" si="37"/>
        <v>0001</v>
      </c>
      <c r="E211" s="108" t="str">
        <f t="shared" si="38"/>
        <v>94</v>
      </c>
      <c r="F211" s="137">
        <v>1.94</v>
      </c>
      <c r="G211" s="108" t="str">
        <f t="shared" si="39"/>
        <v>2021</v>
      </c>
      <c r="H211" s="108" t="str">
        <f t="shared" si="40"/>
        <v>09</v>
      </c>
      <c r="I211" s="108" t="str">
        <f t="shared" si="41"/>
        <v>27</v>
      </c>
      <c r="J211" s="108" t="str">
        <f t="shared" si="42"/>
        <v>2021-09-27</v>
      </c>
      <c r="K211" s="108" t="str">
        <f t="shared" si="43"/>
        <v>BMP</v>
      </c>
      <c r="L211" s="108">
        <v>14025</v>
      </c>
    </row>
    <row r="212" spans="1:12" x14ac:dyDescent="0.25">
      <c r="A212" s="108" t="s">
        <v>7325</v>
      </c>
      <c r="B212" s="108" t="str">
        <f t="shared" si="35"/>
        <v xml:space="preserve">NAULA ANZOATEGUI ANA MARIA             </v>
      </c>
      <c r="C212" s="108" t="str">
        <f t="shared" si="36"/>
        <v>43900616</v>
      </c>
      <c r="D212" s="108" t="str">
        <f t="shared" si="37"/>
        <v>0007</v>
      </c>
      <c r="E212" s="108" t="str">
        <f t="shared" si="38"/>
        <v>44</v>
      </c>
      <c r="F212" s="137">
        <v>7.44</v>
      </c>
      <c r="G212" s="108" t="str">
        <f t="shared" si="39"/>
        <v>2021</v>
      </c>
      <c r="H212" s="108" t="str">
        <f t="shared" si="40"/>
        <v>09</v>
      </c>
      <c r="I212" s="108" t="str">
        <f t="shared" si="41"/>
        <v>27</v>
      </c>
      <c r="J212" s="108" t="str">
        <f t="shared" si="42"/>
        <v>2021-09-27</v>
      </c>
      <c r="K212" s="108" t="str">
        <f t="shared" si="43"/>
        <v>BMP</v>
      </c>
      <c r="L212" s="108">
        <v>14026</v>
      </c>
    </row>
    <row r="213" spans="1:12" x14ac:dyDescent="0.25">
      <c r="A213" s="108" t="s">
        <v>7324</v>
      </c>
      <c r="B213" s="108" t="str">
        <f t="shared" si="35"/>
        <v xml:space="preserve">LENNY MADRID  CANTOS SANDOYA           </v>
      </c>
      <c r="C213" s="108" t="str">
        <f t="shared" si="36"/>
        <v>43960385</v>
      </c>
      <c r="D213" s="108" t="str">
        <f t="shared" si="37"/>
        <v>0008</v>
      </c>
      <c r="E213" s="108" t="str">
        <f t="shared" si="38"/>
        <v>38</v>
      </c>
      <c r="F213" s="137">
        <v>8.3800000000000008</v>
      </c>
      <c r="G213" s="108" t="str">
        <f t="shared" si="39"/>
        <v>2021</v>
      </c>
      <c r="H213" s="108" t="str">
        <f t="shared" si="40"/>
        <v>09</v>
      </c>
      <c r="I213" s="108" t="str">
        <f t="shared" si="41"/>
        <v>27</v>
      </c>
      <c r="J213" s="108" t="str">
        <f t="shared" si="42"/>
        <v>2021-09-27</v>
      </c>
      <c r="K213" s="108" t="str">
        <f t="shared" si="43"/>
        <v>BMP</v>
      </c>
      <c r="L213" s="108">
        <v>14027</v>
      </c>
    </row>
    <row r="214" spans="1:12" x14ac:dyDescent="0.25">
      <c r="A214" s="108"/>
      <c r="B214" s="169">
        <v>19</v>
      </c>
      <c r="C214" s="168" t="str">
        <f t="shared" si="36"/>
        <v/>
      </c>
      <c r="D214" s="168" t="str">
        <f t="shared" si="37"/>
        <v/>
      </c>
      <c r="E214" s="168" t="str">
        <f t="shared" si="38"/>
        <v/>
      </c>
      <c r="F214" s="167">
        <f>SUM(F189:F213)</f>
        <v>129.55000000000001</v>
      </c>
      <c r="G214" s="108" t="str">
        <f t="shared" si="39"/>
        <v/>
      </c>
      <c r="H214" s="108" t="str">
        <f t="shared" si="40"/>
        <v/>
      </c>
      <c r="I214" s="108" t="str">
        <f t="shared" si="41"/>
        <v/>
      </c>
      <c r="J214" s="108" t="str">
        <f t="shared" si="42"/>
        <v>--</v>
      </c>
      <c r="K214" s="108" t="str">
        <f t="shared" si="43"/>
        <v/>
      </c>
      <c r="L214" s="108"/>
    </row>
    <row r="215" spans="1:12" x14ac:dyDescent="0.25">
      <c r="A215" s="108" t="s">
        <v>7323</v>
      </c>
      <c r="B215" s="108" t="str">
        <f t="shared" ref="B215:B222" si="44">MID(A215,20,39)</f>
        <v xml:space="preserve">JOSE ANDRES POMBO JURADO               </v>
      </c>
      <c r="C215" s="108" t="str">
        <f t="shared" si="36"/>
        <v>43903455</v>
      </c>
      <c r="D215" s="108" t="str">
        <f t="shared" si="37"/>
        <v>0001</v>
      </c>
      <c r="E215" s="108" t="str">
        <f t="shared" si="38"/>
        <v>68</v>
      </c>
      <c r="F215" s="137">
        <v>1.68</v>
      </c>
      <c r="G215" s="108" t="str">
        <f t="shared" si="39"/>
        <v>2021</v>
      </c>
      <c r="H215" s="108" t="str">
        <f t="shared" si="40"/>
        <v>09</v>
      </c>
      <c r="I215" s="108" t="str">
        <f t="shared" si="41"/>
        <v>28</v>
      </c>
      <c r="J215" s="108" t="str">
        <f t="shared" si="42"/>
        <v>2021-09-28</v>
      </c>
      <c r="K215" s="108" t="str">
        <f t="shared" si="43"/>
        <v>BMP</v>
      </c>
      <c r="L215" s="108">
        <v>14121</v>
      </c>
    </row>
    <row r="216" spans="1:12" x14ac:dyDescent="0.25">
      <c r="A216" s="108" t="s">
        <v>7322</v>
      </c>
      <c r="B216" s="108" t="str">
        <f t="shared" si="44"/>
        <v xml:space="preserve">JENNY NATALIA MARTINEZ BAQUE           </v>
      </c>
      <c r="C216" s="108" t="str">
        <f t="shared" si="36"/>
        <v>43907487</v>
      </c>
      <c r="D216" s="108" t="str">
        <f t="shared" si="37"/>
        <v>0008</v>
      </c>
      <c r="E216" s="108" t="str">
        <f t="shared" si="38"/>
        <v>41</v>
      </c>
      <c r="F216" s="137">
        <v>8.41</v>
      </c>
      <c r="G216" s="108" t="str">
        <f t="shared" si="39"/>
        <v>2021</v>
      </c>
      <c r="H216" s="108" t="str">
        <f t="shared" si="40"/>
        <v>09</v>
      </c>
      <c r="I216" s="108" t="str">
        <f t="shared" si="41"/>
        <v>27</v>
      </c>
      <c r="J216" s="108" t="str">
        <f t="shared" si="42"/>
        <v>2021-09-27</v>
      </c>
      <c r="K216" s="108" t="str">
        <f t="shared" si="43"/>
        <v>BVP</v>
      </c>
      <c r="L216" s="108">
        <v>14122</v>
      </c>
    </row>
    <row r="217" spans="1:12" x14ac:dyDescent="0.25">
      <c r="A217" s="108" t="s">
        <v>7321</v>
      </c>
      <c r="B217" s="108" t="str">
        <f t="shared" si="44"/>
        <v xml:space="preserve">MANTILLA ABAD DARWIN ALEX              </v>
      </c>
      <c r="C217" s="108" t="str">
        <f t="shared" si="36"/>
        <v>43906765</v>
      </c>
      <c r="D217" s="108" t="str">
        <f t="shared" si="37"/>
        <v>0010</v>
      </c>
      <c r="E217" s="108" t="str">
        <f t="shared" si="38"/>
        <v>15</v>
      </c>
      <c r="F217" s="137">
        <v>10.15</v>
      </c>
      <c r="G217" s="108" t="str">
        <f t="shared" si="39"/>
        <v>2021</v>
      </c>
      <c r="H217" s="108" t="str">
        <f t="shared" si="40"/>
        <v>09</v>
      </c>
      <c r="I217" s="108" t="str">
        <f t="shared" si="41"/>
        <v>27</v>
      </c>
      <c r="J217" s="108" t="str">
        <f t="shared" si="42"/>
        <v>2021-09-27</v>
      </c>
      <c r="K217" s="108" t="str">
        <f t="shared" si="43"/>
        <v>BMP</v>
      </c>
      <c r="L217" s="108">
        <v>14123</v>
      </c>
    </row>
    <row r="218" spans="1:12" x14ac:dyDescent="0.25">
      <c r="A218" s="108" t="s">
        <v>7320</v>
      </c>
      <c r="B218" s="108" t="str">
        <f t="shared" si="44"/>
        <v xml:space="preserve">GARCIA PEREZ  JORGE LUIS               </v>
      </c>
      <c r="C218" s="108" t="str">
        <f t="shared" si="36"/>
        <v>43909082</v>
      </c>
      <c r="D218" s="108" t="str">
        <f t="shared" si="37"/>
        <v>0002</v>
      </c>
      <c r="E218" s="108" t="str">
        <f t="shared" si="38"/>
        <v>59</v>
      </c>
      <c r="F218" s="137">
        <v>2.59</v>
      </c>
      <c r="G218" s="108" t="str">
        <f t="shared" si="39"/>
        <v>2021</v>
      </c>
      <c r="H218" s="108" t="str">
        <f t="shared" si="40"/>
        <v>09</v>
      </c>
      <c r="I218" s="108" t="str">
        <f t="shared" si="41"/>
        <v>28</v>
      </c>
      <c r="J218" s="108" t="str">
        <f t="shared" si="42"/>
        <v>2021-09-28</v>
      </c>
      <c r="K218" s="108" t="str">
        <f t="shared" si="43"/>
        <v>BMP</v>
      </c>
      <c r="L218" s="108">
        <v>14124</v>
      </c>
    </row>
    <row r="219" spans="1:12" x14ac:dyDescent="0.25">
      <c r="A219" s="108" t="s">
        <v>7319</v>
      </c>
      <c r="B219" s="108" t="str">
        <f t="shared" si="44"/>
        <v xml:space="preserve">ROMERO SORNOZA LUIS ALFREDO            </v>
      </c>
      <c r="C219" s="108" t="str">
        <f t="shared" si="36"/>
        <v>43909435</v>
      </c>
      <c r="D219" s="108" t="str">
        <f t="shared" si="37"/>
        <v>0010</v>
      </c>
      <c r="E219" s="108" t="str">
        <f t="shared" si="38"/>
        <v>53</v>
      </c>
      <c r="F219" s="137">
        <v>10.53</v>
      </c>
      <c r="G219" s="108" t="str">
        <f t="shared" si="39"/>
        <v>2021</v>
      </c>
      <c r="H219" s="108" t="str">
        <f t="shared" si="40"/>
        <v>09</v>
      </c>
      <c r="I219" s="108" t="str">
        <f t="shared" si="41"/>
        <v>28</v>
      </c>
      <c r="J219" s="108" t="str">
        <f t="shared" si="42"/>
        <v>2021-09-28</v>
      </c>
      <c r="K219" s="108" t="str">
        <f t="shared" si="43"/>
        <v>VEN</v>
      </c>
      <c r="L219" s="108">
        <v>14125</v>
      </c>
    </row>
    <row r="220" spans="1:12" x14ac:dyDescent="0.25">
      <c r="A220" s="108" t="s">
        <v>7318</v>
      </c>
      <c r="B220" s="108" t="str">
        <f t="shared" si="44"/>
        <v xml:space="preserve">ASOCIACION DE PROPIETARIOS DE          </v>
      </c>
      <c r="C220" s="108" t="str">
        <f t="shared" si="36"/>
        <v>43907144</v>
      </c>
      <c r="D220" s="108" t="str">
        <f t="shared" si="37"/>
        <v>0012</v>
      </c>
      <c r="E220" s="108" t="str">
        <f t="shared" si="38"/>
        <v>97</v>
      </c>
      <c r="F220" s="137">
        <v>12.97</v>
      </c>
      <c r="G220" s="108" t="str">
        <f t="shared" si="39"/>
        <v>2021</v>
      </c>
      <c r="H220" s="108" t="str">
        <f t="shared" si="40"/>
        <v>09</v>
      </c>
      <c r="I220" s="108" t="str">
        <f t="shared" si="41"/>
        <v>28</v>
      </c>
      <c r="J220" s="108" t="str">
        <f t="shared" si="42"/>
        <v>2021-09-28</v>
      </c>
      <c r="K220" s="108" t="str">
        <f t="shared" si="43"/>
        <v>VEN</v>
      </c>
      <c r="L220" s="108">
        <v>14126</v>
      </c>
    </row>
    <row r="221" spans="1:12" x14ac:dyDescent="0.25">
      <c r="A221" s="108" t="s">
        <v>7317</v>
      </c>
      <c r="B221" s="108" t="str">
        <f t="shared" si="44"/>
        <v xml:space="preserve">LUIS FERNANDO ECHEVERRIA ZAVAL         </v>
      </c>
      <c r="C221" s="108" t="str">
        <f t="shared" si="36"/>
        <v>43945426</v>
      </c>
      <c r="D221" s="108" t="str">
        <f t="shared" si="37"/>
        <v>0008</v>
      </c>
      <c r="E221" s="108" t="str">
        <f t="shared" si="38"/>
        <v>38</v>
      </c>
      <c r="F221" s="137">
        <v>8.3800000000000008</v>
      </c>
      <c r="G221" s="108" t="str">
        <f t="shared" si="39"/>
        <v>2021</v>
      </c>
      <c r="H221" s="108" t="str">
        <f t="shared" si="40"/>
        <v>09</v>
      </c>
      <c r="I221" s="108" t="str">
        <f t="shared" si="41"/>
        <v>28</v>
      </c>
      <c r="J221" s="108" t="str">
        <f t="shared" si="42"/>
        <v>2021-09-28</v>
      </c>
      <c r="K221" s="108" t="str">
        <f t="shared" si="43"/>
        <v>BVP</v>
      </c>
      <c r="L221" s="108">
        <v>14127</v>
      </c>
    </row>
    <row r="222" spans="1:12" x14ac:dyDescent="0.25">
      <c r="A222" s="108" t="s">
        <v>7316</v>
      </c>
      <c r="B222" s="108" t="str">
        <f t="shared" si="44"/>
        <v xml:space="preserve">ARIAS ALVAREZ MARIUXI ISABEL           </v>
      </c>
      <c r="C222" s="108" t="str">
        <f t="shared" si="36"/>
        <v>43900386</v>
      </c>
      <c r="D222" s="108" t="str">
        <f t="shared" si="37"/>
        <v>0002</v>
      </c>
      <c r="E222" s="108" t="str">
        <f t="shared" si="38"/>
        <v>16</v>
      </c>
      <c r="F222" s="137">
        <v>2.16</v>
      </c>
      <c r="G222" s="108" t="str">
        <f t="shared" si="39"/>
        <v>2021</v>
      </c>
      <c r="H222" s="108" t="str">
        <f t="shared" si="40"/>
        <v>09</v>
      </c>
      <c r="I222" s="108" t="str">
        <f t="shared" si="41"/>
        <v>28</v>
      </c>
      <c r="J222" s="108" t="str">
        <f t="shared" si="42"/>
        <v>2021-09-28</v>
      </c>
      <c r="K222" s="108" t="str">
        <f t="shared" si="43"/>
        <v>BMP</v>
      </c>
      <c r="L222" s="108">
        <v>14128</v>
      </c>
    </row>
    <row r="223" spans="1:12" x14ac:dyDescent="0.25">
      <c r="A223" s="108"/>
      <c r="B223" s="169">
        <v>20</v>
      </c>
      <c r="C223" s="168" t="str">
        <f t="shared" si="36"/>
        <v/>
      </c>
      <c r="D223" s="168" t="str">
        <f t="shared" si="37"/>
        <v/>
      </c>
      <c r="E223" s="168" t="str">
        <f t="shared" si="38"/>
        <v/>
      </c>
      <c r="F223" s="167">
        <f>SUM(F215:F222)</f>
        <v>56.870000000000005</v>
      </c>
      <c r="G223" s="108" t="str">
        <f t="shared" si="39"/>
        <v/>
      </c>
      <c r="H223" s="108" t="str">
        <f t="shared" si="40"/>
        <v/>
      </c>
      <c r="I223" s="108" t="str">
        <f t="shared" si="41"/>
        <v/>
      </c>
      <c r="J223" s="108" t="str">
        <f t="shared" si="42"/>
        <v>--</v>
      </c>
      <c r="K223" s="108" t="str">
        <f t="shared" si="43"/>
        <v/>
      </c>
      <c r="L223" s="108"/>
    </row>
    <row r="224" spans="1:12" x14ac:dyDescent="0.25">
      <c r="A224" s="108" t="s">
        <v>7315</v>
      </c>
      <c r="B224" s="108" t="str">
        <f t="shared" ref="B224:B230" si="45">MID(A224,20,39)</f>
        <v xml:space="preserve">GUTIERREZ CAJIAS ANDREA YOLAND         </v>
      </c>
      <c r="C224" s="108" t="str">
        <f t="shared" si="36"/>
        <v>43909067</v>
      </c>
      <c r="D224" s="108" t="str">
        <f t="shared" si="37"/>
        <v>0004</v>
      </c>
      <c r="E224" s="108" t="str">
        <f t="shared" si="38"/>
        <v>88</v>
      </c>
      <c r="F224" s="137">
        <v>4.88</v>
      </c>
      <c r="G224" s="108" t="str">
        <f t="shared" si="39"/>
        <v>2021</v>
      </c>
      <c r="H224" s="108" t="str">
        <f t="shared" si="40"/>
        <v>09</v>
      </c>
      <c r="I224" s="108" t="str">
        <f t="shared" si="41"/>
        <v>28</v>
      </c>
      <c r="J224" s="108" t="str">
        <f t="shared" si="42"/>
        <v>2021-09-28</v>
      </c>
      <c r="K224" s="108" t="str">
        <f t="shared" si="43"/>
        <v>BVP</v>
      </c>
      <c r="L224" s="108">
        <v>14129</v>
      </c>
    </row>
    <row r="225" spans="1:12" x14ac:dyDescent="0.25">
      <c r="A225" s="108" t="s">
        <v>7314</v>
      </c>
      <c r="B225" s="108" t="str">
        <f t="shared" si="45"/>
        <v xml:space="preserve">POVEDA VACA ANDRES EDUARDO             </v>
      </c>
      <c r="C225" s="108" t="str">
        <f t="shared" si="36"/>
        <v>43900345</v>
      </c>
      <c r="D225" s="108" t="str">
        <f t="shared" si="37"/>
        <v>0006</v>
      </c>
      <c r="E225" s="108" t="str">
        <f t="shared" si="38"/>
        <v>44</v>
      </c>
      <c r="F225" s="137">
        <v>6.44</v>
      </c>
      <c r="G225" s="108" t="str">
        <f t="shared" si="39"/>
        <v>2021</v>
      </c>
      <c r="H225" s="108" t="str">
        <f t="shared" si="40"/>
        <v>09</v>
      </c>
      <c r="I225" s="108" t="str">
        <f t="shared" si="41"/>
        <v>29</v>
      </c>
      <c r="J225" s="108" t="str">
        <f t="shared" si="42"/>
        <v>2021-09-29</v>
      </c>
      <c r="K225" s="108" t="str">
        <f t="shared" si="43"/>
        <v>BMP</v>
      </c>
      <c r="L225" s="108">
        <v>14130</v>
      </c>
    </row>
    <row r="226" spans="1:12" x14ac:dyDescent="0.25">
      <c r="A226" s="108" t="s">
        <v>7313</v>
      </c>
      <c r="B226" s="108" t="str">
        <f t="shared" si="45"/>
        <v xml:space="preserve">CHONG CRUZ LUIS CRISTOBAL              </v>
      </c>
      <c r="C226" s="108" t="str">
        <f t="shared" si="36"/>
        <v>43903583</v>
      </c>
      <c r="D226" s="108" t="str">
        <f t="shared" si="37"/>
        <v>0002</v>
      </c>
      <c r="E226" s="108" t="str">
        <f t="shared" si="38"/>
        <v>17</v>
      </c>
      <c r="F226" s="137">
        <v>2.17</v>
      </c>
      <c r="G226" s="108" t="str">
        <f t="shared" si="39"/>
        <v>2021</v>
      </c>
      <c r="H226" s="108" t="str">
        <f t="shared" si="40"/>
        <v>09</v>
      </c>
      <c r="I226" s="108" t="str">
        <f t="shared" si="41"/>
        <v>29</v>
      </c>
      <c r="J226" s="108" t="str">
        <f t="shared" si="42"/>
        <v>2021-09-29</v>
      </c>
      <c r="K226" s="108" t="str">
        <f t="shared" si="43"/>
        <v>BVP</v>
      </c>
      <c r="L226" s="108">
        <v>14131</v>
      </c>
    </row>
    <row r="227" spans="1:12" x14ac:dyDescent="0.25">
      <c r="A227" s="108" t="s">
        <v>7312</v>
      </c>
      <c r="B227" s="108" t="str">
        <f t="shared" si="45"/>
        <v xml:space="preserve">CAROL ROSANNA  CARBO MORA              </v>
      </c>
      <c r="C227" s="108" t="str">
        <f t="shared" si="36"/>
        <v>43960329</v>
      </c>
      <c r="D227" s="108" t="str">
        <f t="shared" si="37"/>
        <v>0007</v>
      </c>
      <c r="E227" s="108" t="str">
        <f t="shared" si="38"/>
        <v>82</v>
      </c>
      <c r="F227" s="137">
        <v>7.82</v>
      </c>
      <c r="G227" s="108" t="str">
        <f t="shared" si="39"/>
        <v>2021</v>
      </c>
      <c r="H227" s="108" t="str">
        <f t="shared" si="40"/>
        <v>09</v>
      </c>
      <c r="I227" s="108" t="str">
        <f t="shared" si="41"/>
        <v>29</v>
      </c>
      <c r="J227" s="108" t="str">
        <f t="shared" si="42"/>
        <v>2021-09-29</v>
      </c>
      <c r="K227" s="108" t="str">
        <f t="shared" si="43"/>
        <v>BMP</v>
      </c>
      <c r="L227" s="108">
        <v>14132</v>
      </c>
    </row>
    <row r="228" spans="1:12" x14ac:dyDescent="0.25">
      <c r="A228" s="108" t="s">
        <v>7311</v>
      </c>
      <c r="B228" s="108" t="str">
        <f t="shared" si="45"/>
        <v xml:space="preserve">VILLACIS ALVARADO EDGAR EUSTOR         </v>
      </c>
      <c r="C228" s="108" t="str">
        <f t="shared" si="36"/>
        <v>43903871</v>
      </c>
      <c r="D228" s="108" t="str">
        <f t="shared" si="37"/>
        <v>0002</v>
      </c>
      <c r="E228" s="108" t="str">
        <f t="shared" si="38"/>
        <v>43</v>
      </c>
      <c r="F228" s="137">
        <v>2.4300000000000002</v>
      </c>
      <c r="G228" s="108" t="str">
        <f t="shared" si="39"/>
        <v>2021</v>
      </c>
      <c r="H228" s="108" t="str">
        <f t="shared" si="40"/>
        <v>09</v>
      </c>
      <c r="I228" s="108" t="str">
        <f t="shared" si="41"/>
        <v>29</v>
      </c>
      <c r="J228" s="108" t="str">
        <f t="shared" si="42"/>
        <v>2021-09-29</v>
      </c>
      <c r="K228" s="108" t="str">
        <f t="shared" si="43"/>
        <v>BVP</v>
      </c>
      <c r="L228" s="108">
        <v>14133</v>
      </c>
    </row>
    <row r="229" spans="1:12" x14ac:dyDescent="0.25">
      <c r="A229" s="108" t="s">
        <v>7310</v>
      </c>
      <c r="B229" s="108" t="str">
        <f t="shared" si="45"/>
        <v xml:space="preserve">CHOEZ SANTANA EUDOMAR AQUILES          </v>
      </c>
      <c r="C229" s="108" t="str">
        <f t="shared" si="36"/>
        <v>43901705</v>
      </c>
      <c r="D229" s="108" t="str">
        <f t="shared" si="37"/>
        <v>0008</v>
      </c>
      <c r="E229" s="108" t="str">
        <f t="shared" si="38"/>
        <v>39</v>
      </c>
      <c r="F229" s="137">
        <v>8.39</v>
      </c>
      <c r="G229" s="108" t="str">
        <f t="shared" si="39"/>
        <v>2021</v>
      </c>
      <c r="H229" s="108" t="str">
        <f t="shared" si="40"/>
        <v>09</v>
      </c>
      <c r="I229" s="108" t="str">
        <f t="shared" si="41"/>
        <v>29</v>
      </c>
      <c r="J229" s="108" t="str">
        <f t="shared" si="42"/>
        <v>2021-09-29</v>
      </c>
      <c r="K229" s="108" t="str">
        <f t="shared" si="43"/>
        <v>BMP</v>
      </c>
      <c r="L229" s="108">
        <v>14134</v>
      </c>
    </row>
    <row r="230" spans="1:12" x14ac:dyDescent="0.25">
      <c r="A230" s="108" t="s">
        <v>7309</v>
      </c>
      <c r="B230" s="108" t="str">
        <f t="shared" si="45"/>
        <v xml:space="preserve">CHOEZ SANTANA EUDOMAR AQUILES          </v>
      </c>
      <c r="C230" s="108" t="str">
        <f t="shared" si="36"/>
        <v>43901625</v>
      </c>
      <c r="D230" s="108" t="str">
        <f t="shared" si="37"/>
        <v>0001</v>
      </c>
      <c r="E230" s="108" t="str">
        <f t="shared" si="38"/>
        <v>68</v>
      </c>
      <c r="F230" s="137">
        <v>1.68</v>
      </c>
      <c r="G230" s="108" t="str">
        <f t="shared" si="39"/>
        <v>2021</v>
      </c>
      <c r="H230" s="108" t="str">
        <f t="shared" si="40"/>
        <v>09</v>
      </c>
      <c r="I230" s="108" t="str">
        <f t="shared" si="41"/>
        <v>29</v>
      </c>
      <c r="J230" s="108" t="str">
        <f t="shared" si="42"/>
        <v>2021-09-29</v>
      </c>
      <c r="K230" s="108" t="str">
        <f t="shared" si="43"/>
        <v>BMP</v>
      </c>
      <c r="L230" s="108">
        <v>14135</v>
      </c>
    </row>
    <row r="231" spans="1:12" x14ac:dyDescent="0.25">
      <c r="A231" s="108"/>
      <c r="B231" s="169">
        <v>21</v>
      </c>
      <c r="C231" s="168" t="str">
        <f t="shared" si="36"/>
        <v/>
      </c>
      <c r="D231" s="168" t="str">
        <f t="shared" si="37"/>
        <v/>
      </c>
      <c r="E231" s="168" t="str">
        <f t="shared" si="38"/>
        <v/>
      </c>
      <c r="F231" s="167">
        <f>SUM(F224:F230)</f>
        <v>33.81</v>
      </c>
      <c r="G231" s="108" t="str">
        <f t="shared" si="39"/>
        <v/>
      </c>
      <c r="H231" s="108" t="str">
        <f t="shared" si="40"/>
        <v/>
      </c>
      <c r="I231" s="108" t="str">
        <f t="shared" si="41"/>
        <v/>
      </c>
      <c r="J231" s="108" t="str">
        <f t="shared" si="42"/>
        <v>--</v>
      </c>
      <c r="K231" s="108" t="str">
        <f t="shared" si="43"/>
        <v/>
      </c>
      <c r="L231" s="108"/>
    </row>
    <row r="232" spans="1:12" x14ac:dyDescent="0.25">
      <c r="A232" s="108" t="s">
        <v>7308</v>
      </c>
      <c r="B232" s="108" t="str">
        <f t="shared" ref="B232:B243" si="46">MID(A232,20,39)</f>
        <v xml:space="preserve">JESSICA KATHERINE GALLARDO ART         </v>
      </c>
      <c r="C232" s="108" t="str">
        <f t="shared" si="36"/>
        <v>43908632</v>
      </c>
      <c r="D232" s="108" t="str">
        <f t="shared" si="37"/>
        <v>0001</v>
      </c>
      <c r="E232" s="108" t="str">
        <f t="shared" si="38"/>
        <v>68</v>
      </c>
      <c r="F232" s="137">
        <v>1.68</v>
      </c>
      <c r="G232" s="108" t="str">
        <f t="shared" si="39"/>
        <v>2021</v>
      </c>
      <c r="H232" s="108" t="str">
        <f t="shared" si="40"/>
        <v>09</v>
      </c>
      <c r="I232" s="108" t="str">
        <f t="shared" si="41"/>
        <v>30</v>
      </c>
      <c r="J232" s="108" t="str">
        <f t="shared" si="42"/>
        <v>2021-09-30</v>
      </c>
      <c r="K232" s="108" t="str">
        <f t="shared" si="43"/>
        <v>BMP</v>
      </c>
      <c r="L232" s="108">
        <v>14187</v>
      </c>
    </row>
    <row r="233" spans="1:12" x14ac:dyDescent="0.25">
      <c r="A233" s="108" t="s">
        <v>7307</v>
      </c>
      <c r="B233" s="108" t="str">
        <f t="shared" si="46"/>
        <v xml:space="preserve">CORREA MURILLO NINFA IRENE             </v>
      </c>
      <c r="C233" s="108" t="str">
        <f t="shared" si="36"/>
        <v>43908327</v>
      </c>
      <c r="D233" s="108" t="str">
        <f t="shared" si="37"/>
        <v>0002</v>
      </c>
      <c r="E233" s="108" t="str">
        <f t="shared" si="38"/>
        <v>40</v>
      </c>
      <c r="F233" s="137">
        <v>2.4</v>
      </c>
      <c r="G233" s="108" t="str">
        <f t="shared" si="39"/>
        <v>2021</v>
      </c>
      <c r="H233" s="108" t="str">
        <f t="shared" si="40"/>
        <v>09</v>
      </c>
      <c r="I233" s="108" t="str">
        <f t="shared" si="41"/>
        <v>29</v>
      </c>
      <c r="J233" s="108" t="str">
        <f t="shared" si="42"/>
        <v>2021-09-29</v>
      </c>
      <c r="K233" s="108" t="str">
        <f t="shared" si="43"/>
        <v>BMP</v>
      </c>
      <c r="L233" s="108">
        <v>14188</v>
      </c>
    </row>
    <row r="234" spans="1:12" x14ac:dyDescent="0.25">
      <c r="A234" s="108" t="s">
        <v>7306</v>
      </c>
      <c r="B234" s="108" t="str">
        <f t="shared" si="46"/>
        <v xml:space="preserve">LOPEZ RUIZ MARIA DEL CARMEN            </v>
      </c>
      <c r="C234" s="108" t="str">
        <f t="shared" si="36"/>
        <v>43903070</v>
      </c>
      <c r="D234" s="108" t="str">
        <f t="shared" si="37"/>
        <v>0008</v>
      </c>
      <c r="E234" s="108" t="str">
        <f t="shared" si="38"/>
        <v>23</v>
      </c>
      <c r="F234" s="137">
        <v>8.23</v>
      </c>
      <c r="G234" s="108" t="str">
        <f t="shared" si="39"/>
        <v>2021</v>
      </c>
      <c r="H234" s="108" t="str">
        <f t="shared" si="40"/>
        <v>09</v>
      </c>
      <c r="I234" s="108" t="str">
        <f t="shared" si="41"/>
        <v>29</v>
      </c>
      <c r="J234" s="108" t="str">
        <f t="shared" si="42"/>
        <v>2021-09-29</v>
      </c>
      <c r="K234" s="108" t="str">
        <f t="shared" si="43"/>
        <v>BMP</v>
      </c>
      <c r="L234" s="108">
        <v>14189</v>
      </c>
    </row>
    <row r="235" spans="1:12" x14ac:dyDescent="0.25">
      <c r="A235" s="108" t="s">
        <v>7305</v>
      </c>
      <c r="B235" s="108" t="str">
        <f t="shared" si="46"/>
        <v xml:space="preserve">CARLOS ENRIQUE PEREZ REYES             </v>
      </c>
      <c r="C235" s="108" t="str">
        <f t="shared" si="36"/>
        <v>43909926</v>
      </c>
      <c r="D235" s="108" t="str">
        <f t="shared" si="37"/>
        <v>0001</v>
      </c>
      <c r="E235" s="108" t="str">
        <f t="shared" si="38"/>
        <v>83</v>
      </c>
      <c r="F235" s="137">
        <v>1.83</v>
      </c>
      <c r="G235" s="108" t="str">
        <f t="shared" si="39"/>
        <v>2021</v>
      </c>
      <c r="H235" s="108" t="str">
        <f t="shared" si="40"/>
        <v>09</v>
      </c>
      <c r="I235" s="108" t="str">
        <f t="shared" si="41"/>
        <v>30</v>
      </c>
      <c r="J235" s="108" t="str">
        <f t="shared" si="42"/>
        <v>2021-09-30</v>
      </c>
      <c r="K235" s="108" t="str">
        <f t="shared" si="43"/>
        <v>BMP</v>
      </c>
      <c r="L235" s="108">
        <v>14190</v>
      </c>
    </row>
    <row r="236" spans="1:12" x14ac:dyDescent="0.25">
      <c r="A236" s="108" t="s">
        <v>7304</v>
      </c>
      <c r="B236" s="108" t="str">
        <f t="shared" si="46"/>
        <v xml:space="preserve">MEDINA ALVARADO CARLOS VICENTE         </v>
      </c>
      <c r="C236" s="108" t="str">
        <f t="shared" si="36"/>
        <v>43907349</v>
      </c>
      <c r="D236" s="108" t="str">
        <f t="shared" si="37"/>
        <v>0001</v>
      </c>
      <c r="E236" s="108" t="str">
        <f t="shared" si="38"/>
        <v>83</v>
      </c>
      <c r="F236" s="137">
        <v>1.83</v>
      </c>
      <c r="G236" s="108" t="str">
        <f t="shared" si="39"/>
        <v>2021</v>
      </c>
      <c r="H236" s="108" t="str">
        <f t="shared" si="40"/>
        <v>09</v>
      </c>
      <c r="I236" s="108" t="str">
        <f t="shared" si="41"/>
        <v>30</v>
      </c>
      <c r="J236" s="108" t="str">
        <f t="shared" si="42"/>
        <v>2021-09-30</v>
      </c>
      <c r="K236" s="108" t="str">
        <f t="shared" si="43"/>
        <v>BMP</v>
      </c>
      <c r="L236" s="108">
        <v>14191</v>
      </c>
    </row>
    <row r="237" spans="1:12" x14ac:dyDescent="0.25">
      <c r="A237" s="108" t="s">
        <v>7303</v>
      </c>
      <c r="B237" s="108" t="str">
        <f t="shared" si="46"/>
        <v xml:space="preserve">FELIX WILFRIDO CORDOVA JUANAZO         </v>
      </c>
      <c r="C237" s="108" t="str">
        <f t="shared" si="36"/>
        <v>43903359</v>
      </c>
      <c r="D237" s="108" t="str">
        <f t="shared" si="37"/>
        <v>0003</v>
      </c>
      <c r="E237" s="108" t="str">
        <f t="shared" si="38"/>
        <v>36</v>
      </c>
      <c r="F237" s="137">
        <v>3.36</v>
      </c>
      <c r="G237" s="108" t="str">
        <f t="shared" si="39"/>
        <v>2021</v>
      </c>
      <c r="H237" s="108" t="str">
        <f t="shared" si="40"/>
        <v>09</v>
      </c>
      <c r="I237" s="108" t="str">
        <f t="shared" si="41"/>
        <v>30</v>
      </c>
      <c r="J237" s="108" t="str">
        <f t="shared" si="42"/>
        <v>2021-09-30</v>
      </c>
      <c r="K237" s="108" t="str">
        <f t="shared" si="43"/>
        <v>BMP</v>
      </c>
      <c r="L237" s="108">
        <v>14192</v>
      </c>
    </row>
    <row r="238" spans="1:12" x14ac:dyDescent="0.25">
      <c r="A238" s="108" t="s">
        <v>7302</v>
      </c>
      <c r="B238" s="108" t="str">
        <f t="shared" si="46"/>
        <v xml:space="preserve">DUPRE MELLA HERNAN TADEO               </v>
      </c>
      <c r="C238" s="108" t="str">
        <f t="shared" si="36"/>
        <v>43909017</v>
      </c>
      <c r="D238" s="108" t="str">
        <f t="shared" si="37"/>
        <v>0006</v>
      </c>
      <c r="E238" s="108" t="str">
        <f t="shared" si="38"/>
        <v>62</v>
      </c>
      <c r="F238" s="137">
        <v>6.62</v>
      </c>
      <c r="G238" s="108" t="str">
        <f t="shared" si="39"/>
        <v>2021</v>
      </c>
      <c r="H238" s="108" t="str">
        <f t="shared" si="40"/>
        <v>09</v>
      </c>
      <c r="I238" s="108" t="str">
        <f t="shared" si="41"/>
        <v>30</v>
      </c>
      <c r="J238" s="108" t="str">
        <f t="shared" si="42"/>
        <v>2021-09-30</v>
      </c>
      <c r="K238" s="108" t="str">
        <f t="shared" si="43"/>
        <v>BMP</v>
      </c>
      <c r="L238" s="108">
        <v>14193</v>
      </c>
    </row>
    <row r="239" spans="1:12" x14ac:dyDescent="0.25">
      <c r="A239" s="108" t="s">
        <v>7301</v>
      </c>
      <c r="B239" s="108" t="str">
        <f t="shared" si="46"/>
        <v xml:space="preserve">ROOSEVELT EDYM DELGADO TAMAYO          </v>
      </c>
      <c r="C239" s="108" t="str">
        <f t="shared" si="36"/>
        <v>43908853</v>
      </c>
      <c r="D239" s="108" t="str">
        <f t="shared" si="37"/>
        <v>0002</v>
      </c>
      <c r="E239" s="108" t="str">
        <f t="shared" si="38"/>
        <v>67</v>
      </c>
      <c r="F239" s="137">
        <v>2.67</v>
      </c>
      <c r="G239" s="108" t="str">
        <f t="shared" si="39"/>
        <v>2021</v>
      </c>
      <c r="H239" s="108" t="str">
        <f t="shared" si="40"/>
        <v>09</v>
      </c>
      <c r="I239" s="108" t="str">
        <f t="shared" si="41"/>
        <v>30</v>
      </c>
      <c r="J239" s="108" t="str">
        <f t="shared" si="42"/>
        <v>2021-09-30</v>
      </c>
      <c r="K239" s="108" t="str">
        <f t="shared" si="43"/>
        <v>BMP</v>
      </c>
      <c r="L239" s="108">
        <v>14194</v>
      </c>
    </row>
    <row r="240" spans="1:12" x14ac:dyDescent="0.25">
      <c r="A240" s="108" t="s">
        <v>7300</v>
      </c>
      <c r="B240" s="108" t="str">
        <f t="shared" si="46"/>
        <v xml:space="preserve">BURBANO VARGAS LUIS ALEJANDRO          </v>
      </c>
      <c r="C240" s="108" t="str">
        <f t="shared" si="36"/>
        <v>43903898</v>
      </c>
      <c r="D240" s="108" t="str">
        <f t="shared" si="37"/>
        <v>0002</v>
      </c>
      <c r="E240" s="108" t="str">
        <f t="shared" si="38"/>
        <v>89</v>
      </c>
      <c r="F240" s="137">
        <v>2.89</v>
      </c>
      <c r="G240" s="108" t="str">
        <f t="shared" si="39"/>
        <v>2021</v>
      </c>
      <c r="H240" s="108" t="str">
        <f t="shared" si="40"/>
        <v>09</v>
      </c>
      <c r="I240" s="108" t="str">
        <f t="shared" si="41"/>
        <v>30</v>
      </c>
      <c r="J240" s="108" t="str">
        <f t="shared" si="42"/>
        <v>2021-09-30</v>
      </c>
      <c r="K240" s="108" t="str">
        <f t="shared" si="43"/>
        <v>BMP</v>
      </c>
      <c r="L240" s="108">
        <v>14195</v>
      </c>
    </row>
    <row r="241" spans="1:12" x14ac:dyDescent="0.25">
      <c r="A241" s="108" t="s">
        <v>7299</v>
      </c>
      <c r="B241" s="108" t="str">
        <f t="shared" si="46"/>
        <v xml:space="preserve">JURADO QUINTERO JULIO ERNESTO          </v>
      </c>
      <c r="C241" s="108" t="str">
        <f t="shared" si="36"/>
        <v>43901176</v>
      </c>
      <c r="D241" s="108" t="str">
        <f t="shared" si="37"/>
        <v>0001</v>
      </c>
      <c r="E241" s="108" t="str">
        <f t="shared" si="38"/>
        <v>79</v>
      </c>
      <c r="F241" s="137">
        <v>1.79</v>
      </c>
      <c r="G241" s="108" t="str">
        <f t="shared" si="39"/>
        <v>2021</v>
      </c>
      <c r="H241" s="108" t="str">
        <f t="shared" si="40"/>
        <v>09</v>
      </c>
      <c r="I241" s="108" t="str">
        <f t="shared" si="41"/>
        <v>30</v>
      </c>
      <c r="J241" s="108" t="str">
        <f t="shared" si="42"/>
        <v>2021-09-30</v>
      </c>
      <c r="K241" s="108" t="str">
        <f t="shared" si="43"/>
        <v>BMP</v>
      </c>
      <c r="L241" s="108">
        <v>14196</v>
      </c>
    </row>
    <row r="242" spans="1:12" x14ac:dyDescent="0.25">
      <c r="A242" s="108" t="s">
        <v>7298</v>
      </c>
      <c r="B242" s="108" t="str">
        <f t="shared" si="46"/>
        <v xml:space="preserve">ERWIN DARWIN  CHILUIZA RODRIGU         </v>
      </c>
      <c r="C242" s="108" t="str">
        <f t="shared" si="36"/>
        <v>43940542</v>
      </c>
      <c r="D242" s="108" t="str">
        <f t="shared" si="37"/>
        <v>0020</v>
      </c>
      <c r="E242" s="108" t="str">
        <f t="shared" si="38"/>
        <v>84</v>
      </c>
      <c r="F242" s="137">
        <v>20.84</v>
      </c>
      <c r="G242" s="108" t="str">
        <f t="shared" si="39"/>
        <v>2021</v>
      </c>
      <c r="H242" s="108" t="str">
        <f t="shared" si="40"/>
        <v>09</v>
      </c>
      <c r="I242" s="108" t="str">
        <f t="shared" si="41"/>
        <v>30</v>
      </c>
      <c r="J242" s="108" t="str">
        <f t="shared" si="42"/>
        <v>2021-09-30</v>
      </c>
      <c r="K242" s="108" t="str">
        <f t="shared" si="43"/>
        <v>BMP</v>
      </c>
      <c r="L242" s="108">
        <v>14197</v>
      </c>
    </row>
    <row r="243" spans="1:12" x14ac:dyDescent="0.25">
      <c r="A243" s="108" t="s">
        <v>7297</v>
      </c>
      <c r="B243" s="108" t="str">
        <f t="shared" si="46"/>
        <v xml:space="preserve">ROBALINO MORENO IVETTE ELIZABE         </v>
      </c>
      <c r="C243" s="108" t="str">
        <f t="shared" si="36"/>
        <v>43908342</v>
      </c>
      <c r="D243" s="108" t="str">
        <f t="shared" si="37"/>
        <v>0003</v>
      </c>
      <c r="E243" s="108" t="str">
        <f t="shared" si="38"/>
        <v>34</v>
      </c>
      <c r="F243" s="137">
        <v>3.34</v>
      </c>
      <c r="G243" s="108" t="str">
        <f t="shared" si="39"/>
        <v>2021</v>
      </c>
      <c r="H243" s="108" t="str">
        <f t="shared" si="40"/>
        <v>09</v>
      </c>
      <c r="I243" s="108" t="str">
        <f t="shared" si="41"/>
        <v>30</v>
      </c>
      <c r="J243" s="108" t="str">
        <f t="shared" si="42"/>
        <v>2021-09-30</v>
      </c>
      <c r="K243" s="108" t="str">
        <f t="shared" si="43"/>
        <v>BVP</v>
      </c>
      <c r="L243" s="108">
        <v>14198</v>
      </c>
    </row>
    <row r="244" spans="1:12" x14ac:dyDescent="0.25">
      <c r="A244" s="108"/>
      <c r="B244" s="169">
        <v>22</v>
      </c>
      <c r="C244" s="168" t="str">
        <f t="shared" si="36"/>
        <v/>
      </c>
      <c r="D244" s="168" t="str">
        <f t="shared" si="37"/>
        <v/>
      </c>
      <c r="E244" s="168" t="str">
        <f t="shared" si="38"/>
        <v/>
      </c>
      <c r="F244" s="167">
        <f>SUM(F232:F243)</f>
        <v>57.480000000000004</v>
      </c>
      <c r="G244" s="108" t="str">
        <f t="shared" si="39"/>
        <v/>
      </c>
      <c r="H244" s="108" t="str">
        <f t="shared" si="40"/>
        <v/>
      </c>
      <c r="I244" s="108" t="str">
        <f t="shared" si="41"/>
        <v/>
      </c>
      <c r="J244" s="108" t="str">
        <f t="shared" si="42"/>
        <v>--</v>
      </c>
      <c r="K244" s="108" t="str">
        <f t="shared" si="43"/>
        <v/>
      </c>
      <c r="L244" s="108"/>
    </row>
    <row r="245" spans="1:12" x14ac:dyDescent="0.25">
      <c r="B245" s="127"/>
      <c r="C245" s="133"/>
      <c r="D245" s="133"/>
      <c r="E245" s="133"/>
      <c r="F245" s="126"/>
    </row>
    <row r="246" spans="1:12" x14ac:dyDescent="0.25">
      <c r="B246" s="127"/>
      <c r="C246" s="133"/>
      <c r="D246" s="133"/>
      <c r="E246" s="133"/>
      <c r="F246" s="126"/>
    </row>
    <row r="247" spans="1:12" x14ac:dyDescent="0.25">
      <c r="F247" s="125"/>
    </row>
    <row r="248" spans="1:12" x14ac:dyDescent="0.25">
      <c r="F248" s="125"/>
    </row>
    <row r="249" spans="1:12" x14ac:dyDescent="0.25">
      <c r="F249" s="125"/>
    </row>
    <row r="250" spans="1:12" x14ac:dyDescent="0.25">
      <c r="F250" s="125"/>
    </row>
    <row r="251" spans="1:12" x14ac:dyDescent="0.25">
      <c r="F251" s="125"/>
    </row>
    <row r="252" spans="1:12" x14ac:dyDescent="0.25">
      <c r="F252" s="125"/>
    </row>
    <row r="253" spans="1:12" x14ac:dyDescent="0.25">
      <c r="F253" s="125"/>
    </row>
    <row r="254" spans="1:12" x14ac:dyDescent="0.25">
      <c r="F254" s="125"/>
    </row>
    <row r="255" spans="1:12" x14ac:dyDescent="0.25">
      <c r="F255" s="125"/>
    </row>
    <row r="256" spans="1:12" x14ac:dyDescent="0.25">
      <c r="F256" s="125"/>
    </row>
    <row r="257" spans="2:6" x14ac:dyDescent="0.25">
      <c r="F257" s="125"/>
    </row>
    <row r="258" spans="2:6" x14ac:dyDescent="0.25">
      <c r="F258" s="125"/>
    </row>
    <row r="259" spans="2:6" x14ac:dyDescent="0.25">
      <c r="F259" s="125"/>
    </row>
    <row r="260" spans="2:6" x14ac:dyDescent="0.25">
      <c r="F260" s="125"/>
    </row>
    <row r="261" spans="2:6" x14ac:dyDescent="0.25">
      <c r="F261" s="125"/>
    </row>
    <row r="262" spans="2:6" x14ac:dyDescent="0.25">
      <c r="F262" s="125"/>
    </row>
    <row r="263" spans="2:6" x14ac:dyDescent="0.25">
      <c r="B263" s="166"/>
      <c r="C263" s="165"/>
      <c r="D263" s="165"/>
      <c r="E263" s="165"/>
      <c r="F263" s="164"/>
    </row>
    <row r="264" spans="2:6" x14ac:dyDescent="0.25">
      <c r="F264" s="125"/>
    </row>
  </sheetData>
  <pageMargins left="0.70866141732283472" right="0.70866141732283472" top="0.74803149606299213" bottom="0.74803149606299213" header="0.31496062992125984" footer="0.31496062992125984"/>
  <pageSetup paperSize="9" scale="81" fitToHeight="0" orientation="portrait" horizontalDpi="0" verticalDpi="0" r:id="rId1"/>
  <headerFooter alignWithMargins="0">
    <oddFooter>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4B8D-F4AD-40D2-9F75-471AF8F8BFFB}">
  <sheetPr codeName="Hoja18">
    <pageSetUpPr fitToPage="1"/>
  </sheetPr>
  <dimension ref="A1:Q46"/>
  <sheetViews>
    <sheetView showGridLines="0" zoomScale="86" zoomScaleNormal="86" workbookViewId="0">
      <selection activeCell="E16" sqref="E16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25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24</v>
      </c>
      <c r="C10" s="9"/>
      <c r="D10" s="5"/>
      <c r="E10" s="3"/>
      <c r="F10" s="4"/>
      <c r="G10" s="10">
        <v>37727.660000000003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17"/>
      <c r="E15" s="18"/>
      <c r="F15" s="19"/>
      <c r="H15" s="20"/>
    </row>
    <row r="16" spans="1:8" x14ac:dyDescent="0.25">
      <c r="A16" s="72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24"/>
      <c r="E17" s="18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5"/>
      <c r="E20" s="3"/>
      <c r="F20" s="19"/>
    </row>
    <row r="21" spans="1:17" x14ac:dyDescent="0.25">
      <c r="A21" s="73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27"/>
      <c r="B22" s="5"/>
      <c r="C22" s="5"/>
      <c r="D22" s="5"/>
      <c r="E22" s="3"/>
      <c r="F22" s="4"/>
      <c r="G22" s="22"/>
    </row>
    <row r="23" spans="1:17" x14ac:dyDescent="0.25">
      <c r="A23" s="27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72"/>
      <c r="B25" s="32"/>
      <c r="C25" s="5"/>
      <c r="D25" s="5"/>
      <c r="E25" s="3"/>
      <c r="F25" s="19"/>
    </row>
    <row r="26" spans="1:17" x14ac:dyDescent="0.25">
      <c r="A26" s="72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72"/>
      <c r="B27" s="5"/>
      <c r="C27" s="5"/>
      <c r="D27" s="5"/>
      <c r="E27" s="3"/>
      <c r="F27" s="4"/>
      <c r="G27" s="33"/>
    </row>
    <row r="28" spans="1:17" x14ac:dyDescent="0.25">
      <c r="A28" s="14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74">
        <v>44469</v>
      </c>
      <c r="B30" s="60" t="s">
        <v>157</v>
      </c>
      <c r="C30" s="36"/>
      <c r="D30" s="81" t="s">
        <v>158</v>
      </c>
      <c r="E30" s="82"/>
      <c r="F30" s="61">
        <v>3.36</v>
      </c>
      <c r="G30" s="5"/>
    </row>
    <row r="31" spans="1:17" x14ac:dyDescent="0.25">
      <c r="A31" s="74">
        <v>44469</v>
      </c>
      <c r="B31" s="60" t="s">
        <v>159</v>
      </c>
      <c r="C31" s="36"/>
      <c r="D31" s="81" t="s">
        <v>160</v>
      </c>
      <c r="E31" s="82"/>
      <c r="F31" s="62">
        <v>3.48</v>
      </c>
    </row>
    <row r="32" spans="1:17" x14ac:dyDescent="0.25">
      <c r="A32" s="34"/>
      <c r="B32" s="35"/>
      <c r="C32" s="5"/>
      <c r="D32" s="36"/>
      <c r="E32" s="3"/>
      <c r="F32" s="38"/>
      <c r="G32" s="22">
        <f>SUM(F30:F31)</f>
        <v>6.84</v>
      </c>
    </row>
    <row r="33" spans="1:7" x14ac:dyDescent="0.25">
      <c r="A33" s="3"/>
      <c r="B33" s="5"/>
      <c r="C33" s="5"/>
      <c r="D33" s="5"/>
      <c r="E33" s="3"/>
      <c r="F33" s="4"/>
      <c r="G33" s="5"/>
    </row>
    <row r="34" spans="1:7" ht="15.75" thickBot="1" x14ac:dyDescent="0.3">
      <c r="A34" s="39"/>
      <c r="B34" s="40" t="s">
        <v>23</v>
      </c>
      <c r="C34" s="41"/>
      <c r="D34" s="42"/>
      <c r="E34" s="39"/>
      <c r="F34" s="43"/>
      <c r="G34" s="44">
        <f>+G10-G16+G21-G26+G32</f>
        <v>37734.5</v>
      </c>
    </row>
    <row r="35" spans="1:7" ht="15.75" thickTop="1" x14ac:dyDescent="0.25">
      <c r="A35" s="3"/>
      <c r="B35" s="5"/>
      <c r="C35" s="5"/>
      <c r="D35" s="5"/>
      <c r="E35" s="3"/>
      <c r="F35" s="4"/>
      <c r="G35" s="5"/>
    </row>
    <row r="36" spans="1:7" x14ac:dyDescent="0.25">
      <c r="A36" s="3"/>
      <c r="B36" s="5"/>
      <c r="C36" s="5"/>
      <c r="D36" s="5"/>
      <c r="E36" s="3"/>
      <c r="F36" s="4"/>
      <c r="G36" s="5"/>
    </row>
    <row r="37" spans="1:7" x14ac:dyDescent="0.25">
      <c r="A37" s="3"/>
      <c r="B37" s="5"/>
      <c r="C37" s="5"/>
      <c r="D37" s="5"/>
      <c r="E37" s="3"/>
      <c r="F37" s="4"/>
      <c r="G37" s="5"/>
    </row>
    <row r="38" spans="1:7" x14ac:dyDescent="0.25">
      <c r="A38" s="3"/>
      <c r="B38" s="14" t="s">
        <v>15</v>
      </c>
      <c r="C38" s="5"/>
      <c r="D38" s="32"/>
      <c r="E38" s="14" t="s">
        <v>16</v>
      </c>
      <c r="F38" s="4"/>
      <c r="G38" s="5"/>
    </row>
    <row r="39" spans="1:7" x14ac:dyDescent="0.25">
      <c r="A39" s="3"/>
      <c r="B39" s="14"/>
      <c r="C39" s="5"/>
      <c r="D39" s="32"/>
      <c r="E39" s="14"/>
      <c r="F39" s="4"/>
      <c r="G39" s="5"/>
    </row>
    <row r="40" spans="1:7" x14ac:dyDescent="0.25">
      <c r="A40" s="3"/>
      <c r="B40" s="14"/>
      <c r="C40" s="5"/>
      <c r="D40" s="32"/>
      <c r="E40" s="14"/>
      <c r="F40" s="4"/>
      <c r="G40" s="5"/>
    </row>
    <row r="41" spans="1:7" x14ac:dyDescent="0.25">
      <c r="A41" s="3"/>
      <c r="B41" s="45"/>
      <c r="C41" s="5"/>
      <c r="D41" s="45"/>
      <c r="E41" s="46"/>
      <c r="F41" s="19"/>
      <c r="G41" s="5"/>
    </row>
    <row r="42" spans="1:7" x14ac:dyDescent="0.25">
      <c r="A42" s="3"/>
      <c r="B42" s="5"/>
      <c r="C42" s="5"/>
      <c r="D42" s="5"/>
      <c r="E42" s="5"/>
      <c r="F42" s="27"/>
      <c r="G42" s="5"/>
    </row>
    <row r="43" spans="1:7" x14ac:dyDescent="0.25">
      <c r="A43" s="3"/>
      <c r="B43" s="5"/>
      <c r="C43" s="5"/>
      <c r="D43" s="5"/>
      <c r="E43" s="5"/>
      <c r="F43" s="27"/>
      <c r="G43" s="5"/>
    </row>
    <row r="44" spans="1:7" x14ac:dyDescent="0.25">
      <c r="A44" s="3"/>
      <c r="B44" s="5"/>
      <c r="C44" s="5"/>
      <c r="D44" s="5"/>
      <c r="E44" s="5"/>
      <c r="F44" s="27"/>
      <c r="G44" s="5"/>
    </row>
    <row r="45" spans="1:7" x14ac:dyDescent="0.25">
      <c r="E45"/>
      <c r="F45" s="47"/>
    </row>
    <row r="46" spans="1:7" x14ac:dyDescent="0.25">
      <c r="E46"/>
      <c r="F46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E727-472F-4B83-8CB2-612F38E5678F}">
  <dimension ref="A2:K356"/>
  <sheetViews>
    <sheetView topLeftCell="D1" workbookViewId="0">
      <selection activeCell="H371" sqref="H371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52" t="s">
        <v>797</v>
      </c>
      <c r="K2" s="163">
        <v>1</v>
      </c>
    </row>
    <row r="3" spans="1:11" x14ac:dyDescent="0.2">
      <c r="J3" s="152" t="s">
        <v>796</v>
      </c>
      <c r="K3" s="162">
        <v>44633</v>
      </c>
    </row>
    <row r="5" spans="1:11" x14ac:dyDescent="0.2">
      <c r="E5" s="104" t="s">
        <v>795</v>
      </c>
      <c r="F5" s="101" t="s">
        <v>8156</v>
      </c>
      <c r="G5" s="104" t="s">
        <v>794</v>
      </c>
      <c r="H5" s="101" t="s">
        <v>8156</v>
      </c>
      <c r="J5" s="161">
        <v>0.76849537037037041</v>
      </c>
    </row>
    <row r="7" spans="1:11" x14ac:dyDescent="0.2">
      <c r="J7" s="152" t="s">
        <v>792</v>
      </c>
      <c r="K7" s="15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159" t="s">
        <v>785</v>
      </c>
      <c r="C11" s="158" t="s">
        <v>784</v>
      </c>
      <c r="D11" s="158" t="s">
        <v>783</v>
      </c>
      <c r="F11" s="160" t="s">
        <v>782</v>
      </c>
      <c r="I11" s="152" t="s">
        <v>221</v>
      </c>
      <c r="J11" s="152" t="s">
        <v>220</v>
      </c>
      <c r="K11" s="152" t="s">
        <v>781</v>
      </c>
    </row>
    <row r="14" spans="1:11" x14ac:dyDescent="0.2">
      <c r="A14" s="159" t="s">
        <v>780</v>
      </c>
      <c r="B14" s="155" t="s">
        <v>779</v>
      </c>
    </row>
    <row r="16" spans="1:11" x14ac:dyDescent="0.2">
      <c r="A16" s="158" t="s">
        <v>778</v>
      </c>
      <c r="B16" s="157" t="s">
        <v>777</v>
      </c>
      <c r="J16" s="152" t="s">
        <v>222</v>
      </c>
      <c r="K16" s="153">
        <v>37734.5</v>
      </c>
    </row>
    <row r="18" spans="3:11" x14ac:dyDescent="0.2">
      <c r="C18" s="157" t="s">
        <v>8155</v>
      </c>
      <c r="D18" s="156">
        <v>44470</v>
      </c>
      <c r="E18" s="155" t="s">
        <v>8154</v>
      </c>
      <c r="I18" s="153">
        <v>1.7</v>
      </c>
      <c r="K18" s="153">
        <v>37736.199999999997</v>
      </c>
    </row>
    <row r="19" spans="3:11" x14ac:dyDescent="0.2">
      <c r="C19" s="157" t="s">
        <v>8153</v>
      </c>
      <c r="D19" s="156">
        <v>44470</v>
      </c>
      <c r="E19" s="155" t="s">
        <v>8152</v>
      </c>
      <c r="I19" s="153">
        <v>11.2</v>
      </c>
      <c r="K19" s="153">
        <v>37747.4</v>
      </c>
    </row>
    <row r="20" spans="3:11" x14ac:dyDescent="0.2">
      <c r="C20" s="157" t="s">
        <v>8151</v>
      </c>
      <c r="D20" s="156">
        <v>44470</v>
      </c>
      <c r="E20" s="155" t="s">
        <v>8150</v>
      </c>
      <c r="I20" s="153">
        <v>1</v>
      </c>
      <c r="K20" s="153">
        <v>37748.400000000001</v>
      </c>
    </row>
    <row r="21" spans="3:11" x14ac:dyDescent="0.2">
      <c r="C21" s="157" t="s">
        <v>8149</v>
      </c>
      <c r="D21" s="156">
        <v>44470</v>
      </c>
      <c r="E21" s="155" t="s">
        <v>8148</v>
      </c>
      <c r="I21" s="153">
        <v>4.99</v>
      </c>
      <c r="K21" s="153">
        <v>37753.39</v>
      </c>
    </row>
    <row r="22" spans="3:11" x14ac:dyDescent="0.2">
      <c r="C22" s="157" t="s">
        <v>8147</v>
      </c>
      <c r="D22" s="156">
        <v>44470</v>
      </c>
      <c r="E22" s="155" t="s">
        <v>8146</v>
      </c>
      <c r="I22" s="153">
        <v>5.03</v>
      </c>
      <c r="K22" s="153">
        <v>37758.42</v>
      </c>
    </row>
    <row r="23" spans="3:11" x14ac:dyDescent="0.2">
      <c r="C23" s="157" t="s">
        <v>8145</v>
      </c>
      <c r="D23" s="156">
        <v>44470</v>
      </c>
      <c r="E23" s="155" t="s">
        <v>8144</v>
      </c>
      <c r="I23" s="153">
        <v>1.68</v>
      </c>
      <c r="K23" s="153">
        <v>37760.1</v>
      </c>
    </row>
    <row r="24" spans="3:11" x14ac:dyDescent="0.2">
      <c r="C24" s="157" t="s">
        <v>8143</v>
      </c>
      <c r="D24" s="156">
        <v>44470</v>
      </c>
      <c r="E24" s="155" t="s">
        <v>8142</v>
      </c>
      <c r="I24" s="153">
        <v>4.67</v>
      </c>
      <c r="K24" s="153">
        <v>37764.769999999997</v>
      </c>
    </row>
    <row r="25" spans="3:11" x14ac:dyDescent="0.2">
      <c r="C25" s="157" t="s">
        <v>8141</v>
      </c>
      <c r="D25" s="156">
        <v>44470</v>
      </c>
      <c r="E25" s="155" t="s">
        <v>8140</v>
      </c>
      <c r="I25" s="153">
        <v>2.99</v>
      </c>
      <c r="K25" s="153">
        <v>37767.760000000002</v>
      </c>
    </row>
    <row r="26" spans="3:11" x14ac:dyDescent="0.2">
      <c r="C26" s="157" t="s">
        <v>8139</v>
      </c>
      <c r="D26" s="156">
        <v>44470</v>
      </c>
      <c r="E26" s="155" t="s">
        <v>8138</v>
      </c>
      <c r="I26" s="153">
        <v>3.36</v>
      </c>
      <c r="K26" s="153">
        <v>37771.120000000003</v>
      </c>
    </row>
    <row r="27" spans="3:11" x14ac:dyDescent="0.2">
      <c r="C27" s="157" t="s">
        <v>8137</v>
      </c>
      <c r="D27" s="156">
        <v>44470</v>
      </c>
      <c r="E27" s="155" t="s">
        <v>8136</v>
      </c>
      <c r="I27" s="153">
        <v>6.61</v>
      </c>
      <c r="K27" s="153">
        <v>37777.730000000003</v>
      </c>
    </row>
    <row r="28" spans="3:11" x14ac:dyDescent="0.2">
      <c r="C28" s="157" t="s">
        <v>8135</v>
      </c>
      <c r="D28" s="156">
        <v>44470</v>
      </c>
      <c r="E28" s="155" t="s">
        <v>8134</v>
      </c>
      <c r="I28" s="153">
        <v>17.53</v>
      </c>
      <c r="K28" s="153">
        <v>37795.26</v>
      </c>
    </row>
    <row r="29" spans="3:11" x14ac:dyDescent="0.2">
      <c r="C29" s="157" t="s">
        <v>8133</v>
      </c>
      <c r="D29" s="156">
        <v>44470</v>
      </c>
      <c r="E29" s="155" t="s">
        <v>8132</v>
      </c>
      <c r="I29" s="153">
        <v>1.99</v>
      </c>
      <c r="K29" s="153">
        <v>37797.25</v>
      </c>
    </row>
    <row r="30" spans="3:11" x14ac:dyDescent="0.2">
      <c r="C30" s="157" t="s">
        <v>8131</v>
      </c>
      <c r="D30" s="156">
        <v>44470</v>
      </c>
      <c r="E30" s="155" t="s">
        <v>8130</v>
      </c>
      <c r="I30" s="153">
        <v>3.32</v>
      </c>
      <c r="K30" s="153">
        <v>37800.57</v>
      </c>
    </row>
    <row r="31" spans="3:11" x14ac:dyDescent="0.2">
      <c r="C31" s="157" t="s">
        <v>8129</v>
      </c>
      <c r="D31" s="156">
        <v>44470</v>
      </c>
      <c r="E31" s="155" t="s">
        <v>8128</v>
      </c>
      <c r="I31" s="153">
        <v>3.53</v>
      </c>
      <c r="K31" s="153">
        <v>37804.1</v>
      </c>
    </row>
    <row r="32" spans="3:11" x14ac:dyDescent="0.2">
      <c r="C32" s="157" t="s">
        <v>8127</v>
      </c>
      <c r="D32" s="156">
        <v>44470</v>
      </c>
      <c r="E32" s="155" t="s">
        <v>8126</v>
      </c>
      <c r="I32" s="153">
        <v>1.69</v>
      </c>
      <c r="K32" s="153">
        <v>37805.79</v>
      </c>
    </row>
    <row r="33" spans="3:11" x14ac:dyDescent="0.2">
      <c r="C33" s="157" t="s">
        <v>8125</v>
      </c>
      <c r="D33" s="156">
        <v>44470</v>
      </c>
      <c r="E33" s="155" t="s">
        <v>8124</v>
      </c>
      <c r="I33" s="153">
        <v>1.68</v>
      </c>
      <c r="K33" s="153">
        <v>37807.47</v>
      </c>
    </row>
    <row r="34" spans="3:11" x14ac:dyDescent="0.2">
      <c r="C34" s="157" t="s">
        <v>8123</v>
      </c>
      <c r="D34" s="156">
        <v>44470</v>
      </c>
      <c r="E34" s="155" t="s">
        <v>8122</v>
      </c>
      <c r="I34" s="153">
        <v>6.12</v>
      </c>
      <c r="K34" s="153">
        <v>37813.589999999997</v>
      </c>
    </row>
    <row r="35" spans="3:11" x14ac:dyDescent="0.2">
      <c r="C35" s="157" t="s">
        <v>8121</v>
      </c>
      <c r="D35" s="156">
        <v>44470</v>
      </c>
      <c r="E35" s="155" t="s">
        <v>8120</v>
      </c>
      <c r="I35" s="153">
        <v>3.46</v>
      </c>
      <c r="K35" s="153">
        <v>37817.050000000003</v>
      </c>
    </row>
    <row r="36" spans="3:11" x14ac:dyDescent="0.2">
      <c r="C36" s="157" t="s">
        <v>8119</v>
      </c>
      <c r="D36" s="156">
        <v>44470</v>
      </c>
      <c r="E36" s="155" t="s">
        <v>8118</v>
      </c>
      <c r="I36" s="153">
        <v>10</v>
      </c>
      <c r="K36" s="153">
        <v>37827.050000000003</v>
      </c>
    </row>
    <row r="37" spans="3:11" x14ac:dyDescent="0.2">
      <c r="C37" s="157" t="s">
        <v>8117</v>
      </c>
      <c r="D37" s="156">
        <v>44470</v>
      </c>
      <c r="E37" s="155" t="s">
        <v>8116</v>
      </c>
      <c r="I37" s="153">
        <v>6</v>
      </c>
      <c r="K37" s="153">
        <v>37833.050000000003</v>
      </c>
    </row>
    <row r="38" spans="3:11" x14ac:dyDescent="0.2">
      <c r="C38" s="157" t="s">
        <v>8115</v>
      </c>
      <c r="D38" s="156">
        <v>44470</v>
      </c>
      <c r="E38" s="155" t="s">
        <v>8114</v>
      </c>
      <c r="I38" s="153">
        <v>1.74</v>
      </c>
      <c r="K38" s="153">
        <v>37834.79</v>
      </c>
    </row>
    <row r="39" spans="3:11" x14ac:dyDescent="0.2">
      <c r="C39" s="157" t="s">
        <v>8113</v>
      </c>
      <c r="D39" s="156">
        <v>44470</v>
      </c>
      <c r="E39" s="155" t="s">
        <v>8112</v>
      </c>
      <c r="I39" s="153">
        <v>5.14</v>
      </c>
      <c r="K39" s="153">
        <v>37839.93</v>
      </c>
    </row>
    <row r="40" spans="3:11" x14ac:dyDescent="0.2">
      <c r="C40" s="157" t="s">
        <v>8111</v>
      </c>
      <c r="D40" s="156">
        <v>44470</v>
      </c>
      <c r="E40" s="155" t="s">
        <v>8110</v>
      </c>
      <c r="I40" s="153">
        <v>3.71</v>
      </c>
      <c r="K40" s="153">
        <v>37843.64</v>
      </c>
    </row>
    <row r="41" spans="3:11" x14ac:dyDescent="0.2">
      <c r="C41" s="157" t="s">
        <v>8109</v>
      </c>
      <c r="D41" s="156">
        <v>44470</v>
      </c>
      <c r="E41" s="155" t="s">
        <v>8108</v>
      </c>
      <c r="I41" s="153">
        <v>6.8</v>
      </c>
      <c r="K41" s="153">
        <v>37850.44</v>
      </c>
    </row>
    <row r="42" spans="3:11" x14ac:dyDescent="0.2">
      <c r="C42" s="157" t="s">
        <v>8107</v>
      </c>
      <c r="D42" s="156">
        <v>44470</v>
      </c>
      <c r="E42" s="155" t="s">
        <v>8106</v>
      </c>
      <c r="I42" s="153">
        <v>1.99</v>
      </c>
      <c r="K42" s="153">
        <v>37852.43</v>
      </c>
    </row>
    <row r="43" spans="3:11" x14ac:dyDescent="0.2">
      <c r="C43" s="157" t="s">
        <v>8105</v>
      </c>
      <c r="D43" s="156">
        <v>44470</v>
      </c>
      <c r="E43" s="155" t="s">
        <v>8104</v>
      </c>
      <c r="I43" s="153">
        <v>15.2</v>
      </c>
      <c r="K43" s="153">
        <v>37867.629999999997</v>
      </c>
    </row>
    <row r="44" spans="3:11" x14ac:dyDescent="0.2">
      <c r="C44" s="157" t="s">
        <v>8103</v>
      </c>
      <c r="D44" s="156">
        <v>44471</v>
      </c>
      <c r="E44" s="155" t="s">
        <v>8102</v>
      </c>
      <c r="I44" s="153">
        <v>1.95</v>
      </c>
      <c r="K44" s="153">
        <v>37869.58</v>
      </c>
    </row>
    <row r="45" spans="3:11" x14ac:dyDescent="0.2">
      <c r="C45" s="157" t="s">
        <v>8101</v>
      </c>
      <c r="D45" s="156">
        <v>44473</v>
      </c>
      <c r="E45" s="155" t="s">
        <v>8100</v>
      </c>
      <c r="I45" s="153">
        <v>35.799999999999997</v>
      </c>
      <c r="K45" s="153">
        <v>37905.379999999997</v>
      </c>
    </row>
    <row r="46" spans="3:11" x14ac:dyDescent="0.2">
      <c r="C46" s="157" t="s">
        <v>8099</v>
      </c>
      <c r="D46" s="156">
        <v>44473</v>
      </c>
      <c r="E46" s="155" t="s">
        <v>8098</v>
      </c>
      <c r="I46" s="153">
        <v>3.36</v>
      </c>
      <c r="K46" s="153">
        <v>37908.74</v>
      </c>
    </row>
    <row r="47" spans="3:11" x14ac:dyDescent="0.2">
      <c r="C47" s="157" t="s">
        <v>8097</v>
      </c>
      <c r="D47" s="156">
        <v>44473</v>
      </c>
      <c r="E47" s="155" t="s">
        <v>8096</v>
      </c>
      <c r="I47" s="153">
        <v>11.26</v>
      </c>
      <c r="K47" s="153">
        <v>37920</v>
      </c>
    </row>
    <row r="48" spans="3:11" x14ac:dyDescent="0.2">
      <c r="C48" s="157" t="s">
        <v>8095</v>
      </c>
      <c r="D48" s="156">
        <v>44473</v>
      </c>
      <c r="E48" s="155" t="s">
        <v>8094</v>
      </c>
      <c r="I48" s="153">
        <v>1.68</v>
      </c>
      <c r="K48" s="153">
        <v>37921.68</v>
      </c>
    </row>
    <row r="49" spans="3:11" x14ac:dyDescent="0.2">
      <c r="C49" s="157" t="s">
        <v>8093</v>
      </c>
      <c r="D49" s="156">
        <v>44473</v>
      </c>
      <c r="E49" s="155" t="s">
        <v>8092</v>
      </c>
      <c r="I49" s="153">
        <v>5</v>
      </c>
      <c r="K49" s="153">
        <v>37926.68</v>
      </c>
    </row>
    <row r="50" spans="3:11" x14ac:dyDescent="0.2">
      <c r="C50" s="157" t="s">
        <v>8091</v>
      </c>
      <c r="D50" s="156">
        <v>44473</v>
      </c>
      <c r="E50" s="155" t="s">
        <v>8090</v>
      </c>
      <c r="I50" s="153">
        <v>47.97</v>
      </c>
      <c r="K50" s="153">
        <v>37974.65</v>
      </c>
    </row>
    <row r="51" spans="3:11" x14ac:dyDescent="0.2">
      <c r="C51" s="157" t="s">
        <v>8089</v>
      </c>
      <c r="D51" s="156">
        <v>44473</v>
      </c>
      <c r="E51" s="155" t="s">
        <v>8088</v>
      </c>
      <c r="I51" s="153">
        <v>1.68</v>
      </c>
      <c r="K51" s="153">
        <v>37976.33</v>
      </c>
    </row>
    <row r="52" spans="3:11" x14ac:dyDescent="0.2">
      <c r="C52" s="157" t="s">
        <v>8087</v>
      </c>
      <c r="D52" s="156">
        <v>44473</v>
      </c>
      <c r="E52" s="155" t="s">
        <v>8086</v>
      </c>
      <c r="I52" s="153">
        <v>1.68</v>
      </c>
      <c r="K52" s="153">
        <v>37978.01</v>
      </c>
    </row>
    <row r="53" spans="3:11" x14ac:dyDescent="0.2">
      <c r="C53" s="157" t="s">
        <v>8085</v>
      </c>
      <c r="D53" s="156">
        <v>44473</v>
      </c>
      <c r="E53" s="155" t="s">
        <v>8084</v>
      </c>
      <c r="I53" s="153">
        <v>5.4</v>
      </c>
      <c r="K53" s="153">
        <v>37983.410000000003</v>
      </c>
    </row>
    <row r="54" spans="3:11" x14ac:dyDescent="0.2">
      <c r="C54" s="157" t="s">
        <v>8083</v>
      </c>
      <c r="D54" s="156">
        <v>44473</v>
      </c>
      <c r="E54" s="155" t="s">
        <v>8082</v>
      </c>
      <c r="I54" s="153">
        <v>1.68</v>
      </c>
      <c r="K54" s="153">
        <v>37985.089999999997</v>
      </c>
    </row>
    <row r="55" spans="3:11" x14ac:dyDescent="0.2">
      <c r="C55" s="157" t="s">
        <v>8081</v>
      </c>
      <c r="D55" s="156">
        <v>44473</v>
      </c>
      <c r="E55" s="155" t="s">
        <v>8080</v>
      </c>
      <c r="I55" s="153">
        <v>8.5299999999999994</v>
      </c>
      <c r="K55" s="153">
        <v>37993.620000000003</v>
      </c>
    </row>
    <row r="56" spans="3:11" x14ac:dyDescent="0.2">
      <c r="C56" s="157" t="s">
        <v>8079</v>
      </c>
      <c r="D56" s="156">
        <v>44473</v>
      </c>
      <c r="E56" s="155" t="s">
        <v>8078</v>
      </c>
      <c r="I56" s="153">
        <v>6.07</v>
      </c>
      <c r="K56" s="153">
        <v>37999.69</v>
      </c>
    </row>
    <row r="57" spans="3:11" x14ac:dyDescent="0.2">
      <c r="C57" s="157" t="s">
        <v>8077</v>
      </c>
      <c r="D57" s="156">
        <v>44473</v>
      </c>
      <c r="E57" s="155" t="s">
        <v>8076</v>
      </c>
      <c r="I57" s="153">
        <v>1.71</v>
      </c>
      <c r="K57" s="153">
        <v>38001.4</v>
      </c>
    </row>
    <row r="58" spans="3:11" x14ac:dyDescent="0.2">
      <c r="C58" s="157" t="s">
        <v>8075</v>
      </c>
      <c r="D58" s="156">
        <v>44473</v>
      </c>
      <c r="E58" s="155" t="s">
        <v>8074</v>
      </c>
      <c r="I58" s="153">
        <v>8.3800000000000008</v>
      </c>
      <c r="K58" s="153">
        <v>38009.78</v>
      </c>
    </row>
    <row r="59" spans="3:11" x14ac:dyDescent="0.2">
      <c r="C59" s="157" t="s">
        <v>8073</v>
      </c>
      <c r="D59" s="156">
        <v>44473</v>
      </c>
      <c r="E59" s="155" t="s">
        <v>8072</v>
      </c>
      <c r="I59" s="153">
        <v>2.16</v>
      </c>
      <c r="K59" s="153">
        <v>38011.94</v>
      </c>
    </row>
    <row r="60" spans="3:11" x14ac:dyDescent="0.2">
      <c r="C60" s="157" t="s">
        <v>8071</v>
      </c>
      <c r="D60" s="156">
        <v>44473</v>
      </c>
      <c r="E60" s="155" t="s">
        <v>8070</v>
      </c>
      <c r="I60" s="153">
        <v>4.3600000000000003</v>
      </c>
      <c r="K60" s="153">
        <v>38016.300000000003</v>
      </c>
    </row>
    <row r="61" spans="3:11" x14ac:dyDescent="0.2">
      <c r="C61" s="157" t="s">
        <v>8069</v>
      </c>
      <c r="D61" s="156">
        <v>44473</v>
      </c>
      <c r="E61" s="155" t="s">
        <v>8068</v>
      </c>
      <c r="I61" s="153">
        <v>5.85</v>
      </c>
      <c r="K61" s="153">
        <v>38022.15</v>
      </c>
    </row>
    <row r="62" spans="3:11" x14ac:dyDescent="0.2">
      <c r="C62" s="157" t="s">
        <v>8067</v>
      </c>
      <c r="D62" s="156">
        <v>44473</v>
      </c>
      <c r="E62" s="155" t="s">
        <v>8066</v>
      </c>
      <c r="I62" s="153">
        <v>2.17</v>
      </c>
      <c r="K62" s="153">
        <v>38024.32</v>
      </c>
    </row>
    <row r="63" spans="3:11" x14ac:dyDescent="0.2">
      <c r="C63" s="157" t="s">
        <v>8065</v>
      </c>
      <c r="D63" s="156">
        <v>44473</v>
      </c>
      <c r="E63" s="155" t="s">
        <v>8064</v>
      </c>
      <c r="I63" s="153">
        <v>5.4</v>
      </c>
      <c r="K63" s="153">
        <v>38029.72</v>
      </c>
    </row>
    <row r="64" spans="3:11" x14ac:dyDescent="0.2">
      <c r="C64" s="157" t="s">
        <v>8063</v>
      </c>
      <c r="D64" s="156">
        <v>44473</v>
      </c>
      <c r="E64" s="155" t="s">
        <v>8062</v>
      </c>
      <c r="I64" s="153">
        <v>2.48</v>
      </c>
      <c r="K64" s="153">
        <v>38032.199999999997</v>
      </c>
    </row>
    <row r="65" spans="3:11" x14ac:dyDescent="0.2">
      <c r="C65" s="157" t="s">
        <v>8061</v>
      </c>
      <c r="D65" s="156">
        <v>44473</v>
      </c>
      <c r="E65" s="155" t="s">
        <v>8060</v>
      </c>
      <c r="I65" s="153">
        <v>7.43</v>
      </c>
      <c r="K65" s="153">
        <v>38039.629999999997</v>
      </c>
    </row>
    <row r="66" spans="3:11" x14ac:dyDescent="0.2">
      <c r="C66" s="157" t="s">
        <v>8059</v>
      </c>
      <c r="D66" s="156">
        <v>44473</v>
      </c>
      <c r="E66" s="155" t="s">
        <v>8058</v>
      </c>
      <c r="I66" s="153">
        <v>3.52</v>
      </c>
      <c r="K66" s="153">
        <v>38043.15</v>
      </c>
    </row>
    <row r="67" spans="3:11" x14ac:dyDescent="0.2">
      <c r="C67" s="157" t="s">
        <v>8057</v>
      </c>
      <c r="D67" s="156">
        <v>44473</v>
      </c>
      <c r="E67" s="155" t="s">
        <v>8056</v>
      </c>
      <c r="I67" s="153">
        <v>1.96</v>
      </c>
      <c r="K67" s="153">
        <v>38045.11</v>
      </c>
    </row>
    <row r="68" spans="3:11" x14ac:dyDescent="0.2">
      <c r="C68" s="157" t="s">
        <v>8055</v>
      </c>
      <c r="D68" s="156">
        <v>44473</v>
      </c>
      <c r="E68" s="155" t="s">
        <v>8054</v>
      </c>
      <c r="I68" s="153">
        <v>10</v>
      </c>
      <c r="K68" s="153">
        <v>38055.11</v>
      </c>
    </row>
    <row r="69" spans="3:11" x14ac:dyDescent="0.2">
      <c r="C69" s="157" t="s">
        <v>8053</v>
      </c>
      <c r="D69" s="156">
        <v>44473</v>
      </c>
      <c r="E69" s="155" t="s">
        <v>8052</v>
      </c>
      <c r="I69" s="153">
        <v>1.95</v>
      </c>
      <c r="K69" s="153">
        <v>38057.06</v>
      </c>
    </row>
    <row r="70" spans="3:11" x14ac:dyDescent="0.2">
      <c r="C70" s="157" t="s">
        <v>8051</v>
      </c>
      <c r="D70" s="156">
        <v>44473</v>
      </c>
      <c r="E70" s="155" t="s">
        <v>8050</v>
      </c>
      <c r="I70" s="153">
        <v>3.58</v>
      </c>
      <c r="K70" s="153">
        <v>38060.639999999999</v>
      </c>
    </row>
    <row r="71" spans="3:11" x14ac:dyDescent="0.2">
      <c r="C71" s="157" t="s">
        <v>8049</v>
      </c>
      <c r="D71" s="156">
        <v>44473</v>
      </c>
      <c r="E71" s="155" t="s">
        <v>8048</v>
      </c>
      <c r="I71" s="153">
        <v>1.68</v>
      </c>
      <c r="K71" s="153">
        <v>38062.32</v>
      </c>
    </row>
    <row r="72" spans="3:11" x14ac:dyDescent="0.2">
      <c r="C72" s="157" t="s">
        <v>8047</v>
      </c>
      <c r="D72" s="156">
        <v>44473</v>
      </c>
      <c r="E72" s="155" t="s">
        <v>8046</v>
      </c>
      <c r="I72" s="153">
        <v>0.84</v>
      </c>
      <c r="K72" s="153">
        <v>38063.160000000003</v>
      </c>
    </row>
    <row r="73" spans="3:11" x14ac:dyDescent="0.2">
      <c r="C73" s="157" t="s">
        <v>8045</v>
      </c>
      <c r="D73" s="156">
        <v>44473</v>
      </c>
      <c r="E73" s="155" t="s">
        <v>8044</v>
      </c>
      <c r="I73" s="153">
        <v>10.199999999999999</v>
      </c>
      <c r="K73" s="153">
        <v>38073.360000000001</v>
      </c>
    </row>
    <row r="74" spans="3:11" x14ac:dyDescent="0.2">
      <c r="C74" s="157" t="s">
        <v>8043</v>
      </c>
      <c r="D74" s="156">
        <v>44473</v>
      </c>
      <c r="E74" s="155" t="s">
        <v>8042</v>
      </c>
      <c r="I74" s="153">
        <v>0.84</v>
      </c>
      <c r="K74" s="153">
        <v>38074.199999999997</v>
      </c>
    </row>
    <row r="75" spans="3:11" x14ac:dyDescent="0.2">
      <c r="C75" s="157" t="s">
        <v>8041</v>
      </c>
      <c r="D75" s="156">
        <v>44473</v>
      </c>
      <c r="E75" s="155" t="s">
        <v>8040</v>
      </c>
      <c r="I75" s="153">
        <v>13.05</v>
      </c>
      <c r="K75" s="153">
        <v>38087.25</v>
      </c>
    </row>
    <row r="76" spans="3:11" x14ac:dyDescent="0.2">
      <c r="C76" s="157" t="s">
        <v>8039</v>
      </c>
      <c r="D76" s="156">
        <v>44473</v>
      </c>
      <c r="E76" s="155" t="s">
        <v>8038</v>
      </c>
      <c r="I76" s="153">
        <v>2.59</v>
      </c>
      <c r="K76" s="153">
        <v>38089.839999999997</v>
      </c>
    </row>
    <row r="77" spans="3:11" x14ac:dyDescent="0.2">
      <c r="C77" s="157" t="s">
        <v>8037</v>
      </c>
      <c r="D77" s="156">
        <v>44473</v>
      </c>
      <c r="E77" s="155" t="s">
        <v>8036</v>
      </c>
      <c r="I77" s="153">
        <v>1.72</v>
      </c>
      <c r="K77" s="153">
        <v>38091.56</v>
      </c>
    </row>
    <row r="78" spans="3:11" x14ac:dyDescent="0.2">
      <c r="C78" s="157" t="s">
        <v>8035</v>
      </c>
      <c r="D78" s="156">
        <v>44473</v>
      </c>
      <c r="E78" s="155" t="s">
        <v>8034</v>
      </c>
      <c r="I78" s="153">
        <v>8.3800000000000008</v>
      </c>
      <c r="K78" s="153">
        <v>38099.94</v>
      </c>
    </row>
    <row r="79" spans="3:11" x14ac:dyDescent="0.2">
      <c r="C79" s="157" t="s">
        <v>8033</v>
      </c>
      <c r="D79" s="156">
        <v>44473</v>
      </c>
      <c r="E79" s="155" t="s">
        <v>8032</v>
      </c>
      <c r="I79" s="153">
        <v>2.83</v>
      </c>
      <c r="K79" s="153">
        <v>38102.769999999997</v>
      </c>
    </row>
    <row r="80" spans="3:11" x14ac:dyDescent="0.2">
      <c r="C80" s="157" t="s">
        <v>8031</v>
      </c>
      <c r="D80" s="156">
        <v>44473</v>
      </c>
      <c r="E80" s="155" t="s">
        <v>8030</v>
      </c>
      <c r="I80" s="153">
        <v>15.3</v>
      </c>
      <c r="K80" s="153">
        <v>38118.07</v>
      </c>
    </row>
    <row r="81" spans="3:11" x14ac:dyDescent="0.2">
      <c r="C81" s="157" t="s">
        <v>8029</v>
      </c>
      <c r="D81" s="156">
        <v>44473</v>
      </c>
      <c r="E81" s="155" t="s">
        <v>8028</v>
      </c>
      <c r="I81" s="153">
        <v>4.1900000000000004</v>
      </c>
      <c r="K81" s="153">
        <v>38122.26</v>
      </c>
    </row>
    <row r="82" spans="3:11" x14ac:dyDescent="0.2">
      <c r="C82" s="157" t="s">
        <v>8027</v>
      </c>
      <c r="D82" s="156">
        <v>44473</v>
      </c>
      <c r="E82" s="155" t="s">
        <v>8026</v>
      </c>
      <c r="I82" s="153">
        <v>5.4</v>
      </c>
      <c r="K82" s="153">
        <v>38127.660000000003</v>
      </c>
    </row>
    <row r="83" spans="3:11" x14ac:dyDescent="0.2">
      <c r="C83" s="157" t="s">
        <v>8025</v>
      </c>
      <c r="D83" s="156">
        <v>44473</v>
      </c>
      <c r="E83" s="155" t="s">
        <v>8024</v>
      </c>
      <c r="I83" s="153">
        <v>3.24</v>
      </c>
      <c r="K83" s="153">
        <v>38130.9</v>
      </c>
    </row>
    <row r="84" spans="3:11" x14ac:dyDescent="0.2">
      <c r="C84" s="157" t="s">
        <v>8023</v>
      </c>
      <c r="D84" s="156">
        <v>44473</v>
      </c>
      <c r="E84" s="155" t="s">
        <v>8022</v>
      </c>
      <c r="I84" s="153">
        <v>54.1</v>
      </c>
      <c r="K84" s="153">
        <v>38185</v>
      </c>
    </row>
    <row r="85" spans="3:11" x14ac:dyDescent="0.2">
      <c r="C85" s="157" t="s">
        <v>8021</v>
      </c>
      <c r="D85" s="156">
        <v>44473</v>
      </c>
      <c r="E85" s="155" t="s">
        <v>8020</v>
      </c>
      <c r="I85" s="153">
        <v>6.94</v>
      </c>
      <c r="K85" s="153">
        <v>38191.94</v>
      </c>
    </row>
    <row r="86" spans="3:11" x14ac:dyDescent="0.2">
      <c r="C86" s="157" t="s">
        <v>8019</v>
      </c>
      <c r="D86" s="156">
        <v>44473</v>
      </c>
      <c r="E86" s="155" t="s">
        <v>8018</v>
      </c>
      <c r="I86" s="153">
        <v>1.68</v>
      </c>
      <c r="K86" s="153">
        <v>38193.620000000003</v>
      </c>
    </row>
    <row r="87" spans="3:11" x14ac:dyDescent="0.2">
      <c r="C87" s="157" t="s">
        <v>8017</v>
      </c>
      <c r="D87" s="156">
        <v>44473</v>
      </c>
      <c r="E87" s="155" t="s">
        <v>8016</v>
      </c>
      <c r="I87" s="153">
        <v>1.68</v>
      </c>
      <c r="K87" s="153">
        <v>38195.300000000003</v>
      </c>
    </row>
    <row r="88" spans="3:11" x14ac:dyDescent="0.2">
      <c r="C88" s="157" t="s">
        <v>8015</v>
      </c>
      <c r="D88" s="156">
        <v>44473</v>
      </c>
      <c r="E88" s="155" t="s">
        <v>8014</v>
      </c>
      <c r="I88" s="153">
        <v>4.22</v>
      </c>
      <c r="K88" s="153">
        <v>38199.519999999997</v>
      </c>
    </row>
    <row r="89" spans="3:11" x14ac:dyDescent="0.2">
      <c r="C89" s="157" t="s">
        <v>8013</v>
      </c>
      <c r="D89" s="156">
        <v>44473</v>
      </c>
      <c r="E89" s="155" t="s">
        <v>8012</v>
      </c>
      <c r="I89" s="153">
        <v>1.87</v>
      </c>
      <c r="K89" s="153">
        <v>38201.39</v>
      </c>
    </row>
    <row r="90" spans="3:11" x14ac:dyDescent="0.2">
      <c r="C90" s="157" t="s">
        <v>8011</v>
      </c>
      <c r="D90" s="156">
        <v>44473</v>
      </c>
      <c r="E90" s="155" t="s">
        <v>8010</v>
      </c>
      <c r="I90" s="153">
        <v>1.68</v>
      </c>
      <c r="K90" s="153">
        <v>38203.07</v>
      </c>
    </row>
    <row r="91" spans="3:11" x14ac:dyDescent="0.2">
      <c r="C91" s="157" t="s">
        <v>8009</v>
      </c>
      <c r="D91" s="156">
        <v>44473</v>
      </c>
      <c r="E91" s="155" t="s">
        <v>8008</v>
      </c>
      <c r="I91" s="153">
        <v>1.68</v>
      </c>
      <c r="K91" s="153">
        <v>38204.75</v>
      </c>
    </row>
    <row r="92" spans="3:11" x14ac:dyDescent="0.2">
      <c r="C92" s="157" t="s">
        <v>8007</v>
      </c>
      <c r="D92" s="156">
        <v>44473</v>
      </c>
      <c r="E92" s="155" t="s">
        <v>8006</v>
      </c>
      <c r="I92" s="153">
        <v>5.42</v>
      </c>
      <c r="K92" s="153">
        <v>38210.17</v>
      </c>
    </row>
    <row r="93" spans="3:11" x14ac:dyDescent="0.2">
      <c r="C93" s="157" t="s">
        <v>8005</v>
      </c>
      <c r="D93" s="156">
        <v>44473</v>
      </c>
      <c r="E93" s="155" t="s">
        <v>8004</v>
      </c>
      <c r="I93" s="153">
        <v>1.77</v>
      </c>
      <c r="K93" s="153">
        <v>38211.94</v>
      </c>
    </row>
    <row r="94" spans="3:11" x14ac:dyDescent="0.2">
      <c r="C94" s="157" t="s">
        <v>8003</v>
      </c>
      <c r="D94" s="156">
        <v>44473</v>
      </c>
      <c r="E94" s="155" t="s">
        <v>8002</v>
      </c>
      <c r="I94" s="153">
        <v>2.68</v>
      </c>
      <c r="K94" s="153">
        <v>38214.620000000003</v>
      </c>
    </row>
    <row r="95" spans="3:11" x14ac:dyDescent="0.2">
      <c r="C95" s="157" t="s">
        <v>8001</v>
      </c>
      <c r="D95" s="156">
        <v>44473</v>
      </c>
      <c r="E95" s="155" t="s">
        <v>8000</v>
      </c>
      <c r="I95" s="153">
        <v>1.68</v>
      </c>
      <c r="K95" s="153">
        <v>38216.300000000003</v>
      </c>
    </row>
    <row r="96" spans="3:11" x14ac:dyDescent="0.2">
      <c r="C96" s="157" t="s">
        <v>7999</v>
      </c>
      <c r="D96" s="156">
        <v>44473</v>
      </c>
      <c r="E96" s="155" t="s">
        <v>7998</v>
      </c>
      <c r="I96" s="153">
        <v>1.68</v>
      </c>
      <c r="K96" s="153">
        <v>38217.980000000003</v>
      </c>
    </row>
    <row r="97" spans="3:11" x14ac:dyDescent="0.2">
      <c r="C97" s="157" t="s">
        <v>7997</v>
      </c>
      <c r="D97" s="156">
        <v>44473</v>
      </c>
      <c r="E97" s="155" t="s">
        <v>7996</v>
      </c>
      <c r="I97" s="153">
        <v>1.75</v>
      </c>
      <c r="K97" s="153">
        <v>38219.730000000003</v>
      </c>
    </row>
    <row r="98" spans="3:11" x14ac:dyDescent="0.2">
      <c r="C98" s="157" t="s">
        <v>7995</v>
      </c>
      <c r="D98" s="156">
        <v>44473</v>
      </c>
      <c r="E98" s="155" t="s">
        <v>7994</v>
      </c>
      <c r="I98" s="153">
        <v>1.68</v>
      </c>
      <c r="K98" s="153">
        <v>38221.410000000003</v>
      </c>
    </row>
    <row r="99" spans="3:11" x14ac:dyDescent="0.2">
      <c r="C99" s="157" t="s">
        <v>7993</v>
      </c>
      <c r="D99" s="156">
        <v>44473</v>
      </c>
      <c r="E99" s="155" t="s">
        <v>7992</v>
      </c>
      <c r="I99" s="153">
        <v>1.68</v>
      </c>
      <c r="K99" s="153">
        <v>38223.089999999997</v>
      </c>
    </row>
    <row r="100" spans="3:11" x14ac:dyDescent="0.2">
      <c r="C100" s="157" t="s">
        <v>7991</v>
      </c>
      <c r="D100" s="156">
        <v>44473</v>
      </c>
      <c r="E100" s="155" t="s">
        <v>7990</v>
      </c>
      <c r="I100" s="153">
        <v>4.04</v>
      </c>
      <c r="K100" s="153">
        <v>38227.129999999997</v>
      </c>
    </row>
    <row r="101" spans="3:11" x14ac:dyDescent="0.2">
      <c r="C101" s="157" t="s">
        <v>7989</v>
      </c>
      <c r="D101" s="156">
        <v>44473</v>
      </c>
      <c r="E101" s="155" t="s">
        <v>7988</v>
      </c>
      <c r="I101" s="153">
        <v>1.77</v>
      </c>
      <c r="K101" s="153">
        <v>38228.9</v>
      </c>
    </row>
    <row r="102" spans="3:11" x14ac:dyDescent="0.2">
      <c r="C102" s="157" t="s">
        <v>7987</v>
      </c>
      <c r="D102" s="156">
        <v>44473</v>
      </c>
      <c r="E102" s="155" t="s">
        <v>7986</v>
      </c>
      <c r="I102" s="153">
        <v>1.68</v>
      </c>
      <c r="K102" s="153">
        <v>38230.58</v>
      </c>
    </row>
    <row r="103" spans="3:11" x14ac:dyDescent="0.2">
      <c r="C103" s="157" t="s">
        <v>7985</v>
      </c>
      <c r="D103" s="156">
        <v>44473</v>
      </c>
      <c r="E103" s="155" t="s">
        <v>7984</v>
      </c>
      <c r="I103" s="153">
        <v>1.68</v>
      </c>
      <c r="K103" s="153">
        <v>38232.26</v>
      </c>
    </row>
    <row r="104" spans="3:11" x14ac:dyDescent="0.2">
      <c r="C104" s="157" t="s">
        <v>7983</v>
      </c>
      <c r="D104" s="156">
        <v>44473</v>
      </c>
      <c r="E104" s="155" t="s">
        <v>7982</v>
      </c>
      <c r="I104" s="153">
        <v>13.89</v>
      </c>
      <c r="K104" s="153">
        <v>38246.15</v>
      </c>
    </row>
    <row r="105" spans="3:11" x14ac:dyDescent="0.2">
      <c r="C105" s="157" t="s">
        <v>7981</v>
      </c>
      <c r="D105" s="156">
        <v>44473</v>
      </c>
      <c r="E105" s="155" t="s">
        <v>7980</v>
      </c>
      <c r="I105" s="153">
        <v>6.31</v>
      </c>
      <c r="K105" s="153">
        <v>38252.46</v>
      </c>
    </row>
    <row r="106" spans="3:11" x14ac:dyDescent="0.2">
      <c r="C106" s="157" t="s">
        <v>7979</v>
      </c>
      <c r="D106" s="156">
        <v>44473</v>
      </c>
      <c r="E106" s="155" t="s">
        <v>7978</v>
      </c>
      <c r="I106" s="153">
        <v>1.68</v>
      </c>
      <c r="K106" s="153">
        <v>38254.14</v>
      </c>
    </row>
    <row r="107" spans="3:11" x14ac:dyDescent="0.2">
      <c r="C107" s="157" t="s">
        <v>7977</v>
      </c>
      <c r="D107" s="156">
        <v>44473</v>
      </c>
      <c r="E107" s="155" t="s">
        <v>7976</v>
      </c>
      <c r="I107" s="153">
        <v>6.26</v>
      </c>
      <c r="K107" s="153">
        <v>38260.400000000001</v>
      </c>
    </row>
    <row r="108" spans="3:11" x14ac:dyDescent="0.2">
      <c r="C108" s="157" t="s">
        <v>7975</v>
      </c>
      <c r="D108" s="156">
        <v>44473</v>
      </c>
      <c r="E108" s="155" t="s">
        <v>7974</v>
      </c>
      <c r="I108" s="153">
        <v>1.68</v>
      </c>
      <c r="K108" s="153">
        <v>38262.080000000002</v>
      </c>
    </row>
    <row r="109" spans="3:11" x14ac:dyDescent="0.2">
      <c r="C109" s="157" t="s">
        <v>7973</v>
      </c>
      <c r="D109" s="156">
        <v>44473</v>
      </c>
      <c r="E109" s="155" t="s">
        <v>7972</v>
      </c>
      <c r="I109" s="153">
        <v>1.68</v>
      </c>
      <c r="K109" s="153">
        <v>38263.760000000002</v>
      </c>
    </row>
    <row r="110" spans="3:11" x14ac:dyDescent="0.2">
      <c r="C110" s="157" t="s">
        <v>7971</v>
      </c>
      <c r="D110" s="156">
        <v>44473</v>
      </c>
      <c r="E110" s="155" t="s">
        <v>7970</v>
      </c>
      <c r="I110" s="153">
        <v>1.68</v>
      </c>
      <c r="K110" s="153">
        <v>38265.440000000002</v>
      </c>
    </row>
    <row r="111" spans="3:11" x14ac:dyDescent="0.2">
      <c r="C111" s="157" t="s">
        <v>7969</v>
      </c>
      <c r="D111" s="156">
        <v>44473</v>
      </c>
      <c r="E111" s="155" t="s">
        <v>7968</v>
      </c>
      <c r="I111" s="153">
        <v>1.1399999999999999</v>
      </c>
      <c r="K111" s="153">
        <v>38266.58</v>
      </c>
    </row>
    <row r="112" spans="3:11" x14ac:dyDescent="0.2">
      <c r="C112" s="157" t="s">
        <v>7967</v>
      </c>
      <c r="D112" s="156">
        <v>44473</v>
      </c>
      <c r="E112" s="155" t="s">
        <v>7966</v>
      </c>
      <c r="I112" s="153">
        <v>8.3800000000000008</v>
      </c>
      <c r="K112" s="153">
        <v>38274.959999999999</v>
      </c>
    </row>
    <row r="113" spans="3:11" x14ac:dyDescent="0.2">
      <c r="C113" s="157" t="s">
        <v>7965</v>
      </c>
      <c r="D113" s="156">
        <v>44473</v>
      </c>
      <c r="E113" s="155" t="s">
        <v>7964</v>
      </c>
      <c r="I113" s="153">
        <v>12.34</v>
      </c>
      <c r="K113" s="153">
        <v>38287.300000000003</v>
      </c>
    </row>
    <row r="114" spans="3:11" x14ac:dyDescent="0.2">
      <c r="C114" s="157" t="s">
        <v>7963</v>
      </c>
      <c r="D114" s="156">
        <v>44473</v>
      </c>
      <c r="E114" s="155" t="s">
        <v>7962</v>
      </c>
      <c r="I114" s="153">
        <v>7.82</v>
      </c>
      <c r="K114" s="153">
        <v>38295.120000000003</v>
      </c>
    </row>
    <row r="115" spans="3:11" x14ac:dyDescent="0.2">
      <c r="C115" s="157" t="s">
        <v>7961</v>
      </c>
      <c r="D115" s="156">
        <v>44473</v>
      </c>
      <c r="E115" s="155" t="s">
        <v>7960</v>
      </c>
      <c r="I115" s="153">
        <v>8.51</v>
      </c>
      <c r="K115" s="153">
        <v>38303.629999999997</v>
      </c>
    </row>
    <row r="116" spans="3:11" x14ac:dyDescent="0.2">
      <c r="C116" s="157" t="s">
        <v>7959</v>
      </c>
      <c r="D116" s="156">
        <v>44473</v>
      </c>
      <c r="E116" s="155" t="s">
        <v>7958</v>
      </c>
      <c r="I116" s="153">
        <v>22.12</v>
      </c>
      <c r="K116" s="153">
        <v>38325.75</v>
      </c>
    </row>
    <row r="117" spans="3:11" x14ac:dyDescent="0.2">
      <c r="C117" s="157" t="s">
        <v>7957</v>
      </c>
      <c r="D117" s="156">
        <v>44473</v>
      </c>
      <c r="E117" s="155" t="s">
        <v>7956</v>
      </c>
      <c r="I117" s="153">
        <v>8.3800000000000008</v>
      </c>
      <c r="K117" s="153">
        <v>38334.129999999997</v>
      </c>
    </row>
    <row r="118" spans="3:11" x14ac:dyDescent="0.2">
      <c r="C118" s="157" t="s">
        <v>7955</v>
      </c>
      <c r="D118" s="156">
        <v>44473</v>
      </c>
      <c r="E118" s="155" t="s">
        <v>7954</v>
      </c>
      <c r="I118" s="153">
        <v>8.3800000000000008</v>
      </c>
      <c r="K118" s="153">
        <v>38342.51</v>
      </c>
    </row>
    <row r="119" spans="3:11" x14ac:dyDescent="0.2">
      <c r="C119" s="157" t="s">
        <v>7953</v>
      </c>
      <c r="D119" s="156">
        <v>44473</v>
      </c>
      <c r="E119" s="155" t="s">
        <v>7952</v>
      </c>
      <c r="I119" s="153">
        <v>4.1900000000000004</v>
      </c>
      <c r="K119" s="153">
        <v>38346.699999999997</v>
      </c>
    </row>
    <row r="120" spans="3:11" x14ac:dyDescent="0.2">
      <c r="C120" s="157" t="s">
        <v>7951</v>
      </c>
      <c r="D120" s="156">
        <v>44474</v>
      </c>
      <c r="E120" s="155" t="s">
        <v>7950</v>
      </c>
      <c r="I120" s="153">
        <v>0.41</v>
      </c>
      <c r="K120" s="153">
        <v>38347.11</v>
      </c>
    </row>
    <row r="121" spans="3:11" x14ac:dyDescent="0.2">
      <c r="C121" s="157" t="s">
        <v>7949</v>
      </c>
      <c r="D121" s="156">
        <v>44474</v>
      </c>
      <c r="E121" s="155" t="s">
        <v>7948</v>
      </c>
      <c r="I121" s="153">
        <v>1.68</v>
      </c>
      <c r="K121" s="153">
        <v>38348.79</v>
      </c>
    </row>
    <row r="122" spans="3:11" x14ac:dyDescent="0.2">
      <c r="C122" s="157" t="s">
        <v>7947</v>
      </c>
      <c r="D122" s="156">
        <v>44474</v>
      </c>
      <c r="E122" s="155" t="s">
        <v>7946</v>
      </c>
      <c r="I122" s="153">
        <v>1.68</v>
      </c>
      <c r="K122" s="153">
        <v>38350.47</v>
      </c>
    </row>
    <row r="123" spans="3:11" x14ac:dyDescent="0.2">
      <c r="C123" s="157" t="s">
        <v>7945</v>
      </c>
      <c r="D123" s="156">
        <v>44474</v>
      </c>
      <c r="E123" s="155" t="s">
        <v>7944</v>
      </c>
      <c r="I123" s="153">
        <v>1.68</v>
      </c>
      <c r="K123" s="153">
        <v>38352.15</v>
      </c>
    </row>
    <row r="124" spans="3:11" x14ac:dyDescent="0.2">
      <c r="C124" s="157" t="s">
        <v>7943</v>
      </c>
      <c r="D124" s="156">
        <v>44474</v>
      </c>
      <c r="E124" s="155" t="s">
        <v>7942</v>
      </c>
      <c r="I124" s="153">
        <v>1.94</v>
      </c>
      <c r="K124" s="153">
        <v>38354.089999999997</v>
      </c>
    </row>
    <row r="125" spans="3:11" x14ac:dyDescent="0.2">
      <c r="C125" s="157" t="s">
        <v>7941</v>
      </c>
      <c r="D125" s="156">
        <v>44474</v>
      </c>
      <c r="E125" s="155" t="s">
        <v>7940</v>
      </c>
      <c r="I125" s="153">
        <v>9.6199999999999992</v>
      </c>
      <c r="K125" s="153">
        <v>38363.71</v>
      </c>
    </row>
    <row r="126" spans="3:11" x14ac:dyDescent="0.2">
      <c r="C126" s="157" t="s">
        <v>7939</v>
      </c>
      <c r="D126" s="156">
        <v>44474</v>
      </c>
      <c r="E126" s="155" t="s">
        <v>7938</v>
      </c>
      <c r="I126" s="153">
        <v>4.1100000000000003</v>
      </c>
      <c r="K126" s="153">
        <v>38367.82</v>
      </c>
    </row>
    <row r="127" spans="3:11" x14ac:dyDescent="0.2">
      <c r="C127" s="157" t="s">
        <v>7937</v>
      </c>
      <c r="D127" s="156">
        <v>44474</v>
      </c>
      <c r="E127" s="155" t="s">
        <v>7936</v>
      </c>
      <c r="I127" s="153">
        <v>4.8</v>
      </c>
      <c r="K127" s="153">
        <v>38372.620000000003</v>
      </c>
    </row>
    <row r="128" spans="3:11" x14ac:dyDescent="0.2">
      <c r="C128" s="157" t="s">
        <v>7935</v>
      </c>
      <c r="D128" s="156">
        <v>44474</v>
      </c>
      <c r="E128" s="155" t="s">
        <v>7934</v>
      </c>
      <c r="I128" s="153">
        <v>3.67</v>
      </c>
      <c r="K128" s="153">
        <v>38376.29</v>
      </c>
    </row>
    <row r="129" spans="3:11" x14ac:dyDescent="0.2">
      <c r="C129" s="157" t="s">
        <v>7933</v>
      </c>
      <c r="D129" s="156">
        <v>44474</v>
      </c>
      <c r="E129" s="155" t="s">
        <v>7932</v>
      </c>
      <c r="I129" s="153">
        <v>2.0099999999999998</v>
      </c>
      <c r="K129" s="153">
        <v>38378.300000000003</v>
      </c>
    </row>
    <row r="130" spans="3:11" x14ac:dyDescent="0.2">
      <c r="C130" s="157" t="s">
        <v>7931</v>
      </c>
      <c r="D130" s="156">
        <v>44474</v>
      </c>
      <c r="E130" s="155" t="s">
        <v>7930</v>
      </c>
      <c r="I130" s="153">
        <v>3.89</v>
      </c>
      <c r="K130" s="153">
        <v>38382.19</v>
      </c>
    </row>
    <row r="131" spans="3:11" x14ac:dyDescent="0.2">
      <c r="C131" s="157" t="s">
        <v>7929</v>
      </c>
      <c r="D131" s="156">
        <v>44474</v>
      </c>
      <c r="E131" s="155" t="s">
        <v>7928</v>
      </c>
      <c r="I131" s="153">
        <v>25</v>
      </c>
      <c r="K131" s="153">
        <v>38407.19</v>
      </c>
    </row>
    <row r="132" spans="3:11" x14ac:dyDescent="0.2">
      <c r="C132" s="157" t="s">
        <v>7927</v>
      </c>
      <c r="D132" s="156">
        <v>44474</v>
      </c>
      <c r="E132" s="155" t="s">
        <v>7926</v>
      </c>
      <c r="I132" s="153">
        <v>8.3800000000000008</v>
      </c>
      <c r="K132" s="153">
        <v>38415.57</v>
      </c>
    </row>
    <row r="133" spans="3:11" x14ac:dyDescent="0.2">
      <c r="C133" s="157" t="s">
        <v>7925</v>
      </c>
      <c r="D133" s="156">
        <v>44474</v>
      </c>
      <c r="E133" s="155" t="s">
        <v>7924</v>
      </c>
      <c r="I133" s="153">
        <v>5.07</v>
      </c>
      <c r="K133" s="153">
        <v>38420.639999999999</v>
      </c>
    </row>
    <row r="134" spans="3:11" x14ac:dyDescent="0.2">
      <c r="C134" s="157" t="s">
        <v>7923</v>
      </c>
      <c r="D134" s="156">
        <v>44474</v>
      </c>
      <c r="E134" s="155" t="s">
        <v>7922</v>
      </c>
      <c r="I134" s="153">
        <v>1.83</v>
      </c>
      <c r="K134" s="153">
        <v>38422.47</v>
      </c>
    </row>
    <row r="135" spans="3:11" x14ac:dyDescent="0.2">
      <c r="C135" s="157" t="s">
        <v>7921</v>
      </c>
      <c r="D135" s="156">
        <v>44475</v>
      </c>
      <c r="E135" s="155" t="s">
        <v>7920</v>
      </c>
      <c r="I135" s="153">
        <v>5</v>
      </c>
      <c r="K135" s="153">
        <v>38427.47</v>
      </c>
    </row>
    <row r="136" spans="3:11" x14ac:dyDescent="0.2">
      <c r="C136" s="157" t="s">
        <v>7919</v>
      </c>
      <c r="D136" s="156">
        <v>44475</v>
      </c>
      <c r="E136" s="155" t="s">
        <v>7918</v>
      </c>
      <c r="I136" s="153">
        <v>2</v>
      </c>
      <c r="K136" s="153">
        <v>38429.47</v>
      </c>
    </row>
    <row r="137" spans="3:11" x14ac:dyDescent="0.2">
      <c r="C137" s="157" t="s">
        <v>7917</v>
      </c>
      <c r="D137" s="156">
        <v>44475</v>
      </c>
      <c r="E137" s="155" t="s">
        <v>7916</v>
      </c>
      <c r="I137" s="153">
        <v>8.8699999999999992</v>
      </c>
      <c r="K137" s="153">
        <v>38438.339999999997</v>
      </c>
    </row>
    <row r="138" spans="3:11" x14ac:dyDescent="0.2">
      <c r="C138" s="157" t="s">
        <v>7915</v>
      </c>
      <c r="D138" s="156">
        <v>44475</v>
      </c>
      <c r="E138" s="155" t="s">
        <v>7914</v>
      </c>
      <c r="I138" s="153">
        <v>3.95</v>
      </c>
      <c r="K138" s="153">
        <v>38442.29</v>
      </c>
    </row>
    <row r="139" spans="3:11" x14ac:dyDescent="0.2">
      <c r="C139" s="157" t="s">
        <v>7913</v>
      </c>
      <c r="D139" s="156">
        <v>44475</v>
      </c>
      <c r="E139" s="155" t="s">
        <v>7912</v>
      </c>
      <c r="I139" s="153">
        <v>5.04</v>
      </c>
      <c r="K139" s="153">
        <v>38447.33</v>
      </c>
    </row>
    <row r="140" spans="3:11" x14ac:dyDescent="0.2">
      <c r="C140" s="157" t="s">
        <v>7911</v>
      </c>
      <c r="D140" s="156">
        <v>44475</v>
      </c>
      <c r="E140" s="155" t="s">
        <v>7910</v>
      </c>
      <c r="I140" s="153">
        <v>24.6</v>
      </c>
      <c r="K140" s="153">
        <v>38471.93</v>
      </c>
    </row>
    <row r="141" spans="3:11" x14ac:dyDescent="0.2">
      <c r="C141" s="157" t="s">
        <v>7909</v>
      </c>
      <c r="D141" s="156">
        <v>44475</v>
      </c>
      <c r="E141" s="155" t="s">
        <v>7908</v>
      </c>
      <c r="I141" s="153">
        <v>3.36</v>
      </c>
      <c r="K141" s="153">
        <v>38475.29</v>
      </c>
    </row>
    <row r="142" spans="3:11" x14ac:dyDescent="0.2">
      <c r="C142" s="157" t="s">
        <v>7907</v>
      </c>
      <c r="D142" s="156">
        <v>44475</v>
      </c>
      <c r="E142" s="155" t="s">
        <v>7906</v>
      </c>
      <c r="I142" s="153">
        <v>1.57</v>
      </c>
      <c r="K142" s="153">
        <v>38476.86</v>
      </c>
    </row>
    <row r="143" spans="3:11" x14ac:dyDescent="0.2">
      <c r="C143" s="157" t="s">
        <v>7905</v>
      </c>
      <c r="D143" s="156">
        <v>44475</v>
      </c>
      <c r="E143" s="155" t="s">
        <v>7904</v>
      </c>
      <c r="I143" s="153">
        <v>1.84</v>
      </c>
      <c r="K143" s="153">
        <v>38478.699999999997</v>
      </c>
    </row>
    <row r="144" spans="3:11" x14ac:dyDescent="0.2">
      <c r="C144" s="157" t="s">
        <v>7903</v>
      </c>
      <c r="D144" s="156">
        <v>44475</v>
      </c>
      <c r="E144" s="155" t="s">
        <v>7902</v>
      </c>
      <c r="I144" s="153">
        <v>7.48</v>
      </c>
      <c r="K144" s="153">
        <v>38486.18</v>
      </c>
    </row>
    <row r="145" spans="3:11" x14ac:dyDescent="0.2">
      <c r="C145" s="157" t="s">
        <v>7901</v>
      </c>
      <c r="D145" s="156">
        <v>44475</v>
      </c>
      <c r="E145" s="155" t="s">
        <v>7900</v>
      </c>
      <c r="I145" s="153">
        <v>5.9</v>
      </c>
      <c r="K145" s="153">
        <v>38492.080000000002</v>
      </c>
    </row>
    <row r="146" spans="3:11" x14ac:dyDescent="0.2">
      <c r="C146" s="157" t="s">
        <v>7899</v>
      </c>
      <c r="D146" s="156">
        <v>44475</v>
      </c>
      <c r="E146" s="155" t="s">
        <v>7898</v>
      </c>
      <c r="I146" s="153">
        <v>5.47</v>
      </c>
      <c r="K146" s="153">
        <v>38497.550000000003</v>
      </c>
    </row>
    <row r="147" spans="3:11" x14ac:dyDescent="0.2">
      <c r="C147" s="157" t="s">
        <v>7897</v>
      </c>
      <c r="D147" s="156">
        <v>44475</v>
      </c>
      <c r="E147" s="155" t="s">
        <v>7896</v>
      </c>
      <c r="I147" s="153">
        <v>1.68</v>
      </c>
      <c r="K147" s="153">
        <v>38499.230000000003</v>
      </c>
    </row>
    <row r="148" spans="3:11" x14ac:dyDescent="0.2">
      <c r="C148" s="157" t="s">
        <v>7895</v>
      </c>
      <c r="D148" s="156">
        <v>44475</v>
      </c>
      <c r="E148" s="155" t="s">
        <v>7894</v>
      </c>
      <c r="I148" s="153">
        <v>30</v>
      </c>
      <c r="K148" s="153">
        <v>38529.230000000003</v>
      </c>
    </row>
    <row r="149" spans="3:11" x14ac:dyDescent="0.2">
      <c r="C149" s="157" t="s">
        <v>7893</v>
      </c>
      <c r="D149" s="156">
        <v>44475</v>
      </c>
      <c r="E149" s="155" t="s">
        <v>7892</v>
      </c>
      <c r="I149" s="153">
        <v>4.05</v>
      </c>
      <c r="K149" s="153">
        <v>38533.279999999999</v>
      </c>
    </row>
    <row r="150" spans="3:11" x14ac:dyDescent="0.2">
      <c r="C150" s="157" t="s">
        <v>7891</v>
      </c>
      <c r="D150" s="156">
        <v>44475</v>
      </c>
      <c r="E150" s="155" t="s">
        <v>7890</v>
      </c>
      <c r="I150" s="153">
        <v>7.96</v>
      </c>
      <c r="K150" s="153">
        <v>38541.24</v>
      </c>
    </row>
    <row r="151" spans="3:11" x14ac:dyDescent="0.2">
      <c r="C151" s="157" t="s">
        <v>7889</v>
      </c>
      <c r="D151" s="156">
        <v>44475</v>
      </c>
      <c r="E151" s="155" t="s">
        <v>7888</v>
      </c>
      <c r="I151" s="153">
        <v>2.76</v>
      </c>
      <c r="K151" s="153">
        <v>38544</v>
      </c>
    </row>
    <row r="152" spans="3:11" x14ac:dyDescent="0.2">
      <c r="C152" s="157" t="s">
        <v>7887</v>
      </c>
      <c r="D152" s="156">
        <v>44475</v>
      </c>
      <c r="E152" s="155" t="s">
        <v>7886</v>
      </c>
      <c r="I152" s="153">
        <v>71.39</v>
      </c>
      <c r="K152" s="153">
        <v>38615.39</v>
      </c>
    </row>
    <row r="153" spans="3:11" x14ac:dyDescent="0.2">
      <c r="C153" s="157" t="s">
        <v>7885</v>
      </c>
      <c r="D153" s="156">
        <v>44475</v>
      </c>
      <c r="E153" s="155" t="s">
        <v>7884</v>
      </c>
      <c r="I153" s="153">
        <v>5.28</v>
      </c>
      <c r="K153" s="153">
        <v>38620.67</v>
      </c>
    </row>
    <row r="154" spans="3:11" x14ac:dyDescent="0.2">
      <c r="C154" s="157" t="s">
        <v>7883</v>
      </c>
      <c r="D154" s="156">
        <v>44475</v>
      </c>
      <c r="E154" s="155" t="s">
        <v>7882</v>
      </c>
      <c r="I154" s="153">
        <v>4.67</v>
      </c>
      <c r="K154" s="153">
        <v>38625.339999999997</v>
      </c>
    </row>
    <row r="155" spans="3:11" x14ac:dyDescent="0.2">
      <c r="C155" s="157" t="s">
        <v>7881</v>
      </c>
      <c r="D155" s="156">
        <v>44476</v>
      </c>
      <c r="E155" s="155" t="s">
        <v>7880</v>
      </c>
      <c r="I155" s="153">
        <v>14.61</v>
      </c>
      <c r="K155" s="153">
        <v>38639.949999999997</v>
      </c>
    </row>
    <row r="156" spans="3:11" x14ac:dyDescent="0.2">
      <c r="C156" s="157" t="s">
        <v>7879</v>
      </c>
      <c r="D156" s="156">
        <v>44476</v>
      </c>
      <c r="E156" s="155" t="s">
        <v>7878</v>
      </c>
      <c r="I156" s="153">
        <v>11.63</v>
      </c>
      <c r="K156" s="153">
        <v>38651.58</v>
      </c>
    </row>
    <row r="157" spans="3:11" x14ac:dyDescent="0.2">
      <c r="C157" s="157" t="s">
        <v>7877</v>
      </c>
      <c r="D157" s="156">
        <v>44476</v>
      </c>
      <c r="E157" s="155" t="s">
        <v>7876</v>
      </c>
      <c r="I157" s="153">
        <v>2.5</v>
      </c>
      <c r="K157" s="153">
        <v>38654.080000000002</v>
      </c>
    </row>
    <row r="158" spans="3:11" x14ac:dyDescent="0.2">
      <c r="C158" s="157" t="s">
        <v>7875</v>
      </c>
      <c r="D158" s="156">
        <v>44476</v>
      </c>
      <c r="E158" s="155" t="s">
        <v>7874</v>
      </c>
      <c r="I158" s="153">
        <v>3.74</v>
      </c>
      <c r="K158" s="153">
        <v>38657.82</v>
      </c>
    </row>
    <row r="159" spans="3:11" x14ac:dyDescent="0.2">
      <c r="C159" s="157" t="s">
        <v>7873</v>
      </c>
      <c r="D159" s="156">
        <v>44476</v>
      </c>
      <c r="E159" s="155" t="s">
        <v>7872</v>
      </c>
      <c r="I159" s="153">
        <v>7.09</v>
      </c>
      <c r="K159" s="153">
        <v>38664.910000000003</v>
      </c>
    </row>
    <row r="160" spans="3:11" x14ac:dyDescent="0.2">
      <c r="C160" s="157" t="s">
        <v>7871</v>
      </c>
      <c r="D160" s="156">
        <v>44476</v>
      </c>
      <c r="E160" s="155" t="s">
        <v>7870</v>
      </c>
      <c r="I160" s="153">
        <v>1.44</v>
      </c>
      <c r="K160" s="153">
        <v>38666.35</v>
      </c>
    </row>
    <row r="161" spans="3:11" x14ac:dyDescent="0.2">
      <c r="C161" s="157" t="s">
        <v>7869</v>
      </c>
      <c r="D161" s="156">
        <v>44476</v>
      </c>
      <c r="E161" s="155" t="s">
        <v>7868</v>
      </c>
      <c r="I161" s="153">
        <v>7.76</v>
      </c>
      <c r="K161" s="153">
        <v>38674.11</v>
      </c>
    </row>
    <row r="162" spans="3:11" x14ac:dyDescent="0.2">
      <c r="C162" s="157" t="s">
        <v>7867</v>
      </c>
      <c r="D162" s="156">
        <v>44476</v>
      </c>
      <c r="E162" s="155" t="s">
        <v>7866</v>
      </c>
      <c r="I162" s="153">
        <v>49.44</v>
      </c>
      <c r="K162" s="153">
        <v>38723.550000000003</v>
      </c>
    </row>
    <row r="163" spans="3:11" x14ac:dyDescent="0.2">
      <c r="C163" s="157" t="s">
        <v>7865</v>
      </c>
      <c r="D163" s="156">
        <v>44476</v>
      </c>
      <c r="E163" s="155" t="s">
        <v>7864</v>
      </c>
      <c r="I163" s="153">
        <v>10.44</v>
      </c>
      <c r="K163" s="153">
        <v>38733.99</v>
      </c>
    </row>
    <row r="164" spans="3:11" x14ac:dyDescent="0.2">
      <c r="C164" s="157" t="s">
        <v>7863</v>
      </c>
      <c r="D164" s="156">
        <v>44476</v>
      </c>
      <c r="E164" s="155" t="s">
        <v>7862</v>
      </c>
      <c r="I164" s="153">
        <v>16.760000000000002</v>
      </c>
      <c r="K164" s="153">
        <v>38750.75</v>
      </c>
    </row>
    <row r="165" spans="3:11" x14ac:dyDescent="0.2">
      <c r="C165" s="157" t="s">
        <v>7861</v>
      </c>
      <c r="D165" s="156">
        <v>44476</v>
      </c>
      <c r="E165" s="155" t="s">
        <v>7860</v>
      </c>
      <c r="I165" s="153">
        <v>18.41</v>
      </c>
      <c r="K165" s="153">
        <v>38769.160000000003</v>
      </c>
    </row>
    <row r="166" spans="3:11" x14ac:dyDescent="0.2">
      <c r="C166" s="157" t="s">
        <v>7859</v>
      </c>
      <c r="D166" s="156">
        <v>44477</v>
      </c>
      <c r="E166" s="155" t="s">
        <v>7858</v>
      </c>
      <c r="I166" s="153">
        <v>8.3800000000000008</v>
      </c>
      <c r="K166" s="153">
        <v>38777.54</v>
      </c>
    </row>
    <row r="167" spans="3:11" x14ac:dyDescent="0.2">
      <c r="C167" s="157" t="s">
        <v>7857</v>
      </c>
      <c r="D167" s="156">
        <v>44477</v>
      </c>
      <c r="E167" s="155" t="s">
        <v>7856</v>
      </c>
      <c r="I167" s="153">
        <v>18.02</v>
      </c>
      <c r="K167" s="153">
        <v>38795.56</v>
      </c>
    </row>
    <row r="168" spans="3:11" x14ac:dyDescent="0.2">
      <c r="C168" s="157" t="s">
        <v>7855</v>
      </c>
      <c r="D168" s="156">
        <v>44477</v>
      </c>
      <c r="E168" s="155" t="s">
        <v>7854</v>
      </c>
      <c r="I168" s="153">
        <v>3.36</v>
      </c>
      <c r="K168" s="153">
        <v>38798.92</v>
      </c>
    </row>
    <row r="169" spans="3:11" x14ac:dyDescent="0.2">
      <c r="C169" s="157" t="s">
        <v>7853</v>
      </c>
      <c r="D169" s="156">
        <v>44477</v>
      </c>
      <c r="E169" s="155" t="s">
        <v>7852</v>
      </c>
      <c r="I169" s="153">
        <v>7.35</v>
      </c>
      <c r="K169" s="153">
        <v>38806.269999999997</v>
      </c>
    </row>
    <row r="170" spans="3:11" x14ac:dyDescent="0.2">
      <c r="C170" s="157" t="s">
        <v>7851</v>
      </c>
      <c r="D170" s="156">
        <v>44477</v>
      </c>
      <c r="E170" s="155" t="s">
        <v>7850</v>
      </c>
      <c r="I170" s="153">
        <v>1.78</v>
      </c>
      <c r="K170" s="153">
        <v>38808.050000000003</v>
      </c>
    </row>
    <row r="171" spans="3:11" x14ac:dyDescent="0.2">
      <c r="C171" s="157" t="s">
        <v>7849</v>
      </c>
      <c r="D171" s="156">
        <v>44477</v>
      </c>
      <c r="E171" s="155" t="s">
        <v>7848</v>
      </c>
      <c r="I171" s="153">
        <v>3.08</v>
      </c>
      <c r="K171" s="153">
        <v>38811.129999999997</v>
      </c>
    </row>
    <row r="172" spans="3:11" x14ac:dyDescent="0.2">
      <c r="C172" s="157" t="s">
        <v>7847</v>
      </c>
      <c r="D172" s="156">
        <v>44477</v>
      </c>
      <c r="E172" s="155" t="s">
        <v>7846</v>
      </c>
      <c r="I172" s="153">
        <v>0.99</v>
      </c>
      <c r="K172" s="153">
        <v>38812.120000000003</v>
      </c>
    </row>
    <row r="173" spans="3:11" x14ac:dyDescent="0.2">
      <c r="C173" s="157" t="s">
        <v>7845</v>
      </c>
      <c r="D173" s="156">
        <v>44478</v>
      </c>
      <c r="E173" s="155" t="s">
        <v>7844</v>
      </c>
      <c r="I173" s="153">
        <v>1.68</v>
      </c>
      <c r="K173" s="153">
        <v>38813.800000000003</v>
      </c>
    </row>
    <row r="174" spans="3:11" x14ac:dyDescent="0.2">
      <c r="C174" s="157" t="s">
        <v>7843</v>
      </c>
      <c r="D174" s="156">
        <v>44478</v>
      </c>
      <c r="E174" s="155" t="s">
        <v>7842</v>
      </c>
      <c r="I174" s="153">
        <v>5.63</v>
      </c>
      <c r="K174" s="153">
        <v>38819.43</v>
      </c>
    </row>
    <row r="175" spans="3:11" x14ac:dyDescent="0.2">
      <c r="C175" s="157" t="s">
        <v>7841</v>
      </c>
      <c r="D175" s="156">
        <v>44478</v>
      </c>
      <c r="E175" s="155" t="s">
        <v>7840</v>
      </c>
      <c r="I175" s="153">
        <v>2.33</v>
      </c>
      <c r="K175" s="153">
        <v>38821.760000000002</v>
      </c>
    </row>
    <row r="176" spans="3:11" x14ac:dyDescent="0.2">
      <c r="C176" s="157" t="s">
        <v>7839</v>
      </c>
      <c r="D176" s="156">
        <v>44478</v>
      </c>
      <c r="E176" s="155" t="s">
        <v>7838</v>
      </c>
      <c r="I176" s="153">
        <v>3.55</v>
      </c>
      <c r="K176" s="153">
        <v>38825.31</v>
      </c>
    </row>
    <row r="177" spans="3:11" x14ac:dyDescent="0.2">
      <c r="C177" s="157" t="s">
        <v>7837</v>
      </c>
      <c r="D177" s="156">
        <v>44479</v>
      </c>
      <c r="E177" s="155" t="s">
        <v>7836</v>
      </c>
      <c r="I177" s="153">
        <v>6.15</v>
      </c>
      <c r="K177" s="153">
        <v>38831.46</v>
      </c>
    </row>
    <row r="178" spans="3:11" x14ac:dyDescent="0.2">
      <c r="C178" s="157" t="s">
        <v>7835</v>
      </c>
      <c r="D178" s="156">
        <v>44480</v>
      </c>
      <c r="E178" s="155" t="s">
        <v>7834</v>
      </c>
      <c r="I178" s="153">
        <v>7.11</v>
      </c>
      <c r="K178" s="153">
        <v>38838.57</v>
      </c>
    </row>
    <row r="179" spans="3:11" x14ac:dyDescent="0.2">
      <c r="C179" s="157" t="s">
        <v>7833</v>
      </c>
      <c r="D179" s="156">
        <v>44480</v>
      </c>
      <c r="E179" s="155" t="s">
        <v>7832</v>
      </c>
      <c r="I179" s="153">
        <v>5.47</v>
      </c>
      <c r="K179" s="153">
        <v>38844.04</v>
      </c>
    </row>
    <row r="180" spans="3:11" x14ac:dyDescent="0.2">
      <c r="C180" s="157" t="s">
        <v>7831</v>
      </c>
      <c r="D180" s="156">
        <v>44480</v>
      </c>
      <c r="E180" s="155" t="s">
        <v>7830</v>
      </c>
      <c r="I180" s="153">
        <v>5.04</v>
      </c>
      <c r="K180" s="153">
        <v>38849.08</v>
      </c>
    </row>
    <row r="181" spans="3:11" x14ac:dyDescent="0.2">
      <c r="C181" s="157" t="s">
        <v>7829</v>
      </c>
      <c r="D181" s="156">
        <v>44480</v>
      </c>
      <c r="E181" s="155" t="s">
        <v>7828</v>
      </c>
      <c r="I181" s="153">
        <v>3.37</v>
      </c>
      <c r="K181" s="153">
        <v>38852.449999999997</v>
      </c>
    </row>
    <row r="182" spans="3:11" x14ac:dyDescent="0.2">
      <c r="C182" s="157" t="s">
        <v>7827</v>
      </c>
      <c r="D182" s="156">
        <v>44480</v>
      </c>
      <c r="E182" s="155" t="s">
        <v>7826</v>
      </c>
      <c r="I182" s="153">
        <v>11.2</v>
      </c>
      <c r="K182" s="153">
        <v>38863.65</v>
      </c>
    </row>
    <row r="183" spans="3:11" x14ac:dyDescent="0.2">
      <c r="C183" s="157" t="s">
        <v>7825</v>
      </c>
      <c r="D183" s="156">
        <v>44480</v>
      </c>
      <c r="E183" s="155" t="s">
        <v>7824</v>
      </c>
      <c r="I183" s="153">
        <v>15.12</v>
      </c>
      <c r="K183" s="153">
        <v>38878.769999999997</v>
      </c>
    </row>
    <row r="184" spans="3:11" x14ac:dyDescent="0.2">
      <c r="C184" s="157" t="s">
        <v>7823</v>
      </c>
      <c r="D184" s="156">
        <v>44480</v>
      </c>
      <c r="E184" s="155" t="s">
        <v>7822</v>
      </c>
      <c r="I184" s="153">
        <v>1.96</v>
      </c>
      <c r="K184" s="153">
        <v>38880.730000000003</v>
      </c>
    </row>
    <row r="185" spans="3:11" x14ac:dyDescent="0.2">
      <c r="C185" s="157" t="s">
        <v>7821</v>
      </c>
      <c r="D185" s="156">
        <v>44480</v>
      </c>
      <c r="E185" s="155" t="s">
        <v>7820</v>
      </c>
      <c r="I185" s="153">
        <v>2.76</v>
      </c>
      <c r="K185" s="153">
        <v>38883.49</v>
      </c>
    </row>
    <row r="186" spans="3:11" x14ac:dyDescent="0.2">
      <c r="C186" s="157" t="s">
        <v>7819</v>
      </c>
      <c r="D186" s="156">
        <v>44480</v>
      </c>
      <c r="E186" s="155" t="s">
        <v>7818</v>
      </c>
      <c r="I186" s="153">
        <v>24.6</v>
      </c>
      <c r="K186" s="153">
        <v>38908.089999999997</v>
      </c>
    </row>
    <row r="187" spans="3:11" x14ac:dyDescent="0.2">
      <c r="C187" s="157" t="s">
        <v>7817</v>
      </c>
      <c r="D187" s="156">
        <v>44481</v>
      </c>
      <c r="E187" s="155" t="s">
        <v>7816</v>
      </c>
      <c r="I187" s="153">
        <v>3</v>
      </c>
      <c r="K187" s="153">
        <v>38911.089999999997</v>
      </c>
    </row>
    <row r="188" spans="3:11" x14ac:dyDescent="0.2">
      <c r="C188" s="157" t="s">
        <v>7815</v>
      </c>
      <c r="D188" s="156">
        <v>44481</v>
      </c>
      <c r="E188" s="155" t="s">
        <v>7814</v>
      </c>
      <c r="I188" s="153">
        <v>1.69</v>
      </c>
      <c r="K188" s="153">
        <v>38912.78</v>
      </c>
    </row>
    <row r="189" spans="3:11" x14ac:dyDescent="0.2">
      <c r="C189" s="157" t="s">
        <v>7813</v>
      </c>
      <c r="D189" s="156">
        <v>44481</v>
      </c>
      <c r="E189" s="155" t="s">
        <v>7812</v>
      </c>
      <c r="I189" s="153">
        <v>4.2300000000000004</v>
      </c>
      <c r="K189" s="153">
        <v>38917.01</v>
      </c>
    </row>
    <row r="190" spans="3:11" x14ac:dyDescent="0.2">
      <c r="C190" s="157" t="s">
        <v>7811</v>
      </c>
      <c r="D190" s="156">
        <v>44481</v>
      </c>
      <c r="E190" s="155" t="s">
        <v>7810</v>
      </c>
      <c r="I190" s="153">
        <v>7.0000000000000007E-2</v>
      </c>
      <c r="K190" s="153">
        <v>38917.08</v>
      </c>
    </row>
    <row r="191" spans="3:11" x14ac:dyDescent="0.2">
      <c r="C191" s="157" t="s">
        <v>7809</v>
      </c>
      <c r="D191" s="156">
        <v>44482</v>
      </c>
      <c r="E191" s="155" t="s">
        <v>7808</v>
      </c>
      <c r="I191" s="153">
        <v>0.55000000000000004</v>
      </c>
      <c r="K191" s="153">
        <v>38917.629999999997</v>
      </c>
    </row>
    <row r="192" spans="3:11" x14ac:dyDescent="0.2">
      <c r="C192" s="157" t="s">
        <v>7807</v>
      </c>
      <c r="D192" s="156">
        <v>44482</v>
      </c>
      <c r="E192" s="155" t="s">
        <v>7806</v>
      </c>
      <c r="I192" s="153">
        <v>1</v>
      </c>
      <c r="K192" s="153">
        <v>38918.629999999997</v>
      </c>
    </row>
    <row r="193" spans="3:11" x14ac:dyDescent="0.2">
      <c r="C193" s="157" t="s">
        <v>7805</v>
      </c>
      <c r="D193" s="156">
        <v>44482</v>
      </c>
      <c r="E193" s="155" t="s">
        <v>7804</v>
      </c>
      <c r="I193" s="153">
        <v>50</v>
      </c>
      <c r="K193" s="153">
        <v>38968.629999999997</v>
      </c>
    </row>
    <row r="194" spans="3:11" x14ac:dyDescent="0.2">
      <c r="C194" s="157" t="s">
        <v>7803</v>
      </c>
      <c r="D194" s="156">
        <v>44482</v>
      </c>
      <c r="E194" s="155" t="s">
        <v>7802</v>
      </c>
      <c r="I194" s="153">
        <v>56</v>
      </c>
      <c r="K194" s="153">
        <v>39024.629999999997</v>
      </c>
    </row>
    <row r="195" spans="3:11" x14ac:dyDescent="0.2">
      <c r="C195" s="157" t="s">
        <v>7801</v>
      </c>
      <c r="D195" s="156">
        <v>44482</v>
      </c>
      <c r="E195" s="155" t="s">
        <v>7800</v>
      </c>
      <c r="I195" s="153">
        <v>52</v>
      </c>
      <c r="K195" s="153">
        <v>39076.629999999997</v>
      </c>
    </row>
    <row r="196" spans="3:11" x14ac:dyDescent="0.2">
      <c r="C196" s="157" t="s">
        <v>7799</v>
      </c>
      <c r="D196" s="156">
        <v>44482</v>
      </c>
      <c r="E196" s="155" t="s">
        <v>7798</v>
      </c>
      <c r="I196" s="153">
        <v>38.64</v>
      </c>
      <c r="K196" s="153">
        <v>39115.269999999997</v>
      </c>
    </row>
    <row r="197" spans="3:11" x14ac:dyDescent="0.2">
      <c r="C197" s="157" t="s">
        <v>7797</v>
      </c>
      <c r="D197" s="156">
        <v>44482</v>
      </c>
      <c r="E197" s="155" t="s">
        <v>7796</v>
      </c>
      <c r="I197" s="153">
        <v>0.19</v>
      </c>
      <c r="K197" s="153">
        <v>39115.46</v>
      </c>
    </row>
    <row r="198" spans="3:11" x14ac:dyDescent="0.2">
      <c r="C198" s="157" t="s">
        <v>7795</v>
      </c>
      <c r="D198" s="156">
        <v>44482</v>
      </c>
      <c r="E198" s="155" t="s">
        <v>7794</v>
      </c>
      <c r="I198" s="153">
        <v>2.02</v>
      </c>
      <c r="K198" s="153">
        <v>39117.480000000003</v>
      </c>
    </row>
    <row r="199" spans="3:11" x14ac:dyDescent="0.2">
      <c r="C199" s="157" t="s">
        <v>7793</v>
      </c>
      <c r="D199" s="156">
        <v>44482</v>
      </c>
      <c r="E199" s="155" t="s">
        <v>7792</v>
      </c>
      <c r="I199" s="153">
        <v>1.68</v>
      </c>
      <c r="K199" s="153">
        <v>39119.160000000003</v>
      </c>
    </row>
    <row r="200" spans="3:11" x14ac:dyDescent="0.2">
      <c r="C200" s="157" t="s">
        <v>7791</v>
      </c>
      <c r="D200" s="156">
        <v>44482</v>
      </c>
      <c r="E200" s="155" t="s">
        <v>7790</v>
      </c>
      <c r="I200" s="153">
        <v>1.74</v>
      </c>
      <c r="K200" s="153">
        <v>39120.9</v>
      </c>
    </row>
    <row r="201" spans="3:11" x14ac:dyDescent="0.2">
      <c r="C201" s="157" t="s">
        <v>7789</v>
      </c>
      <c r="D201" s="156">
        <v>44482</v>
      </c>
      <c r="E201" s="155" t="s">
        <v>7788</v>
      </c>
      <c r="I201" s="153">
        <v>4.5599999999999996</v>
      </c>
      <c r="K201" s="153">
        <v>39125.46</v>
      </c>
    </row>
    <row r="202" spans="3:11" x14ac:dyDescent="0.2">
      <c r="C202" s="157" t="s">
        <v>7787</v>
      </c>
      <c r="D202" s="156">
        <v>44482</v>
      </c>
      <c r="E202" s="155" t="s">
        <v>7786</v>
      </c>
      <c r="I202" s="153">
        <v>77.69</v>
      </c>
      <c r="K202" s="153">
        <v>39203.15</v>
      </c>
    </row>
    <row r="203" spans="3:11" x14ac:dyDescent="0.2">
      <c r="C203" s="157" t="s">
        <v>7785</v>
      </c>
      <c r="D203" s="156">
        <v>44482</v>
      </c>
      <c r="E203" s="155" t="s">
        <v>7784</v>
      </c>
      <c r="I203" s="153">
        <v>13.82</v>
      </c>
      <c r="K203" s="153">
        <v>39216.97</v>
      </c>
    </row>
    <row r="204" spans="3:11" x14ac:dyDescent="0.2">
      <c r="C204" s="157" t="s">
        <v>7783</v>
      </c>
      <c r="D204" s="156">
        <v>44482</v>
      </c>
      <c r="E204" s="155" t="s">
        <v>7782</v>
      </c>
      <c r="I204" s="153">
        <v>1.68</v>
      </c>
      <c r="K204" s="153">
        <v>39218.65</v>
      </c>
    </row>
    <row r="205" spans="3:11" x14ac:dyDescent="0.2">
      <c r="C205" s="157" t="s">
        <v>7781</v>
      </c>
      <c r="D205" s="156">
        <v>44482</v>
      </c>
      <c r="E205" s="155" t="s">
        <v>7780</v>
      </c>
      <c r="I205" s="153">
        <v>3.7</v>
      </c>
      <c r="K205" s="153">
        <v>39222.35</v>
      </c>
    </row>
    <row r="206" spans="3:11" x14ac:dyDescent="0.2">
      <c r="C206" s="157" t="s">
        <v>7779</v>
      </c>
      <c r="D206" s="156">
        <v>44482</v>
      </c>
      <c r="E206" s="155" t="s">
        <v>7778</v>
      </c>
      <c r="I206" s="153">
        <v>16.829999999999998</v>
      </c>
      <c r="K206" s="153">
        <v>39239.18</v>
      </c>
    </row>
    <row r="207" spans="3:11" x14ac:dyDescent="0.2">
      <c r="C207" s="157" t="s">
        <v>7777</v>
      </c>
      <c r="D207" s="156">
        <v>44483</v>
      </c>
      <c r="E207" s="155" t="s">
        <v>7776</v>
      </c>
      <c r="I207" s="153">
        <v>2.82</v>
      </c>
      <c r="K207" s="153">
        <v>39242</v>
      </c>
    </row>
    <row r="208" spans="3:11" x14ac:dyDescent="0.2">
      <c r="C208" s="157" t="s">
        <v>7775</v>
      </c>
      <c r="D208" s="156">
        <v>44483</v>
      </c>
      <c r="E208" s="155" t="s">
        <v>7774</v>
      </c>
      <c r="I208" s="153">
        <v>2.37</v>
      </c>
      <c r="K208" s="153">
        <v>39244.370000000003</v>
      </c>
    </row>
    <row r="209" spans="3:11" x14ac:dyDescent="0.2">
      <c r="C209" s="157" t="s">
        <v>7773</v>
      </c>
      <c r="D209" s="156">
        <v>44483</v>
      </c>
      <c r="E209" s="155" t="s">
        <v>7772</v>
      </c>
      <c r="I209" s="153">
        <v>4.5999999999999996</v>
      </c>
      <c r="K209" s="153">
        <v>39248.97</v>
      </c>
    </row>
    <row r="210" spans="3:11" x14ac:dyDescent="0.2">
      <c r="C210" s="157" t="s">
        <v>7771</v>
      </c>
      <c r="D210" s="156">
        <v>44483</v>
      </c>
      <c r="E210" s="155" t="s">
        <v>7770</v>
      </c>
      <c r="I210" s="153">
        <v>1.94</v>
      </c>
      <c r="K210" s="153">
        <v>39250.910000000003</v>
      </c>
    </row>
    <row r="211" spans="3:11" x14ac:dyDescent="0.2">
      <c r="C211" s="157" t="s">
        <v>7769</v>
      </c>
      <c r="D211" s="156">
        <v>44483</v>
      </c>
      <c r="E211" s="155" t="s">
        <v>7768</v>
      </c>
      <c r="I211" s="153">
        <v>10.47</v>
      </c>
      <c r="K211" s="153">
        <v>39261.379999999997</v>
      </c>
    </row>
    <row r="212" spans="3:11" x14ac:dyDescent="0.2">
      <c r="C212" s="157" t="s">
        <v>7767</v>
      </c>
      <c r="D212" s="156">
        <v>44483</v>
      </c>
      <c r="E212" s="155" t="s">
        <v>7766</v>
      </c>
      <c r="I212" s="153">
        <v>31.78</v>
      </c>
      <c r="K212" s="153">
        <v>39293.160000000003</v>
      </c>
    </row>
    <row r="213" spans="3:11" x14ac:dyDescent="0.2">
      <c r="C213" s="157" t="s">
        <v>7765</v>
      </c>
      <c r="D213" s="156">
        <v>44484</v>
      </c>
      <c r="E213" s="155" t="s">
        <v>7764</v>
      </c>
      <c r="I213" s="153">
        <v>8.3800000000000008</v>
      </c>
      <c r="K213" s="153">
        <v>39301.54</v>
      </c>
    </row>
    <row r="214" spans="3:11" x14ac:dyDescent="0.2">
      <c r="C214" s="157" t="s">
        <v>7763</v>
      </c>
      <c r="D214" s="156">
        <v>44484</v>
      </c>
      <c r="E214" s="155" t="s">
        <v>7762</v>
      </c>
      <c r="I214" s="153">
        <v>8.3800000000000008</v>
      </c>
      <c r="K214" s="153">
        <v>39309.919999999998</v>
      </c>
    </row>
    <row r="215" spans="3:11" x14ac:dyDescent="0.2">
      <c r="C215" s="157" t="s">
        <v>7761</v>
      </c>
      <c r="D215" s="156">
        <v>44484</v>
      </c>
      <c r="E215" s="155" t="s">
        <v>7760</v>
      </c>
      <c r="I215" s="153">
        <v>1.89</v>
      </c>
      <c r="K215" s="153">
        <v>39311.81</v>
      </c>
    </row>
    <row r="216" spans="3:11" x14ac:dyDescent="0.2">
      <c r="C216" s="157" t="s">
        <v>7759</v>
      </c>
      <c r="D216" s="156">
        <v>44484</v>
      </c>
      <c r="E216" s="155" t="s">
        <v>7758</v>
      </c>
      <c r="I216" s="153">
        <v>1.68</v>
      </c>
      <c r="K216" s="153">
        <v>39313.49</v>
      </c>
    </row>
    <row r="217" spans="3:11" x14ac:dyDescent="0.2">
      <c r="C217" s="157" t="s">
        <v>7757</v>
      </c>
      <c r="D217" s="156">
        <v>44484</v>
      </c>
      <c r="E217" s="155" t="s">
        <v>7756</v>
      </c>
      <c r="I217" s="153">
        <v>9.67</v>
      </c>
      <c r="K217" s="153">
        <v>39323.160000000003</v>
      </c>
    </row>
    <row r="218" spans="3:11" x14ac:dyDescent="0.2">
      <c r="C218" s="157" t="s">
        <v>7755</v>
      </c>
      <c r="D218" s="156">
        <v>44484</v>
      </c>
      <c r="E218" s="155" t="s">
        <v>7754</v>
      </c>
      <c r="I218" s="153">
        <v>8.3800000000000008</v>
      </c>
      <c r="K218" s="153">
        <v>39331.54</v>
      </c>
    </row>
    <row r="219" spans="3:11" x14ac:dyDescent="0.2">
      <c r="C219" s="157" t="s">
        <v>7753</v>
      </c>
      <c r="D219" s="156">
        <v>44484</v>
      </c>
      <c r="E219" s="155" t="s">
        <v>7752</v>
      </c>
      <c r="I219" s="153">
        <v>3.18</v>
      </c>
      <c r="K219" s="153">
        <v>39334.720000000001</v>
      </c>
    </row>
    <row r="220" spans="3:11" x14ac:dyDescent="0.2">
      <c r="C220" s="157" t="s">
        <v>7751</v>
      </c>
      <c r="D220" s="156">
        <v>44484</v>
      </c>
      <c r="E220" s="155" t="s">
        <v>7750</v>
      </c>
      <c r="I220" s="153">
        <v>1.94</v>
      </c>
      <c r="K220" s="153">
        <v>39336.660000000003</v>
      </c>
    </row>
    <row r="221" spans="3:11" x14ac:dyDescent="0.2">
      <c r="C221" s="157" t="s">
        <v>7749</v>
      </c>
      <c r="D221" s="156">
        <v>44484</v>
      </c>
      <c r="E221" s="155" t="s">
        <v>7748</v>
      </c>
      <c r="I221" s="153">
        <v>1.94</v>
      </c>
      <c r="K221" s="153">
        <v>39338.6</v>
      </c>
    </row>
    <row r="222" spans="3:11" x14ac:dyDescent="0.2">
      <c r="C222" s="157" t="s">
        <v>7747</v>
      </c>
      <c r="D222" s="156">
        <v>44484</v>
      </c>
      <c r="E222" s="155" t="s">
        <v>7746</v>
      </c>
      <c r="I222" s="153">
        <v>15.37</v>
      </c>
      <c r="K222" s="153">
        <v>39353.97</v>
      </c>
    </row>
    <row r="223" spans="3:11" x14ac:dyDescent="0.2">
      <c r="C223" s="157" t="s">
        <v>7745</v>
      </c>
      <c r="D223" s="156">
        <v>44484</v>
      </c>
      <c r="E223" s="155" t="s">
        <v>7744</v>
      </c>
      <c r="I223" s="153">
        <v>6.57</v>
      </c>
      <c r="K223" s="153">
        <v>39360.54</v>
      </c>
    </row>
    <row r="224" spans="3:11" x14ac:dyDescent="0.2">
      <c r="C224" s="157" t="s">
        <v>7743</v>
      </c>
      <c r="D224" s="156">
        <v>44484</v>
      </c>
      <c r="E224" s="155" t="s">
        <v>7742</v>
      </c>
      <c r="I224" s="153">
        <v>1.68</v>
      </c>
      <c r="K224" s="153">
        <v>39362.22</v>
      </c>
    </row>
    <row r="225" spans="3:11" x14ac:dyDescent="0.2">
      <c r="C225" s="157" t="s">
        <v>7741</v>
      </c>
      <c r="D225" s="156">
        <v>44484</v>
      </c>
      <c r="E225" s="155" t="s">
        <v>7740</v>
      </c>
      <c r="I225" s="153">
        <v>1.79</v>
      </c>
      <c r="K225" s="153">
        <v>39364.01</v>
      </c>
    </row>
    <row r="226" spans="3:11" x14ac:dyDescent="0.2">
      <c r="C226" s="157" t="s">
        <v>7739</v>
      </c>
      <c r="D226" s="156">
        <v>44484</v>
      </c>
      <c r="E226" s="155" t="s">
        <v>7738</v>
      </c>
      <c r="I226" s="153">
        <v>4.01</v>
      </c>
      <c r="K226" s="153">
        <v>39368.019999999997</v>
      </c>
    </row>
    <row r="227" spans="3:11" x14ac:dyDescent="0.2">
      <c r="C227" s="157" t="s">
        <v>7737</v>
      </c>
      <c r="D227" s="156">
        <v>44484</v>
      </c>
      <c r="E227" s="155" t="s">
        <v>7736</v>
      </c>
      <c r="I227" s="153">
        <v>72.849999999999994</v>
      </c>
      <c r="K227" s="153">
        <v>39440.870000000003</v>
      </c>
    </row>
    <row r="228" spans="3:11" x14ac:dyDescent="0.2">
      <c r="C228" s="157" t="s">
        <v>7735</v>
      </c>
      <c r="D228" s="156">
        <v>44484</v>
      </c>
      <c r="E228" s="155" t="s">
        <v>7734</v>
      </c>
      <c r="I228" s="153">
        <v>8.75</v>
      </c>
      <c r="K228" s="153">
        <v>39449.620000000003</v>
      </c>
    </row>
    <row r="229" spans="3:11" x14ac:dyDescent="0.2">
      <c r="C229" s="157" t="s">
        <v>7733</v>
      </c>
      <c r="D229" s="156">
        <v>44484</v>
      </c>
      <c r="E229" s="155" t="s">
        <v>7732</v>
      </c>
      <c r="I229" s="153">
        <v>53.02</v>
      </c>
      <c r="K229" s="153">
        <v>39502.639999999999</v>
      </c>
    </row>
    <row r="230" spans="3:11" x14ac:dyDescent="0.2">
      <c r="C230" s="157" t="s">
        <v>7731</v>
      </c>
      <c r="D230" s="156">
        <v>44485</v>
      </c>
      <c r="E230" s="155" t="s">
        <v>7730</v>
      </c>
      <c r="I230" s="153">
        <v>2.48</v>
      </c>
      <c r="K230" s="153">
        <v>39505.120000000003</v>
      </c>
    </row>
    <row r="231" spans="3:11" x14ac:dyDescent="0.2">
      <c r="C231" s="157" t="s">
        <v>7729</v>
      </c>
      <c r="D231" s="156">
        <v>44485</v>
      </c>
      <c r="E231" s="155" t="s">
        <v>7728</v>
      </c>
      <c r="I231" s="153">
        <v>17.18</v>
      </c>
      <c r="K231" s="153">
        <v>39522.300000000003</v>
      </c>
    </row>
    <row r="232" spans="3:11" x14ac:dyDescent="0.2">
      <c r="C232" s="157" t="s">
        <v>7727</v>
      </c>
      <c r="D232" s="156">
        <v>44486</v>
      </c>
      <c r="E232" s="155" t="s">
        <v>7726</v>
      </c>
      <c r="I232" s="153">
        <v>1.98</v>
      </c>
      <c r="K232" s="153">
        <v>39524.28</v>
      </c>
    </row>
    <row r="233" spans="3:11" x14ac:dyDescent="0.2">
      <c r="C233" s="157" t="s">
        <v>7725</v>
      </c>
      <c r="D233" s="156">
        <v>44486</v>
      </c>
      <c r="E233" s="155" t="s">
        <v>7724</v>
      </c>
      <c r="I233" s="153">
        <v>1.68</v>
      </c>
      <c r="K233" s="153">
        <v>39525.96</v>
      </c>
    </row>
    <row r="234" spans="3:11" x14ac:dyDescent="0.2">
      <c r="C234" s="157" t="s">
        <v>7723</v>
      </c>
      <c r="D234" s="156">
        <v>44486</v>
      </c>
      <c r="E234" s="155" t="s">
        <v>7722</v>
      </c>
      <c r="I234" s="153">
        <v>2.3199999999999998</v>
      </c>
      <c r="K234" s="153">
        <v>39528.28</v>
      </c>
    </row>
    <row r="235" spans="3:11" x14ac:dyDescent="0.2">
      <c r="C235" s="157" t="s">
        <v>7721</v>
      </c>
      <c r="D235" s="156">
        <v>44487</v>
      </c>
      <c r="E235" s="155" t="s">
        <v>7720</v>
      </c>
      <c r="I235" s="153">
        <v>1.68</v>
      </c>
      <c r="K235" s="153">
        <v>39529.96</v>
      </c>
    </row>
    <row r="236" spans="3:11" x14ac:dyDescent="0.2">
      <c r="C236" s="157" t="s">
        <v>7719</v>
      </c>
      <c r="D236" s="156">
        <v>44487</v>
      </c>
      <c r="E236" s="155" t="s">
        <v>7718</v>
      </c>
      <c r="I236" s="153">
        <v>1.75</v>
      </c>
      <c r="K236" s="153">
        <v>39531.71</v>
      </c>
    </row>
    <row r="237" spans="3:11" x14ac:dyDescent="0.2">
      <c r="C237" s="157" t="s">
        <v>7717</v>
      </c>
      <c r="D237" s="156">
        <v>44487</v>
      </c>
      <c r="E237" s="155" t="s">
        <v>7716</v>
      </c>
      <c r="I237" s="153">
        <v>2.21</v>
      </c>
      <c r="K237" s="153">
        <v>39533.919999999998</v>
      </c>
    </row>
    <row r="238" spans="3:11" x14ac:dyDescent="0.2">
      <c r="C238" s="157" t="s">
        <v>7715</v>
      </c>
      <c r="D238" s="156">
        <v>44488</v>
      </c>
      <c r="E238" s="155" t="s">
        <v>7714</v>
      </c>
      <c r="I238" s="153">
        <v>2.2400000000000002</v>
      </c>
      <c r="K238" s="153">
        <v>39536.160000000003</v>
      </c>
    </row>
    <row r="239" spans="3:11" x14ac:dyDescent="0.2">
      <c r="C239" s="157" t="s">
        <v>7713</v>
      </c>
      <c r="D239" s="156">
        <v>44488</v>
      </c>
      <c r="E239" s="155" t="s">
        <v>7712</v>
      </c>
      <c r="I239" s="153">
        <v>1.68</v>
      </c>
      <c r="K239" s="153">
        <v>39537.839999999997</v>
      </c>
    </row>
    <row r="240" spans="3:11" x14ac:dyDescent="0.2">
      <c r="C240" s="157" t="s">
        <v>7711</v>
      </c>
      <c r="D240" s="156">
        <v>44488</v>
      </c>
      <c r="E240" s="155" t="s">
        <v>7710</v>
      </c>
      <c r="I240" s="153">
        <v>2.0499999999999998</v>
      </c>
      <c r="K240" s="153">
        <v>39539.89</v>
      </c>
    </row>
    <row r="241" spans="3:11" x14ac:dyDescent="0.2">
      <c r="C241" s="157" t="s">
        <v>7709</v>
      </c>
      <c r="D241" s="156">
        <v>44488</v>
      </c>
      <c r="E241" s="155" t="s">
        <v>7708</v>
      </c>
      <c r="I241" s="153">
        <v>1.94</v>
      </c>
      <c r="K241" s="153">
        <v>39541.83</v>
      </c>
    </row>
    <row r="242" spans="3:11" x14ac:dyDescent="0.2">
      <c r="C242" s="157" t="s">
        <v>7707</v>
      </c>
      <c r="D242" s="156">
        <v>44489</v>
      </c>
      <c r="E242" s="155" t="s">
        <v>7706</v>
      </c>
      <c r="I242" s="153">
        <v>12</v>
      </c>
      <c r="K242" s="153">
        <v>39553.83</v>
      </c>
    </row>
    <row r="243" spans="3:11" x14ac:dyDescent="0.2">
      <c r="C243" s="157" t="s">
        <v>7705</v>
      </c>
      <c r="D243" s="156">
        <v>44489</v>
      </c>
      <c r="E243" s="155" t="s">
        <v>7704</v>
      </c>
      <c r="I243" s="153">
        <v>296.62</v>
      </c>
      <c r="K243" s="153">
        <v>39850.449999999997</v>
      </c>
    </row>
    <row r="244" spans="3:11" x14ac:dyDescent="0.2">
      <c r="C244" s="157" t="s">
        <v>7703</v>
      </c>
      <c r="D244" s="156">
        <v>44489</v>
      </c>
      <c r="E244" s="155" t="s">
        <v>7702</v>
      </c>
      <c r="I244" s="153">
        <v>8.3800000000000008</v>
      </c>
      <c r="K244" s="153">
        <v>39858.83</v>
      </c>
    </row>
    <row r="245" spans="3:11" x14ac:dyDescent="0.2">
      <c r="C245" s="157" t="s">
        <v>7701</v>
      </c>
      <c r="D245" s="156">
        <v>44489</v>
      </c>
      <c r="E245" s="155" t="s">
        <v>7700</v>
      </c>
      <c r="I245" s="153">
        <v>2.74</v>
      </c>
      <c r="K245" s="153">
        <v>39861.57</v>
      </c>
    </row>
    <row r="246" spans="3:11" x14ac:dyDescent="0.2">
      <c r="C246" s="157" t="s">
        <v>7699</v>
      </c>
      <c r="D246" s="156">
        <v>44489</v>
      </c>
      <c r="E246" s="155" t="s">
        <v>7698</v>
      </c>
      <c r="I246" s="153">
        <v>15.3</v>
      </c>
      <c r="K246" s="153">
        <v>39876.870000000003</v>
      </c>
    </row>
    <row r="247" spans="3:11" x14ac:dyDescent="0.2">
      <c r="C247" s="157" t="s">
        <v>7697</v>
      </c>
      <c r="D247" s="156">
        <v>44489</v>
      </c>
      <c r="E247" s="155" t="s">
        <v>7696</v>
      </c>
      <c r="I247" s="153">
        <v>15.3</v>
      </c>
      <c r="K247" s="153">
        <v>39892.17</v>
      </c>
    </row>
    <row r="248" spans="3:11" x14ac:dyDescent="0.2">
      <c r="C248" s="157" t="s">
        <v>7695</v>
      </c>
      <c r="D248" s="156">
        <v>44489</v>
      </c>
      <c r="E248" s="155" t="s">
        <v>7694</v>
      </c>
      <c r="I248" s="153">
        <v>23.81</v>
      </c>
      <c r="K248" s="153">
        <v>39915.980000000003</v>
      </c>
    </row>
    <row r="249" spans="3:11" x14ac:dyDescent="0.2">
      <c r="C249" s="157" t="s">
        <v>7693</v>
      </c>
      <c r="D249" s="156">
        <v>44489</v>
      </c>
      <c r="E249" s="155" t="s">
        <v>7692</v>
      </c>
      <c r="I249" s="153">
        <v>7.75</v>
      </c>
      <c r="K249" s="153">
        <v>39923.730000000003</v>
      </c>
    </row>
    <row r="250" spans="3:11" x14ac:dyDescent="0.2">
      <c r="C250" s="157" t="s">
        <v>7691</v>
      </c>
      <c r="D250" s="156">
        <v>44489</v>
      </c>
      <c r="E250" s="155" t="s">
        <v>7690</v>
      </c>
      <c r="I250" s="153">
        <v>53.34</v>
      </c>
      <c r="K250" s="153">
        <v>39977.07</v>
      </c>
    </row>
    <row r="251" spans="3:11" x14ac:dyDescent="0.2">
      <c r="C251" s="157" t="s">
        <v>7689</v>
      </c>
      <c r="D251" s="156">
        <v>44489</v>
      </c>
      <c r="E251" s="155" t="s">
        <v>7688</v>
      </c>
      <c r="I251" s="153">
        <v>13.25</v>
      </c>
      <c r="K251" s="153">
        <v>39990.32</v>
      </c>
    </row>
    <row r="252" spans="3:11" x14ac:dyDescent="0.2">
      <c r="C252" s="157" t="s">
        <v>7687</v>
      </c>
      <c r="D252" s="156">
        <v>44490</v>
      </c>
      <c r="E252" s="155" t="s">
        <v>7686</v>
      </c>
      <c r="I252" s="153">
        <v>1.68</v>
      </c>
      <c r="K252" s="153">
        <v>39992</v>
      </c>
    </row>
    <row r="253" spans="3:11" x14ac:dyDescent="0.2">
      <c r="C253" s="157" t="s">
        <v>7685</v>
      </c>
      <c r="D253" s="156">
        <v>44490</v>
      </c>
      <c r="E253" s="155" t="s">
        <v>7684</v>
      </c>
      <c r="I253" s="153">
        <v>4.1500000000000004</v>
      </c>
      <c r="K253" s="153">
        <v>39996.15</v>
      </c>
    </row>
    <row r="254" spans="3:11" x14ac:dyDescent="0.2">
      <c r="C254" s="157" t="s">
        <v>7683</v>
      </c>
      <c r="D254" s="156">
        <v>44490</v>
      </c>
      <c r="E254" s="155" t="s">
        <v>7682</v>
      </c>
      <c r="I254" s="153">
        <v>4.7300000000000004</v>
      </c>
      <c r="K254" s="153">
        <v>40000.879999999997</v>
      </c>
    </row>
    <row r="255" spans="3:11" x14ac:dyDescent="0.2">
      <c r="C255" s="157" t="s">
        <v>7681</v>
      </c>
      <c r="D255" s="156">
        <v>44491</v>
      </c>
      <c r="E255" s="155" t="s">
        <v>7680</v>
      </c>
      <c r="I255" s="153">
        <v>13.29</v>
      </c>
      <c r="K255" s="153">
        <v>40014.17</v>
      </c>
    </row>
    <row r="256" spans="3:11" x14ac:dyDescent="0.2">
      <c r="C256" s="157" t="s">
        <v>7679</v>
      </c>
      <c r="D256" s="156">
        <v>44491</v>
      </c>
      <c r="E256" s="155" t="s">
        <v>7678</v>
      </c>
      <c r="I256" s="153">
        <v>4.1100000000000003</v>
      </c>
      <c r="K256" s="153">
        <v>40018.28</v>
      </c>
    </row>
    <row r="257" spans="3:11" x14ac:dyDescent="0.2">
      <c r="C257" s="157" t="s">
        <v>7677</v>
      </c>
      <c r="D257" s="156">
        <v>44491</v>
      </c>
      <c r="E257" s="155" t="s">
        <v>7676</v>
      </c>
      <c r="I257" s="153">
        <v>55.31</v>
      </c>
      <c r="K257" s="153">
        <v>40073.589999999997</v>
      </c>
    </row>
    <row r="258" spans="3:11" x14ac:dyDescent="0.2">
      <c r="C258" s="157" t="s">
        <v>7675</v>
      </c>
      <c r="D258" s="156">
        <v>44491</v>
      </c>
      <c r="E258" s="155" t="s">
        <v>7674</v>
      </c>
      <c r="I258" s="153">
        <v>5.04</v>
      </c>
      <c r="K258" s="153">
        <v>40078.629999999997</v>
      </c>
    </row>
    <row r="259" spans="3:11" x14ac:dyDescent="0.2">
      <c r="C259" s="157" t="s">
        <v>7673</v>
      </c>
      <c r="D259" s="156">
        <v>44494</v>
      </c>
      <c r="E259" s="155" t="s">
        <v>7672</v>
      </c>
      <c r="I259" s="153">
        <v>1.69</v>
      </c>
      <c r="K259" s="153">
        <v>40080.32</v>
      </c>
    </row>
    <row r="260" spans="3:11" x14ac:dyDescent="0.2">
      <c r="C260" s="157" t="s">
        <v>7671</v>
      </c>
      <c r="D260" s="156">
        <v>44494</v>
      </c>
      <c r="E260" s="155" t="s">
        <v>7670</v>
      </c>
      <c r="I260" s="153">
        <v>1.68</v>
      </c>
      <c r="K260" s="153">
        <v>40082</v>
      </c>
    </row>
    <row r="261" spans="3:11" x14ac:dyDescent="0.2">
      <c r="C261" s="157" t="s">
        <v>7669</v>
      </c>
      <c r="D261" s="156">
        <v>44494</v>
      </c>
      <c r="E261" s="155" t="s">
        <v>7668</v>
      </c>
      <c r="I261" s="153">
        <v>10</v>
      </c>
      <c r="K261" s="153">
        <v>40092</v>
      </c>
    </row>
    <row r="262" spans="3:11" x14ac:dyDescent="0.2">
      <c r="C262" s="157" t="s">
        <v>7667</v>
      </c>
      <c r="D262" s="156">
        <v>44494</v>
      </c>
      <c r="E262" s="155" t="s">
        <v>7666</v>
      </c>
      <c r="I262" s="153">
        <v>1.98</v>
      </c>
      <c r="K262" s="153">
        <v>40093.980000000003</v>
      </c>
    </row>
    <row r="263" spans="3:11" x14ac:dyDescent="0.2">
      <c r="C263" s="157" t="s">
        <v>7665</v>
      </c>
      <c r="D263" s="156">
        <v>44494</v>
      </c>
      <c r="E263" s="155" t="s">
        <v>7664</v>
      </c>
      <c r="I263" s="153">
        <v>1.94</v>
      </c>
      <c r="K263" s="153">
        <v>40095.919999999998</v>
      </c>
    </row>
    <row r="264" spans="3:11" x14ac:dyDescent="0.2">
      <c r="C264" s="157" t="s">
        <v>7663</v>
      </c>
      <c r="D264" s="156">
        <v>44494</v>
      </c>
      <c r="E264" s="155" t="s">
        <v>7662</v>
      </c>
      <c r="I264" s="153">
        <v>10</v>
      </c>
      <c r="K264" s="153">
        <v>40105.919999999998</v>
      </c>
    </row>
    <row r="265" spans="3:11" x14ac:dyDescent="0.2">
      <c r="C265" s="157" t="s">
        <v>7661</v>
      </c>
      <c r="D265" s="156">
        <v>44494</v>
      </c>
      <c r="E265" s="155" t="s">
        <v>7660</v>
      </c>
      <c r="I265" s="153">
        <v>9.9600000000000009</v>
      </c>
      <c r="K265" s="153">
        <v>40115.879999999997</v>
      </c>
    </row>
    <row r="266" spans="3:11" x14ac:dyDescent="0.2">
      <c r="C266" s="157" t="s">
        <v>7659</v>
      </c>
      <c r="D266" s="156">
        <v>44494</v>
      </c>
      <c r="E266" s="155" t="s">
        <v>7658</v>
      </c>
      <c r="I266" s="153">
        <v>2.97</v>
      </c>
      <c r="K266" s="153">
        <v>40118.85</v>
      </c>
    </row>
    <row r="267" spans="3:11" x14ac:dyDescent="0.2">
      <c r="C267" s="157" t="s">
        <v>7657</v>
      </c>
      <c r="D267" s="156">
        <v>44494</v>
      </c>
      <c r="E267" s="155" t="s">
        <v>7656</v>
      </c>
      <c r="I267" s="153">
        <v>1.78</v>
      </c>
      <c r="K267" s="153">
        <v>40120.629999999997</v>
      </c>
    </row>
    <row r="268" spans="3:11" x14ac:dyDescent="0.2">
      <c r="C268" s="157" t="s">
        <v>7655</v>
      </c>
      <c r="D268" s="156">
        <v>44494</v>
      </c>
      <c r="E268" s="155" t="s">
        <v>7654</v>
      </c>
      <c r="I268" s="153">
        <v>1.85</v>
      </c>
      <c r="K268" s="153">
        <v>40122.480000000003</v>
      </c>
    </row>
    <row r="269" spans="3:11" x14ac:dyDescent="0.2">
      <c r="C269" s="157" t="s">
        <v>7653</v>
      </c>
      <c r="D269" s="156">
        <v>44494</v>
      </c>
      <c r="E269" s="155" t="s">
        <v>7652</v>
      </c>
      <c r="I269" s="153">
        <v>5.0199999999999996</v>
      </c>
      <c r="K269" s="153">
        <v>40127.5</v>
      </c>
    </row>
    <row r="270" spans="3:11" x14ac:dyDescent="0.2">
      <c r="C270" s="157" t="s">
        <v>7651</v>
      </c>
      <c r="D270" s="156">
        <v>44494</v>
      </c>
      <c r="E270" s="155" t="s">
        <v>7650</v>
      </c>
      <c r="I270" s="153">
        <v>3.16</v>
      </c>
      <c r="K270" s="153">
        <v>40130.660000000003</v>
      </c>
    </row>
    <row r="271" spans="3:11" x14ac:dyDescent="0.2">
      <c r="C271" s="157" t="s">
        <v>7649</v>
      </c>
      <c r="D271" s="156">
        <v>44494</v>
      </c>
      <c r="E271" s="155" t="s">
        <v>7648</v>
      </c>
      <c r="I271" s="153">
        <v>2.67</v>
      </c>
      <c r="K271" s="153">
        <v>40133.33</v>
      </c>
    </row>
    <row r="272" spans="3:11" x14ac:dyDescent="0.2">
      <c r="C272" s="157" t="s">
        <v>7647</v>
      </c>
      <c r="D272" s="156">
        <v>44494</v>
      </c>
      <c r="E272" s="155" t="s">
        <v>7646</v>
      </c>
      <c r="I272" s="153">
        <v>3.04</v>
      </c>
      <c r="K272" s="153">
        <v>40136.370000000003</v>
      </c>
    </row>
    <row r="273" spans="3:11" x14ac:dyDescent="0.2">
      <c r="C273" s="157" t="s">
        <v>7645</v>
      </c>
      <c r="D273" s="156">
        <v>44494</v>
      </c>
      <c r="E273" s="155" t="s">
        <v>7644</v>
      </c>
      <c r="I273" s="153">
        <v>3.36</v>
      </c>
      <c r="K273" s="153">
        <v>40139.730000000003</v>
      </c>
    </row>
    <row r="274" spans="3:11" x14ac:dyDescent="0.2">
      <c r="C274" s="157" t="s">
        <v>7643</v>
      </c>
      <c r="D274" s="156">
        <v>44494</v>
      </c>
      <c r="E274" s="155" t="s">
        <v>7642</v>
      </c>
      <c r="I274" s="153">
        <v>1.55</v>
      </c>
      <c r="K274" s="153">
        <v>40141.279999999999</v>
      </c>
    </row>
    <row r="275" spans="3:11" x14ac:dyDescent="0.2">
      <c r="C275" s="157" t="s">
        <v>7641</v>
      </c>
      <c r="D275" s="156">
        <v>44494</v>
      </c>
      <c r="E275" s="155" t="s">
        <v>7640</v>
      </c>
      <c r="I275" s="153">
        <v>8.3800000000000008</v>
      </c>
      <c r="K275" s="153">
        <v>40149.660000000003</v>
      </c>
    </row>
    <row r="276" spans="3:11" x14ac:dyDescent="0.2">
      <c r="C276" s="157" t="s">
        <v>7639</v>
      </c>
      <c r="D276" s="156">
        <v>44494</v>
      </c>
      <c r="E276" s="155" t="s">
        <v>7638</v>
      </c>
      <c r="I276" s="153">
        <v>1.64</v>
      </c>
      <c r="K276" s="153">
        <v>40151.300000000003</v>
      </c>
    </row>
    <row r="277" spans="3:11" x14ac:dyDescent="0.2">
      <c r="C277" s="157" t="s">
        <v>7637</v>
      </c>
      <c r="D277" s="156">
        <v>44494</v>
      </c>
      <c r="E277" s="155" t="s">
        <v>7636</v>
      </c>
      <c r="I277" s="153">
        <v>8.3800000000000008</v>
      </c>
      <c r="K277" s="153">
        <v>40159.68</v>
      </c>
    </row>
    <row r="278" spans="3:11" x14ac:dyDescent="0.2">
      <c r="C278" s="157" t="s">
        <v>7635</v>
      </c>
      <c r="D278" s="156">
        <v>44494</v>
      </c>
      <c r="E278" s="155" t="s">
        <v>7634</v>
      </c>
      <c r="I278" s="153">
        <v>3.19</v>
      </c>
      <c r="K278" s="153">
        <v>40162.870000000003</v>
      </c>
    </row>
    <row r="279" spans="3:11" x14ac:dyDescent="0.2">
      <c r="C279" s="157" t="s">
        <v>7633</v>
      </c>
      <c r="D279" s="156">
        <v>44494</v>
      </c>
      <c r="E279" s="155" t="s">
        <v>7632</v>
      </c>
      <c r="I279" s="153">
        <v>5.29</v>
      </c>
      <c r="K279" s="153">
        <v>40168.160000000003</v>
      </c>
    </row>
    <row r="280" spans="3:11" x14ac:dyDescent="0.2">
      <c r="C280" s="157" t="s">
        <v>7631</v>
      </c>
      <c r="D280" s="156">
        <v>44494</v>
      </c>
      <c r="E280" s="155" t="s">
        <v>7630</v>
      </c>
      <c r="I280" s="153">
        <v>8.3800000000000008</v>
      </c>
      <c r="K280" s="153">
        <v>40176.54</v>
      </c>
    </row>
    <row r="281" spans="3:11" x14ac:dyDescent="0.2">
      <c r="C281" s="157" t="s">
        <v>7629</v>
      </c>
      <c r="D281" s="156">
        <v>44494</v>
      </c>
      <c r="E281" s="155" t="s">
        <v>7628</v>
      </c>
      <c r="I281" s="153">
        <v>1.68</v>
      </c>
      <c r="K281" s="153">
        <v>40178.22</v>
      </c>
    </row>
    <row r="282" spans="3:11" x14ac:dyDescent="0.2">
      <c r="C282" s="157" t="s">
        <v>7627</v>
      </c>
      <c r="D282" s="156">
        <v>44494</v>
      </c>
      <c r="E282" s="155" t="s">
        <v>7626</v>
      </c>
      <c r="I282" s="153">
        <v>3.29</v>
      </c>
      <c r="K282" s="153">
        <v>40181.51</v>
      </c>
    </row>
    <row r="283" spans="3:11" x14ac:dyDescent="0.2">
      <c r="C283" s="157" t="s">
        <v>7625</v>
      </c>
      <c r="D283" s="156">
        <v>44494</v>
      </c>
      <c r="E283" s="155" t="s">
        <v>7624</v>
      </c>
      <c r="I283" s="153">
        <v>6.01</v>
      </c>
      <c r="K283" s="153">
        <v>40187.519999999997</v>
      </c>
    </row>
    <row r="284" spans="3:11" x14ac:dyDescent="0.2">
      <c r="C284" s="157" t="s">
        <v>7623</v>
      </c>
      <c r="D284" s="156">
        <v>44494</v>
      </c>
      <c r="E284" s="155" t="s">
        <v>7622</v>
      </c>
      <c r="I284" s="153">
        <v>4.46</v>
      </c>
      <c r="K284" s="153">
        <v>40191.980000000003</v>
      </c>
    </row>
    <row r="285" spans="3:11" x14ac:dyDescent="0.2">
      <c r="C285" s="157" t="s">
        <v>7621</v>
      </c>
      <c r="D285" s="156">
        <v>44494</v>
      </c>
      <c r="E285" s="155" t="s">
        <v>7620</v>
      </c>
      <c r="I285" s="153">
        <v>6.16</v>
      </c>
      <c r="K285" s="153">
        <v>40198.14</v>
      </c>
    </row>
    <row r="286" spans="3:11" x14ac:dyDescent="0.2">
      <c r="C286" s="157" t="s">
        <v>7619</v>
      </c>
      <c r="D286" s="156">
        <v>44494</v>
      </c>
      <c r="E286" s="155" t="s">
        <v>7618</v>
      </c>
      <c r="I286" s="153">
        <v>11.23</v>
      </c>
      <c r="K286" s="153">
        <v>40209.370000000003</v>
      </c>
    </row>
    <row r="287" spans="3:11" x14ac:dyDescent="0.2">
      <c r="C287" s="157" t="s">
        <v>7617</v>
      </c>
      <c r="D287" s="156">
        <v>44494</v>
      </c>
      <c r="E287" s="155" t="s">
        <v>7616</v>
      </c>
      <c r="I287" s="153">
        <v>5.61</v>
      </c>
      <c r="K287" s="153">
        <v>40214.980000000003</v>
      </c>
    </row>
    <row r="288" spans="3:11" x14ac:dyDescent="0.2">
      <c r="C288" s="157" t="s">
        <v>7615</v>
      </c>
      <c r="D288" s="156">
        <v>44494</v>
      </c>
      <c r="E288" s="155" t="s">
        <v>7614</v>
      </c>
      <c r="I288" s="153">
        <v>1.77</v>
      </c>
      <c r="K288" s="153">
        <v>40216.75</v>
      </c>
    </row>
    <row r="289" spans="3:11" x14ac:dyDescent="0.2">
      <c r="C289" s="157" t="s">
        <v>7613</v>
      </c>
      <c r="D289" s="156">
        <v>44495</v>
      </c>
      <c r="E289" s="155" t="s">
        <v>7612</v>
      </c>
      <c r="I289" s="153">
        <v>10.09</v>
      </c>
      <c r="K289" s="153">
        <v>40226.839999999997</v>
      </c>
    </row>
    <row r="290" spans="3:11" x14ac:dyDescent="0.2">
      <c r="C290" s="157" t="s">
        <v>7611</v>
      </c>
      <c r="D290" s="156">
        <v>44495</v>
      </c>
      <c r="E290" s="155" t="s">
        <v>7610</v>
      </c>
      <c r="I290" s="153">
        <v>2.25</v>
      </c>
      <c r="K290" s="153">
        <v>40229.089999999997</v>
      </c>
    </row>
    <row r="291" spans="3:11" x14ac:dyDescent="0.2">
      <c r="C291" s="157" t="s">
        <v>7609</v>
      </c>
      <c r="D291" s="156">
        <v>44495</v>
      </c>
      <c r="E291" s="155" t="s">
        <v>7608</v>
      </c>
      <c r="I291" s="153">
        <v>6.77</v>
      </c>
      <c r="K291" s="153">
        <v>40235.86</v>
      </c>
    </row>
    <row r="292" spans="3:11" x14ac:dyDescent="0.2">
      <c r="C292" s="157" t="s">
        <v>7607</v>
      </c>
      <c r="D292" s="156">
        <v>44495</v>
      </c>
      <c r="E292" s="155" t="s">
        <v>7606</v>
      </c>
      <c r="I292" s="153">
        <v>3.79</v>
      </c>
      <c r="K292" s="153">
        <v>40239.65</v>
      </c>
    </row>
    <row r="293" spans="3:11" x14ac:dyDescent="0.2">
      <c r="C293" s="157" t="s">
        <v>7605</v>
      </c>
      <c r="D293" s="156">
        <v>44495</v>
      </c>
      <c r="E293" s="155" t="s">
        <v>7604</v>
      </c>
      <c r="I293" s="153">
        <v>0.86</v>
      </c>
      <c r="K293" s="153">
        <v>40240.51</v>
      </c>
    </row>
    <row r="294" spans="3:11" x14ac:dyDescent="0.2">
      <c r="C294" s="157" t="s">
        <v>7603</v>
      </c>
      <c r="D294" s="156">
        <v>44495</v>
      </c>
      <c r="E294" s="155" t="s">
        <v>7602</v>
      </c>
      <c r="I294" s="153">
        <v>0.63</v>
      </c>
      <c r="K294" s="153">
        <v>40241.14</v>
      </c>
    </row>
    <row r="295" spans="3:11" x14ac:dyDescent="0.2">
      <c r="C295" s="157" t="s">
        <v>7601</v>
      </c>
      <c r="D295" s="156">
        <v>44495</v>
      </c>
      <c r="E295" s="155" t="s">
        <v>7600</v>
      </c>
      <c r="I295" s="153">
        <v>1.68</v>
      </c>
      <c r="K295" s="153">
        <v>40242.82</v>
      </c>
    </row>
    <row r="296" spans="3:11" x14ac:dyDescent="0.2">
      <c r="C296" s="157" t="s">
        <v>7599</v>
      </c>
      <c r="D296" s="156">
        <v>44495</v>
      </c>
      <c r="E296" s="155" t="s">
        <v>7598</v>
      </c>
      <c r="I296" s="153">
        <v>1.68</v>
      </c>
      <c r="K296" s="153">
        <v>40244.5</v>
      </c>
    </row>
    <row r="297" spans="3:11" x14ac:dyDescent="0.2">
      <c r="C297" s="157" t="s">
        <v>7597</v>
      </c>
      <c r="D297" s="156">
        <v>44495</v>
      </c>
      <c r="E297" s="155" t="s">
        <v>7596</v>
      </c>
      <c r="I297" s="153">
        <v>1.68</v>
      </c>
      <c r="K297" s="153">
        <v>40246.18</v>
      </c>
    </row>
    <row r="298" spans="3:11" x14ac:dyDescent="0.2">
      <c r="C298" s="157" t="s">
        <v>7595</v>
      </c>
      <c r="D298" s="156">
        <v>44495</v>
      </c>
      <c r="E298" s="155" t="s">
        <v>7594</v>
      </c>
      <c r="I298" s="153">
        <v>35.799999999999997</v>
      </c>
      <c r="K298" s="153">
        <v>40281.980000000003</v>
      </c>
    </row>
    <row r="299" spans="3:11" x14ac:dyDescent="0.2">
      <c r="C299" s="157" t="s">
        <v>7593</v>
      </c>
      <c r="D299" s="156">
        <v>44495</v>
      </c>
      <c r="E299" s="155" t="s">
        <v>7592</v>
      </c>
      <c r="I299" s="153">
        <v>0.1</v>
      </c>
      <c r="K299" s="153">
        <v>40282.080000000002</v>
      </c>
    </row>
    <row r="300" spans="3:11" x14ac:dyDescent="0.2">
      <c r="C300" s="157" t="s">
        <v>7591</v>
      </c>
      <c r="D300" s="156">
        <v>44495</v>
      </c>
      <c r="E300" s="155" t="s">
        <v>7590</v>
      </c>
      <c r="I300" s="153">
        <v>16.760000000000002</v>
      </c>
      <c r="K300" s="153">
        <v>40298.839999999997</v>
      </c>
    </row>
    <row r="301" spans="3:11" x14ac:dyDescent="0.2">
      <c r="C301" s="157" t="s">
        <v>7589</v>
      </c>
      <c r="D301" s="156">
        <v>44495</v>
      </c>
      <c r="E301" s="155" t="s">
        <v>7588</v>
      </c>
      <c r="I301" s="153">
        <v>13</v>
      </c>
      <c r="K301" s="153">
        <v>40311.839999999997</v>
      </c>
    </row>
    <row r="302" spans="3:11" x14ac:dyDescent="0.2">
      <c r="C302" s="157" t="s">
        <v>7587</v>
      </c>
      <c r="D302" s="156">
        <v>44495</v>
      </c>
      <c r="E302" s="155" t="s">
        <v>7586</v>
      </c>
      <c r="I302" s="153">
        <v>2.08</v>
      </c>
      <c r="K302" s="153">
        <v>40313.919999999998</v>
      </c>
    </row>
    <row r="303" spans="3:11" x14ac:dyDescent="0.2">
      <c r="C303" s="157" t="s">
        <v>7585</v>
      </c>
      <c r="D303" s="156">
        <v>44495</v>
      </c>
      <c r="E303" s="155" t="s">
        <v>7584</v>
      </c>
      <c r="I303" s="153">
        <v>2.63</v>
      </c>
      <c r="K303" s="153">
        <v>40316.550000000003</v>
      </c>
    </row>
    <row r="304" spans="3:11" x14ac:dyDescent="0.2">
      <c r="C304" s="157" t="s">
        <v>7583</v>
      </c>
      <c r="D304" s="156">
        <v>44495</v>
      </c>
      <c r="E304" s="155" t="s">
        <v>7582</v>
      </c>
      <c r="I304" s="153">
        <v>2.35</v>
      </c>
      <c r="K304" s="153">
        <v>40318.9</v>
      </c>
    </row>
    <row r="305" spans="3:11" x14ac:dyDescent="0.2">
      <c r="C305" s="157" t="s">
        <v>7581</v>
      </c>
      <c r="D305" s="156">
        <v>44496</v>
      </c>
      <c r="E305" s="155" t="s">
        <v>7580</v>
      </c>
      <c r="I305" s="153">
        <v>8.3800000000000008</v>
      </c>
      <c r="K305" s="153">
        <v>40327.279999999999</v>
      </c>
    </row>
    <row r="306" spans="3:11" x14ac:dyDescent="0.2">
      <c r="C306" s="157" t="s">
        <v>7579</v>
      </c>
      <c r="D306" s="156">
        <v>44496</v>
      </c>
      <c r="E306" s="155" t="s">
        <v>7578</v>
      </c>
      <c r="I306" s="153">
        <v>2.36</v>
      </c>
      <c r="K306" s="153">
        <v>40329.64</v>
      </c>
    </row>
    <row r="307" spans="3:11" x14ac:dyDescent="0.2">
      <c r="C307" s="157" t="s">
        <v>7577</v>
      </c>
      <c r="D307" s="156">
        <v>44496</v>
      </c>
      <c r="E307" s="155" t="s">
        <v>7576</v>
      </c>
      <c r="I307" s="153">
        <v>2.4</v>
      </c>
      <c r="K307" s="153">
        <v>40332.04</v>
      </c>
    </row>
    <row r="308" spans="3:11" x14ac:dyDescent="0.2">
      <c r="C308" s="157" t="s">
        <v>7575</v>
      </c>
      <c r="D308" s="156">
        <v>44496</v>
      </c>
      <c r="E308" s="155" t="s">
        <v>7574</v>
      </c>
      <c r="I308" s="153">
        <v>7.01</v>
      </c>
      <c r="K308" s="153">
        <v>40339.050000000003</v>
      </c>
    </row>
    <row r="309" spans="3:11" x14ac:dyDescent="0.2">
      <c r="C309" s="157" t="s">
        <v>7573</v>
      </c>
      <c r="D309" s="156">
        <v>44496</v>
      </c>
      <c r="E309" s="155" t="s">
        <v>7572</v>
      </c>
      <c r="I309" s="153">
        <v>3.06</v>
      </c>
      <c r="K309" s="153">
        <v>40342.11</v>
      </c>
    </row>
    <row r="310" spans="3:11" x14ac:dyDescent="0.2">
      <c r="C310" s="157" t="s">
        <v>7571</v>
      </c>
      <c r="D310" s="156">
        <v>44496</v>
      </c>
      <c r="E310" s="155" t="s">
        <v>7570</v>
      </c>
      <c r="I310" s="153">
        <v>6</v>
      </c>
      <c r="K310" s="153">
        <v>40348.11</v>
      </c>
    </row>
    <row r="311" spans="3:11" x14ac:dyDescent="0.2">
      <c r="C311" s="157" t="s">
        <v>7569</v>
      </c>
      <c r="D311" s="156">
        <v>44496</v>
      </c>
      <c r="E311" s="155" t="s">
        <v>7568</v>
      </c>
      <c r="I311" s="153">
        <v>3.48</v>
      </c>
      <c r="K311" s="153">
        <v>40351.589999999997</v>
      </c>
    </row>
    <row r="312" spans="3:11" x14ac:dyDescent="0.2">
      <c r="C312" s="157" t="s">
        <v>7567</v>
      </c>
      <c r="D312" s="156">
        <v>44496</v>
      </c>
      <c r="E312" s="155" t="s">
        <v>7566</v>
      </c>
      <c r="I312" s="153">
        <v>30.6</v>
      </c>
      <c r="K312" s="153">
        <v>40382.19</v>
      </c>
    </row>
    <row r="313" spans="3:11" x14ac:dyDescent="0.2">
      <c r="C313" s="157" t="s">
        <v>7565</v>
      </c>
      <c r="D313" s="156">
        <v>44497</v>
      </c>
      <c r="E313" s="155" t="s">
        <v>7564</v>
      </c>
      <c r="I313" s="153">
        <v>8.3800000000000008</v>
      </c>
      <c r="K313" s="153">
        <v>40390.57</v>
      </c>
    </row>
    <row r="314" spans="3:11" x14ac:dyDescent="0.2">
      <c r="C314" s="157" t="s">
        <v>7563</v>
      </c>
      <c r="D314" s="156">
        <v>44497</v>
      </c>
      <c r="E314" s="155" t="s">
        <v>7562</v>
      </c>
      <c r="I314" s="153">
        <v>16.350000000000001</v>
      </c>
      <c r="K314" s="153">
        <v>40406.92</v>
      </c>
    </row>
    <row r="315" spans="3:11" x14ac:dyDescent="0.2">
      <c r="C315" s="157" t="s">
        <v>7561</v>
      </c>
      <c r="D315" s="156">
        <v>44497</v>
      </c>
      <c r="E315" s="155" t="s">
        <v>7560</v>
      </c>
      <c r="I315" s="153">
        <v>1.68</v>
      </c>
      <c r="K315" s="153">
        <v>40408.6</v>
      </c>
    </row>
    <row r="316" spans="3:11" x14ac:dyDescent="0.2">
      <c r="C316" s="157" t="s">
        <v>7559</v>
      </c>
      <c r="D316" s="156">
        <v>44497</v>
      </c>
      <c r="E316" s="155" t="s">
        <v>7558</v>
      </c>
      <c r="I316" s="153">
        <v>8.3800000000000008</v>
      </c>
      <c r="K316" s="153">
        <v>40416.980000000003</v>
      </c>
    </row>
    <row r="317" spans="3:11" x14ac:dyDescent="0.2">
      <c r="C317" s="157" t="s">
        <v>7557</v>
      </c>
      <c r="D317" s="156">
        <v>44497</v>
      </c>
      <c r="E317" s="155" t="s">
        <v>7556</v>
      </c>
      <c r="I317" s="153">
        <v>1.67</v>
      </c>
      <c r="K317" s="153">
        <v>40418.65</v>
      </c>
    </row>
    <row r="318" spans="3:11" x14ac:dyDescent="0.2">
      <c r="C318" s="157" t="s">
        <v>7555</v>
      </c>
      <c r="D318" s="156">
        <v>44497</v>
      </c>
      <c r="E318" s="155" t="s">
        <v>7554</v>
      </c>
      <c r="I318" s="153">
        <v>5</v>
      </c>
      <c r="K318" s="153">
        <v>40423.65</v>
      </c>
    </row>
    <row r="319" spans="3:11" x14ac:dyDescent="0.2">
      <c r="C319" s="157" t="s">
        <v>7553</v>
      </c>
      <c r="D319" s="156">
        <v>44497</v>
      </c>
      <c r="E319" s="155" t="s">
        <v>7552</v>
      </c>
      <c r="I319" s="153">
        <v>3.43</v>
      </c>
      <c r="K319" s="153">
        <v>40427.08</v>
      </c>
    </row>
    <row r="320" spans="3:11" x14ac:dyDescent="0.2">
      <c r="C320" s="157" t="s">
        <v>7551</v>
      </c>
      <c r="D320" s="156">
        <v>44497</v>
      </c>
      <c r="E320" s="155" t="s">
        <v>7550</v>
      </c>
      <c r="I320" s="153">
        <v>38.380000000000003</v>
      </c>
      <c r="K320" s="153">
        <v>40465.46</v>
      </c>
    </row>
    <row r="321" spans="3:11" x14ac:dyDescent="0.2">
      <c r="C321" s="157" t="s">
        <v>7549</v>
      </c>
      <c r="D321" s="156">
        <v>44498</v>
      </c>
      <c r="E321" s="155" t="s">
        <v>7548</v>
      </c>
      <c r="I321" s="153">
        <v>1.68</v>
      </c>
      <c r="K321" s="153">
        <v>40467.14</v>
      </c>
    </row>
    <row r="322" spans="3:11" x14ac:dyDescent="0.2">
      <c r="C322" s="157" t="s">
        <v>7547</v>
      </c>
      <c r="D322" s="156">
        <v>44498</v>
      </c>
      <c r="E322" s="155" t="s">
        <v>7546</v>
      </c>
      <c r="I322" s="153">
        <v>1.8</v>
      </c>
      <c r="K322" s="153">
        <v>40468.94</v>
      </c>
    </row>
    <row r="323" spans="3:11" x14ac:dyDescent="0.2">
      <c r="C323" s="157" t="s">
        <v>7545</v>
      </c>
      <c r="D323" s="156">
        <v>44498</v>
      </c>
      <c r="E323" s="155" t="s">
        <v>7544</v>
      </c>
      <c r="I323" s="153">
        <v>3.23</v>
      </c>
      <c r="K323" s="153">
        <v>40472.17</v>
      </c>
    </row>
    <row r="324" spans="3:11" x14ac:dyDescent="0.2">
      <c r="C324" s="157" t="s">
        <v>7543</v>
      </c>
      <c r="D324" s="156">
        <v>44498</v>
      </c>
      <c r="E324" s="155" t="s">
        <v>7542</v>
      </c>
      <c r="I324" s="153">
        <v>5.34</v>
      </c>
      <c r="K324" s="153">
        <v>40477.51</v>
      </c>
    </row>
    <row r="325" spans="3:11" x14ac:dyDescent="0.2">
      <c r="C325" s="157" t="s">
        <v>7541</v>
      </c>
      <c r="D325" s="156">
        <v>44498</v>
      </c>
      <c r="E325" s="155" t="s">
        <v>7540</v>
      </c>
      <c r="I325" s="153">
        <v>5.2</v>
      </c>
      <c r="K325" s="153">
        <v>40482.71</v>
      </c>
    </row>
    <row r="326" spans="3:11" x14ac:dyDescent="0.2">
      <c r="C326" s="157" t="s">
        <v>7539</v>
      </c>
      <c r="D326" s="156">
        <v>44498</v>
      </c>
      <c r="E326" s="155" t="s">
        <v>7538</v>
      </c>
      <c r="I326" s="153">
        <v>2.12</v>
      </c>
      <c r="K326" s="153">
        <v>40484.83</v>
      </c>
    </row>
    <row r="327" spans="3:11" x14ac:dyDescent="0.2">
      <c r="C327" s="157" t="s">
        <v>7537</v>
      </c>
      <c r="D327" s="156">
        <v>44498</v>
      </c>
      <c r="E327" s="155" t="s">
        <v>7536</v>
      </c>
      <c r="I327" s="153">
        <v>3.26</v>
      </c>
      <c r="K327" s="153">
        <v>40488.089999999997</v>
      </c>
    </row>
    <row r="328" spans="3:11" x14ac:dyDescent="0.2">
      <c r="C328" s="157" t="s">
        <v>7535</v>
      </c>
      <c r="D328" s="156">
        <v>44498</v>
      </c>
      <c r="E328" s="155" t="s">
        <v>7534</v>
      </c>
      <c r="I328" s="153">
        <v>1.68</v>
      </c>
      <c r="K328" s="153">
        <v>40489.769999999997</v>
      </c>
    </row>
    <row r="329" spans="3:11" x14ac:dyDescent="0.2">
      <c r="C329" s="157" t="s">
        <v>7533</v>
      </c>
      <c r="D329" s="156">
        <v>44498</v>
      </c>
      <c r="E329" s="155" t="s">
        <v>7532</v>
      </c>
      <c r="I329" s="153">
        <v>3.36</v>
      </c>
      <c r="K329" s="153">
        <v>40493.129999999997</v>
      </c>
    </row>
    <row r="330" spans="3:11" x14ac:dyDescent="0.2">
      <c r="C330" s="157" t="s">
        <v>7531</v>
      </c>
      <c r="D330" s="156">
        <v>44498</v>
      </c>
      <c r="E330" s="155" t="s">
        <v>7530</v>
      </c>
      <c r="I330" s="153">
        <v>8.3800000000000008</v>
      </c>
      <c r="K330" s="153">
        <v>40501.51</v>
      </c>
    </row>
    <row r="331" spans="3:11" x14ac:dyDescent="0.2">
      <c r="C331" s="157" t="s">
        <v>7529</v>
      </c>
      <c r="D331" s="156">
        <v>44498</v>
      </c>
      <c r="E331" s="155" t="s">
        <v>7528</v>
      </c>
      <c r="I331" s="153">
        <v>8.3800000000000008</v>
      </c>
      <c r="K331" s="153">
        <v>40509.89</v>
      </c>
    </row>
    <row r="332" spans="3:11" x14ac:dyDescent="0.2">
      <c r="C332" s="157" t="s">
        <v>7527</v>
      </c>
      <c r="D332" s="156">
        <v>44498</v>
      </c>
      <c r="E332" s="155" t="s">
        <v>7526</v>
      </c>
      <c r="I332" s="153">
        <v>3.36</v>
      </c>
      <c r="K332" s="153">
        <v>40513.25</v>
      </c>
    </row>
    <row r="333" spans="3:11" x14ac:dyDescent="0.2">
      <c r="C333" s="157" t="s">
        <v>7525</v>
      </c>
      <c r="D333" s="156">
        <v>44498</v>
      </c>
      <c r="E333" s="155" t="s">
        <v>7524</v>
      </c>
      <c r="I333" s="153">
        <v>2.76</v>
      </c>
      <c r="K333" s="153">
        <v>40516.01</v>
      </c>
    </row>
    <row r="334" spans="3:11" x14ac:dyDescent="0.2">
      <c r="C334" s="157" t="s">
        <v>7523</v>
      </c>
      <c r="D334" s="156">
        <v>44498</v>
      </c>
      <c r="E334" s="155" t="s">
        <v>7522</v>
      </c>
      <c r="I334" s="153">
        <v>4.87</v>
      </c>
      <c r="K334" s="153">
        <v>40520.879999999997</v>
      </c>
    </row>
    <row r="335" spans="3:11" x14ac:dyDescent="0.2">
      <c r="C335" s="157" t="s">
        <v>7521</v>
      </c>
      <c r="D335" s="156">
        <v>44498</v>
      </c>
      <c r="E335" s="155" t="s">
        <v>7520</v>
      </c>
      <c r="I335" s="153">
        <v>9.3000000000000007</v>
      </c>
      <c r="K335" s="153">
        <v>40530.18</v>
      </c>
    </row>
    <row r="336" spans="3:11" x14ac:dyDescent="0.2">
      <c r="C336" s="157" t="s">
        <v>162</v>
      </c>
      <c r="D336" s="156">
        <v>44498</v>
      </c>
      <c r="E336" s="155" t="s">
        <v>161</v>
      </c>
      <c r="I336" s="153">
        <v>6.15</v>
      </c>
      <c r="K336" s="153">
        <v>40536.33</v>
      </c>
    </row>
    <row r="337" spans="3:11" x14ac:dyDescent="0.2">
      <c r="C337" s="157" t="s">
        <v>164</v>
      </c>
      <c r="D337" s="156">
        <v>44498</v>
      </c>
      <c r="E337" s="155" t="s">
        <v>163</v>
      </c>
      <c r="I337" s="153">
        <v>1.69</v>
      </c>
      <c r="K337" s="153">
        <v>40538.019999999997</v>
      </c>
    </row>
    <row r="338" spans="3:11" x14ac:dyDescent="0.2">
      <c r="C338" s="157" t="s">
        <v>166</v>
      </c>
      <c r="D338" s="156">
        <v>44498</v>
      </c>
      <c r="E338" s="155" t="s">
        <v>165</v>
      </c>
      <c r="I338" s="153">
        <v>3.36</v>
      </c>
      <c r="K338" s="153">
        <v>40541.379999999997</v>
      </c>
    </row>
    <row r="339" spans="3:11" x14ac:dyDescent="0.2">
      <c r="C339" s="157" t="s">
        <v>168</v>
      </c>
      <c r="D339" s="156">
        <v>44498</v>
      </c>
      <c r="E339" s="155" t="s">
        <v>167</v>
      </c>
      <c r="I339" s="153">
        <v>5.1100000000000003</v>
      </c>
      <c r="K339" s="153">
        <v>40546.49</v>
      </c>
    </row>
    <row r="340" spans="3:11" x14ac:dyDescent="0.2">
      <c r="C340" s="157" t="s">
        <v>170</v>
      </c>
      <c r="D340" s="156">
        <v>44499</v>
      </c>
      <c r="E340" s="155" t="s">
        <v>169</v>
      </c>
      <c r="I340" s="153">
        <v>2.54</v>
      </c>
      <c r="K340" s="153">
        <v>40549.03</v>
      </c>
    </row>
    <row r="341" spans="3:11" x14ac:dyDescent="0.2">
      <c r="C341" s="157" t="s">
        <v>172</v>
      </c>
      <c r="D341" s="156">
        <v>44499</v>
      </c>
      <c r="E341" s="155" t="s">
        <v>171</v>
      </c>
      <c r="I341" s="153">
        <v>5.97</v>
      </c>
      <c r="K341" s="153">
        <v>40555</v>
      </c>
    </row>
    <row r="342" spans="3:11" x14ac:dyDescent="0.2">
      <c r="C342" s="157" t="s">
        <v>174</v>
      </c>
      <c r="D342" s="156">
        <v>44499</v>
      </c>
      <c r="E342" s="155" t="s">
        <v>173</v>
      </c>
      <c r="I342" s="153">
        <v>1.48</v>
      </c>
      <c r="K342" s="153">
        <v>40556.480000000003</v>
      </c>
    </row>
    <row r="343" spans="3:11" x14ac:dyDescent="0.2">
      <c r="C343" s="157" t="s">
        <v>176</v>
      </c>
      <c r="D343" s="156">
        <v>44499</v>
      </c>
      <c r="E343" s="155" t="s">
        <v>175</v>
      </c>
      <c r="I343" s="153">
        <v>2.2400000000000002</v>
      </c>
      <c r="K343" s="153">
        <v>40558.720000000001</v>
      </c>
    </row>
    <row r="344" spans="3:11" x14ac:dyDescent="0.2">
      <c r="C344" s="157" t="s">
        <v>178</v>
      </c>
      <c r="D344" s="156">
        <v>44499</v>
      </c>
      <c r="E344" s="155" t="s">
        <v>177</v>
      </c>
      <c r="I344" s="153">
        <v>6.06</v>
      </c>
      <c r="K344" s="153">
        <v>40564.78</v>
      </c>
    </row>
    <row r="345" spans="3:11" x14ac:dyDescent="0.2">
      <c r="C345" s="157" t="s">
        <v>180</v>
      </c>
      <c r="D345" s="156">
        <v>44499</v>
      </c>
      <c r="E345" s="155" t="s">
        <v>179</v>
      </c>
      <c r="I345" s="153">
        <v>15.64</v>
      </c>
      <c r="K345" s="153">
        <v>40580.42</v>
      </c>
    </row>
    <row r="346" spans="3:11" x14ac:dyDescent="0.2">
      <c r="C346" s="157" t="s">
        <v>182</v>
      </c>
      <c r="D346" s="156">
        <v>44499</v>
      </c>
      <c r="E346" s="155" t="s">
        <v>181</v>
      </c>
      <c r="I346" s="153">
        <v>7.16</v>
      </c>
      <c r="K346" s="153">
        <v>40587.58</v>
      </c>
    </row>
    <row r="347" spans="3:11" x14ac:dyDescent="0.2">
      <c r="C347" s="157" t="s">
        <v>184</v>
      </c>
      <c r="D347" s="156">
        <v>44500</v>
      </c>
      <c r="E347" s="155" t="s">
        <v>183</v>
      </c>
      <c r="I347" s="153">
        <v>1.76</v>
      </c>
      <c r="K347" s="153">
        <v>40589.339999999997</v>
      </c>
    </row>
    <row r="348" spans="3:11" x14ac:dyDescent="0.2">
      <c r="C348" s="157" t="s">
        <v>186</v>
      </c>
      <c r="D348" s="156">
        <v>44500</v>
      </c>
      <c r="E348" s="155" t="s">
        <v>185</v>
      </c>
      <c r="I348" s="153">
        <v>1.68</v>
      </c>
      <c r="K348" s="153">
        <v>40591.019999999997</v>
      </c>
    </row>
    <row r="349" spans="3:11" x14ac:dyDescent="0.2">
      <c r="C349" s="157" t="s">
        <v>188</v>
      </c>
      <c r="D349" s="156">
        <v>44500</v>
      </c>
      <c r="E349" s="155" t="s">
        <v>187</v>
      </c>
      <c r="I349" s="153">
        <v>1.68</v>
      </c>
      <c r="K349" s="153">
        <v>40592.699999999997</v>
      </c>
    </row>
    <row r="350" spans="3:11" x14ac:dyDescent="0.2">
      <c r="C350" s="157" t="s">
        <v>190</v>
      </c>
      <c r="D350" s="156">
        <v>44500</v>
      </c>
      <c r="E350" s="155" t="s">
        <v>189</v>
      </c>
      <c r="I350" s="153">
        <v>4.58</v>
      </c>
      <c r="K350" s="153">
        <v>40597.279999999999</v>
      </c>
    </row>
    <row r="351" spans="3:11" x14ac:dyDescent="0.2">
      <c r="C351" s="157" t="s">
        <v>192</v>
      </c>
      <c r="D351" s="156">
        <v>44500</v>
      </c>
      <c r="E351" s="155" t="s">
        <v>191</v>
      </c>
      <c r="I351" s="153">
        <v>1.68</v>
      </c>
      <c r="K351" s="153">
        <v>40598.959999999999</v>
      </c>
    </row>
    <row r="352" spans="3:11" x14ac:dyDescent="0.2">
      <c r="C352" s="157" t="s">
        <v>7519</v>
      </c>
      <c r="D352" s="156">
        <v>44500</v>
      </c>
      <c r="E352" s="155" t="s">
        <v>7518</v>
      </c>
      <c r="J352" s="154">
        <v>127.93</v>
      </c>
      <c r="K352" s="153">
        <v>40471.03</v>
      </c>
    </row>
    <row r="353" spans="3:11" x14ac:dyDescent="0.2">
      <c r="C353" s="152" t="s">
        <v>222</v>
      </c>
      <c r="D353" s="151">
        <v>37734.5</v>
      </c>
      <c r="E353" s="152" t="s">
        <v>221</v>
      </c>
      <c r="F353" s="151">
        <v>2864.46</v>
      </c>
      <c r="G353" s="152" t="s">
        <v>220</v>
      </c>
      <c r="H353" s="151">
        <v>127.93</v>
      </c>
      <c r="J353" s="152" t="s">
        <v>219</v>
      </c>
      <c r="K353" s="151">
        <v>40471.03</v>
      </c>
    </row>
    <row r="356" spans="3:11" x14ac:dyDescent="0.2">
      <c r="E356" s="90" t="s">
        <v>218</v>
      </c>
      <c r="K356" s="89" t="s">
        <v>217</v>
      </c>
    </row>
  </sheetData>
  <pageMargins left="0.75" right="0.75" top="1" bottom="1" header="0" footer="0"/>
  <pageSetup orientation="portrait" errors="NA" horizontalDpi="0" verticalDpi="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F562-A2D9-4DCB-9067-4B6170591A0A}">
  <sheetPr>
    <pageSetUpPr fitToPage="1"/>
  </sheetPr>
  <dimension ref="A1:L254"/>
  <sheetViews>
    <sheetView workbookViewId="0">
      <selection activeCell="M219" sqref="M219"/>
    </sheetView>
  </sheetViews>
  <sheetFormatPr baseColWidth="10" defaultRowHeight="15" x14ac:dyDescent="0.25"/>
  <cols>
    <col min="1" max="1" width="11.42578125" style="123"/>
    <col min="2" max="2" width="41.2851562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1" spans="1:12" x14ac:dyDescent="0.25">
      <c r="A1" s="179" t="s">
        <v>8368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7"/>
    </row>
    <row r="3" spans="1:12" x14ac:dyDescent="0.25">
      <c r="A3" s="123" t="s">
        <v>7296</v>
      </c>
      <c r="B3" s="123" t="str">
        <f t="shared" ref="B3:B18" si="0">MID(A3,20,39)</f>
        <v xml:space="preserve">BACA PATINO RAFAEL                     </v>
      </c>
      <c r="C3" s="123" t="str">
        <f t="shared" ref="C3:C66" si="1">MID(A3,12,8)</f>
        <v>43930248</v>
      </c>
      <c r="D3" s="123" t="str">
        <f t="shared" ref="D3:D66" si="2">MID(A3,125,4)</f>
        <v>0003</v>
      </c>
      <c r="E3" s="123" t="str">
        <f t="shared" ref="E3:E66" si="3">MID(A3,129,2)</f>
        <v>36</v>
      </c>
      <c r="F3" s="125">
        <v>3.36</v>
      </c>
      <c r="G3" s="123" t="str">
        <f t="shared" ref="G3:G66" si="4">MID(A3,131,4)</f>
        <v>2021</v>
      </c>
      <c r="H3" s="123" t="str">
        <f t="shared" ref="H3:H66" si="5">MID(A3,135,2)</f>
        <v>09</v>
      </c>
      <c r="I3" s="123" t="str">
        <f t="shared" ref="I3:I66" si="6">MID(A3,137,2)</f>
        <v>30</v>
      </c>
      <c r="J3" s="123" t="str">
        <f t="shared" ref="J3:J66" si="7">CONCATENATE(G3,"-",H3,"-",I3)</f>
        <v>2021-09-30</v>
      </c>
      <c r="K3" s="123" t="str">
        <f t="shared" ref="K3:K66" si="8">MID(A3,163,3)</f>
        <v>BMP</v>
      </c>
      <c r="L3" s="123">
        <v>14270</v>
      </c>
    </row>
    <row r="4" spans="1:12" x14ac:dyDescent="0.25">
      <c r="A4" s="123" t="s">
        <v>7295</v>
      </c>
      <c r="B4" s="123" t="str">
        <f t="shared" si="0"/>
        <v xml:space="preserve">CUSME BENITES MIGUEL ANGEL             </v>
      </c>
      <c r="C4" s="123" t="str">
        <f t="shared" si="1"/>
        <v>43901259</v>
      </c>
      <c r="D4" s="123" t="str">
        <f t="shared" si="2"/>
        <v>0003</v>
      </c>
      <c r="E4" s="123" t="str">
        <f t="shared" si="3"/>
        <v>48</v>
      </c>
      <c r="F4" s="125">
        <v>3.48</v>
      </c>
      <c r="G4" s="123" t="str">
        <f t="shared" si="4"/>
        <v>2021</v>
      </c>
      <c r="H4" s="123" t="str">
        <f t="shared" si="5"/>
        <v>09</v>
      </c>
      <c r="I4" s="123" t="str">
        <f t="shared" si="6"/>
        <v>30</v>
      </c>
      <c r="J4" s="123" t="str">
        <f t="shared" si="7"/>
        <v>2021-09-30</v>
      </c>
      <c r="K4" s="123" t="str">
        <f t="shared" si="8"/>
        <v>BMP</v>
      </c>
      <c r="L4" s="123">
        <v>14271</v>
      </c>
    </row>
    <row r="5" spans="1:12" x14ac:dyDescent="0.25">
      <c r="A5" s="123" t="s">
        <v>7294</v>
      </c>
      <c r="B5" s="123" t="str">
        <f t="shared" si="0"/>
        <v xml:space="preserve">SANCHEZ EGAS LIZETH MARITZA            </v>
      </c>
      <c r="C5" s="123" t="str">
        <f t="shared" si="1"/>
        <v>43900258</v>
      </c>
      <c r="D5" s="123" t="str">
        <f t="shared" si="2"/>
        <v>0004</v>
      </c>
      <c r="E5" s="123" t="str">
        <f t="shared" si="3"/>
        <v>99</v>
      </c>
      <c r="F5" s="125">
        <v>4.99</v>
      </c>
      <c r="G5" s="123" t="str">
        <f t="shared" si="4"/>
        <v>2021</v>
      </c>
      <c r="H5" s="123" t="str">
        <f t="shared" si="5"/>
        <v>10</v>
      </c>
      <c r="I5" s="123" t="str">
        <f t="shared" si="6"/>
        <v>01</v>
      </c>
      <c r="J5" s="123" t="str">
        <f t="shared" si="7"/>
        <v>2021-10-01</v>
      </c>
      <c r="K5" s="123" t="str">
        <f t="shared" si="8"/>
        <v>BVP</v>
      </c>
      <c r="L5" s="123">
        <v>14272</v>
      </c>
    </row>
    <row r="6" spans="1:12" x14ac:dyDescent="0.25">
      <c r="A6" s="123" t="s">
        <v>7293</v>
      </c>
      <c r="B6" s="123" t="str">
        <f t="shared" si="0"/>
        <v xml:space="preserve">GARCIA BAJANA NAYITH ALEJANDRO         </v>
      </c>
      <c r="C6" s="123" t="str">
        <f t="shared" si="1"/>
        <v>43909430</v>
      </c>
      <c r="D6" s="123" t="str">
        <f t="shared" si="2"/>
        <v>0005</v>
      </c>
      <c r="E6" s="123" t="str">
        <f t="shared" si="3"/>
        <v>03</v>
      </c>
      <c r="F6" s="125">
        <v>5.03</v>
      </c>
      <c r="G6" s="123" t="str">
        <f t="shared" si="4"/>
        <v>2021</v>
      </c>
      <c r="H6" s="123" t="str">
        <f t="shared" si="5"/>
        <v>10</v>
      </c>
      <c r="I6" s="123" t="str">
        <f t="shared" si="6"/>
        <v>01</v>
      </c>
      <c r="J6" s="123" t="str">
        <f t="shared" si="7"/>
        <v>2021-10-01</v>
      </c>
      <c r="K6" s="123" t="str">
        <f t="shared" si="8"/>
        <v>BMP</v>
      </c>
      <c r="L6" s="123">
        <v>14273</v>
      </c>
    </row>
    <row r="7" spans="1:12" x14ac:dyDescent="0.25">
      <c r="A7" s="123" t="s">
        <v>7292</v>
      </c>
      <c r="B7" s="123" t="str">
        <f t="shared" si="0"/>
        <v xml:space="preserve">GARCIA BAJANA NAYITH ALEJANDRO         </v>
      </c>
      <c r="C7" s="123" t="str">
        <f t="shared" si="1"/>
        <v>43907415</v>
      </c>
      <c r="D7" s="123" t="str">
        <f t="shared" si="2"/>
        <v>0001</v>
      </c>
      <c r="E7" s="123" t="str">
        <f t="shared" si="3"/>
        <v>68</v>
      </c>
      <c r="F7" s="125">
        <v>1.68</v>
      </c>
      <c r="G7" s="123" t="str">
        <f t="shared" si="4"/>
        <v>2021</v>
      </c>
      <c r="H7" s="123" t="str">
        <f t="shared" si="5"/>
        <v>10</v>
      </c>
      <c r="I7" s="123" t="str">
        <f t="shared" si="6"/>
        <v>01</v>
      </c>
      <c r="J7" s="123" t="str">
        <f t="shared" si="7"/>
        <v>2021-10-01</v>
      </c>
      <c r="K7" s="123" t="str">
        <f t="shared" si="8"/>
        <v>BMP</v>
      </c>
      <c r="L7" s="123">
        <v>14274</v>
      </c>
    </row>
    <row r="8" spans="1:12" x14ac:dyDescent="0.25">
      <c r="A8" s="123" t="s">
        <v>7291</v>
      </c>
      <c r="B8" s="123" t="str">
        <f t="shared" si="0"/>
        <v xml:space="preserve">GARCIA BAJANA NAYITH ALEJANDRO         </v>
      </c>
      <c r="C8" s="123" t="str">
        <f t="shared" si="1"/>
        <v>43900321</v>
      </c>
      <c r="D8" s="123" t="str">
        <f t="shared" si="2"/>
        <v>0004</v>
      </c>
      <c r="E8" s="123" t="str">
        <f t="shared" si="3"/>
        <v>67</v>
      </c>
      <c r="F8" s="125">
        <v>4.67</v>
      </c>
      <c r="G8" s="123" t="str">
        <f t="shared" si="4"/>
        <v>2021</v>
      </c>
      <c r="H8" s="123" t="str">
        <f t="shared" si="5"/>
        <v>10</v>
      </c>
      <c r="I8" s="123" t="str">
        <f t="shared" si="6"/>
        <v>01</v>
      </c>
      <c r="J8" s="123" t="str">
        <f t="shared" si="7"/>
        <v>2021-10-01</v>
      </c>
      <c r="K8" s="123" t="str">
        <f t="shared" si="8"/>
        <v>BMP</v>
      </c>
      <c r="L8" s="123">
        <v>14275</v>
      </c>
    </row>
    <row r="9" spans="1:12" x14ac:dyDescent="0.25">
      <c r="A9" s="123" t="s">
        <v>7290</v>
      </c>
      <c r="B9" s="123" t="str">
        <f t="shared" si="0"/>
        <v xml:space="preserve">JESSICA RUIZ ANDRADE                   </v>
      </c>
      <c r="C9" s="123" t="str">
        <f t="shared" si="1"/>
        <v>43908888</v>
      </c>
      <c r="D9" s="123" t="str">
        <f t="shared" si="2"/>
        <v>0002</v>
      </c>
      <c r="E9" s="123" t="str">
        <f t="shared" si="3"/>
        <v>99</v>
      </c>
      <c r="F9" s="125">
        <v>2.99</v>
      </c>
      <c r="G9" s="123" t="str">
        <f t="shared" si="4"/>
        <v>2021</v>
      </c>
      <c r="H9" s="123" t="str">
        <f t="shared" si="5"/>
        <v>10</v>
      </c>
      <c r="I9" s="123" t="str">
        <f t="shared" si="6"/>
        <v>01</v>
      </c>
      <c r="J9" s="123" t="str">
        <f t="shared" si="7"/>
        <v>2021-10-01</v>
      </c>
      <c r="K9" s="123" t="str">
        <f t="shared" si="8"/>
        <v>BMP</v>
      </c>
      <c r="L9" s="123">
        <v>14276</v>
      </c>
    </row>
    <row r="10" spans="1:12" x14ac:dyDescent="0.25">
      <c r="A10" s="123" t="s">
        <v>7289</v>
      </c>
      <c r="B10" s="123" t="str">
        <f t="shared" si="0"/>
        <v xml:space="preserve">CHIQUITO SANCHEZ RAMON ALBERTO         </v>
      </c>
      <c r="C10" s="123" t="str">
        <f t="shared" si="1"/>
        <v>43903103</v>
      </c>
      <c r="D10" s="123" t="str">
        <f t="shared" si="2"/>
        <v>0003</v>
      </c>
      <c r="E10" s="123" t="str">
        <f t="shared" si="3"/>
        <v>36</v>
      </c>
      <c r="F10" s="125">
        <v>3.36</v>
      </c>
      <c r="G10" s="123" t="str">
        <f t="shared" si="4"/>
        <v>2021</v>
      </c>
      <c r="H10" s="123" t="str">
        <f t="shared" si="5"/>
        <v>10</v>
      </c>
      <c r="I10" s="123" t="str">
        <f t="shared" si="6"/>
        <v>01</v>
      </c>
      <c r="J10" s="123" t="str">
        <f t="shared" si="7"/>
        <v>2021-10-01</v>
      </c>
      <c r="K10" s="123" t="str">
        <f t="shared" si="8"/>
        <v>BVP</v>
      </c>
      <c r="L10" s="123">
        <v>14277</v>
      </c>
    </row>
    <row r="11" spans="1:12" x14ac:dyDescent="0.25">
      <c r="A11" s="123" t="s">
        <v>7288</v>
      </c>
      <c r="B11" s="123" t="str">
        <f t="shared" si="0"/>
        <v xml:space="preserve">LAZARO CEVALLOS KEVIN JESUS            </v>
      </c>
      <c r="C11" s="123" t="str">
        <f t="shared" si="1"/>
        <v>43900228</v>
      </c>
      <c r="D11" s="123" t="str">
        <f t="shared" si="2"/>
        <v>0006</v>
      </c>
      <c r="E11" s="123" t="str">
        <f t="shared" si="3"/>
        <v>61</v>
      </c>
      <c r="F11" s="125">
        <v>6.61</v>
      </c>
      <c r="G11" s="123" t="str">
        <f t="shared" si="4"/>
        <v>2021</v>
      </c>
      <c r="H11" s="123" t="str">
        <f t="shared" si="5"/>
        <v>10</v>
      </c>
      <c r="I11" s="123" t="str">
        <f t="shared" si="6"/>
        <v>01</v>
      </c>
      <c r="J11" s="123" t="str">
        <f t="shared" si="7"/>
        <v>2021-10-01</v>
      </c>
      <c r="K11" s="123" t="str">
        <f t="shared" si="8"/>
        <v>BMP</v>
      </c>
      <c r="L11" s="123">
        <v>14278</v>
      </c>
    </row>
    <row r="12" spans="1:12" x14ac:dyDescent="0.25">
      <c r="A12" s="123" t="s">
        <v>7287</v>
      </c>
      <c r="B12" s="123" t="str">
        <f t="shared" si="0"/>
        <v xml:space="preserve">INDUSTRIA COLOMBO ECUATORIANA          </v>
      </c>
      <c r="C12" s="123" t="str">
        <f t="shared" si="1"/>
        <v>43900747</v>
      </c>
      <c r="D12" s="123" t="str">
        <f t="shared" si="2"/>
        <v>0017</v>
      </c>
      <c r="E12" s="123" t="str">
        <f t="shared" si="3"/>
        <v>53</v>
      </c>
      <c r="F12" s="125">
        <v>17.53</v>
      </c>
      <c r="G12" s="123" t="str">
        <f t="shared" si="4"/>
        <v>2021</v>
      </c>
      <c r="H12" s="123" t="str">
        <f t="shared" si="5"/>
        <v>10</v>
      </c>
      <c r="I12" s="123" t="str">
        <f t="shared" si="6"/>
        <v>01</v>
      </c>
      <c r="J12" s="123" t="str">
        <f t="shared" si="7"/>
        <v>2021-10-01</v>
      </c>
      <c r="K12" s="123" t="str">
        <f t="shared" si="8"/>
        <v>BVI</v>
      </c>
      <c r="L12" s="123">
        <v>14279</v>
      </c>
    </row>
    <row r="13" spans="1:12" x14ac:dyDescent="0.25">
      <c r="A13" s="123" t="s">
        <v>7286</v>
      </c>
      <c r="B13" s="123" t="str">
        <f t="shared" si="0"/>
        <v xml:space="preserve">MIGUEL BLAS  CADENA BOLANOS            </v>
      </c>
      <c r="C13" s="123" t="str">
        <f t="shared" si="1"/>
        <v>43920506</v>
      </c>
      <c r="D13" s="123" t="str">
        <f t="shared" si="2"/>
        <v>0001</v>
      </c>
      <c r="E13" s="123" t="str">
        <f t="shared" si="3"/>
        <v>99</v>
      </c>
      <c r="F13" s="125">
        <v>1.99</v>
      </c>
      <c r="G13" s="123" t="str">
        <f t="shared" si="4"/>
        <v>2021</v>
      </c>
      <c r="H13" s="123" t="str">
        <f t="shared" si="5"/>
        <v>10</v>
      </c>
      <c r="I13" s="123" t="str">
        <f t="shared" si="6"/>
        <v>01</v>
      </c>
      <c r="J13" s="123" t="str">
        <f t="shared" si="7"/>
        <v>2021-10-01</v>
      </c>
      <c r="K13" s="123" t="str">
        <f t="shared" si="8"/>
        <v>BVP</v>
      </c>
      <c r="L13" s="123">
        <v>14280</v>
      </c>
    </row>
    <row r="14" spans="1:12" x14ac:dyDescent="0.25">
      <c r="A14" s="123" t="s">
        <v>7285</v>
      </c>
      <c r="B14" s="123" t="str">
        <f t="shared" si="0"/>
        <v xml:space="preserve">RUIZ UNDA ROBERTO ANTONIO              </v>
      </c>
      <c r="C14" s="123" t="str">
        <f t="shared" si="1"/>
        <v>43907279</v>
      </c>
      <c r="D14" s="123" t="str">
        <f t="shared" si="2"/>
        <v>0003</v>
      </c>
      <c r="E14" s="123" t="str">
        <f t="shared" si="3"/>
        <v>32</v>
      </c>
      <c r="F14" s="125">
        <v>3.32</v>
      </c>
      <c r="G14" s="123" t="str">
        <f t="shared" si="4"/>
        <v>2021</v>
      </c>
      <c r="H14" s="123" t="str">
        <f t="shared" si="5"/>
        <v>10</v>
      </c>
      <c r="I14" s="123" t="str">
        <f t="shared" si="6"/>
        <v>01</v>
      </c>
      <c r="J14" s="123" t="str">
        <f t="shared" si="7"/>
        <v>2021-10-01</v>
      </c>
      <c r="K14" s="123" t="str">
        <f t="shared" si="8"/>
        <v>BVP</v>
      </c>
      <c r="L14" s="123">
        <v>14281</v>
      </c>
    </row>
    <row r="15" spans="1:12" x14ac:dyDescent="0.25">
      <c r="A15" s="123" t="s">
        <v>7284</v>
      </c>
      <c r="B15" s="123" t="str">
        <f t="shared" si="0"/>
        <v xml:space="preserve">ALVARADO VERA YADIRA FRANCISCA         </v>
      </c>
      <c r="C15" s="123" t="str">
        <f t="shared" si="1"/>
        <v>43908254</v>
      </c>
      <c r="D15" s="123" t="str">
        <f t="shared" si="2"/>
        <v>0003</v>
      </c>
      <c r="E15" s="123" t="str">
        <f t="shared" si="3"/>
        <v>53</v>
      </c>
      <c r="F15" s="125">
        <v>3.53</v>
      </c>
      <c r="G15" s="123" t="str">
        <f t="shared" si="4"/>
        <v>2021</v>
      </c>
      <c r="H15" s="123" t="str">
        <f t="shared" si="5"/>
        <v>10</v>
      </c>
      <c r="I15" s="123" t="str">
        <f t="shared" si="6"/>
        <v>01</v>
      </c>
      <c r="J15" s="123" t="str">
        <f t="shared" si="7"/>
        <v>2021-10-01</v>
      </c>
      <c r="K15" s="123" t="str">
        <f t="shared" si="8"/>
        <v>BVP</v>
      </c>
      <c r="L15" s="123">
        <v>14282</v>
      </c>
    </row>
    <row r="16" spans="1:12" x14ac:dyDescent="0.25">
      <c r="A16" s="123" t="s">
        <v>7283</v>
      </c>
      <c r="B16" s="123" t="str">
        <f t="shared" si="0"/>
        <v xml:space="preserve">CLEMENTE MAGALLANES ROBERTO CA         </v>
      </c>
      <c r="C16" s="123" t="str">
        <f t="shared" si="1"/>
        <v>43903826</v>
      </c>
      <c r="D16" s="123" t="str">
        <f t="shared" si="2"/>
        <v>0001</v>
      </c>
      <c r="E16" s="123" t="str">
        <f t="shared" si="3"/>
        <v>69</v>
      </c>
      <c r="F16" s="125">
        <v>1.69</v>
      </c>
      <c r="G16" s="123" t="str">
        <f t="shared" si="4"/>
        <v>2021</v>
      </c>
      <c r="H16" s="123" t="str">
        <f t="shared" si="5"/>
        <v>10</v>
      </c>
      <c r="I16" s="123" t="str">
        <f t="shared" si="6"/>
        <v>01</v>
      </c>
      <c r="J16" s="123" t="str">
        <f t="shared" si="7"/>
        <v>2021-10-01</v>
      </c>
      <c r="K16" s="123" t="str">
        <f t="shared" si="8"/>
        <v>BVP</v>
      </c>
      <c r="L16" s="123">
        <v>14283</v>
      </c>
    </row>
    <row r="17" spans="1:12" x14ac:dyDescent="0.25">
      <c r="A17" s="123" t="s">
        <v>7282</v>
      </c>
      <c r="B17" s="123" t="str">
        <f t="shared" si="0"/>
        <v xml:space="preserve">ARREDONDO GUZMAN BORIS ERNESTO         </v>
      </c>
      <c r="C17" s="123" t="str">
        <f t="shared" si="1"/>
        <v>23923175</v>
      </c>
      <c r="D17" s="123" t="str">
        <f t="shared" si="2"/>
        <v>0001</v>
      </c>
      <c r="E17" s="123" t="str">
        <f t="shared" si="3"/>
        <v>68</v>
      </c>
      <c r="F17" s="125">
        <v>1.68</v>
      </c>
      <c r="G17" s="123" t="str">
        <f t="shared" si="4"/>
        <v>2021</v>
      </c>
      <c r="H17" s="123" t="str">
        <f t="shared" si="5"/>
        <v>10</v>
      </c>
      <c r="I17" s="123" t="str">
        <f t="shared" si="6"/>
        <v>01</v>
      </c>
      <c r="J17" s="123" t="str">
        <f t="shared" si="7"/>
        <v>2021-10-01</v>
      </c>
      <c r="K17" s="123" t="str">
        <f t="shared" si="8"/>
        <v>BMP</v>
      </c>
      <c r="L17" s="123">
        <v>14284</v>
      </c>
    </row>
    <row r="18" spans="1:12" x14ac:dyDescent="0.25">
      <c r="A18" s="123" t="s">
        <v>7281</v>
      </c>
      <c r="B18" s="123" t="str">
        <f t="shared" si="0"/>
        <v xml:space="preserve">PHILCO BAQUE JORGE FERNANDO            </v>
      </c>
      <c r="C18" s="123" t="str">
        <f t="shared" si="1"/>
        <v>43908191</v>
      </c>
      <c r="D18" s="123" t="str">
        <f t="shared" si="2"/>
        <v>0006</v>
      </c>
      <c r="E18" s="123" t="str">
        <f t="shared" si="3"/>
        <v>12</v>
      </c>
      <c r="F18" s="125">
        <v>6.12</v>
      </c>
      <c r="G18" s="123" t="str">
        <f t="shared" si="4"/>
        <v>2021</v>
      </c>
      <c r="H18" s="123" t="str">
        <f t="shared" si="5"/>
        <v>10</v>
      </c>
      <c r="I18" s="123" t="str">
        <f t="shared" si="6"/>
        <v>01</v>
      </c>
      <c r="J18" s="123" t="str">
        <f t="shared" si="7"/>
        <v>2021-10-01</v>
      </c>
      <c r="K18" s="123" t="str">
        <f t="shared" si="8"/>
        <v>BVP</v>
      </c>
      <c r="L18" s="123">
        <v>14285</v>
      </c>
    </row>
    <row r="19" spans="1:12" x14ac:dyDescent="0.25">
      <c r="B19" s="176">
        <v>1</v>
      </c>
      <c r="C19" s="175" t="str">
        <f t="shared" si="1"/>
        <v/>
      </c>
      <c r="D19" s="175" t="str">
        <f t="shared" si="2"/>
        <v/>
      </c>
      <c r="E19" s="175" t="str">
        <f t="shared" si="3"/>
        <v/>
      </c>
      <c r="F19" s="174">
        <f>SUM(F3:F18)</f>
        <v>72.030000000000015</v>
      </c>
      <c r="G19" s="123" t="str">
        <f t="shared" si="4"/>
        <v/>
      </c>
      <c r="H19" s="123" t="str">
        <f t="shared" si="5"/>
        <v/>
      </c>
      <c r="I19" s="123" t="str">
        <f t="shared" si="6"/>
        <v/>
      </c>
      <c r="J19" s="123" t="str">
        <f t="shared" si="7"/>
        <v>--</v>
      </c>
      <c r="K19" s="123" t="str">
        <f t="shared" si="8"/>
        <v/>
      </c>
    </row>
    <row r="20" spans="1:12" x14ac:dyDescent="0.25">
      <c r="A20" s="123" t="s">
        <v>8367</v>
      </c>
      <c r="B20" s="123" t="str">
        <f t="shared" ref="B20:B39" si="9">MID(A20,20,39)</f>
        <v xml:space="preserve">PABLO JAVIER BAQUE LOZANO              </v>
      </c>
      <c r="C20" s="123" t="str">
        <f t="shared" si="1"/>
        <v>43902215</v>
      </c>
      <c r="D20" s="123" t="str">
        <f t="shared" si="2"/>
        <v>0001</v>
      </c>
      <c r="E20" s="123" t="str">
        <f t="shared" si="3"/>
        <v>95</v>
      </c>
      <c r="F20" s="125">
        <v>1.95</v>
      </c>
      <c r="G20" s="123" t="str">
        <f t="shared" si="4"/>
        <v>2021</v>
      </c>
      <c r="H20" s="123" t="str">
        <f t="shared" si="5"/>
        <v>10</v>
      </c>
      <c r="I20" s="123" t="str">
        <f t="shared" si="6"/>
        <v>02</v>
      </c>
      <c r="J20" s="123" t="str">
        <f t="shared" si="7"/>
        <v>2021-10-02</v>
      </c>
      <c r="K20" s="123" t="str">
        <f t="shared" si="8"/>
        <v>BMP</v>
      </c>
      <c r="L20" s="123">
        <v>14398</v>
      </c>
    </row>
    <row r="21" spans="1:12" x14ac:dyDescent="0.25">
      <c r="A21" s="123" t="s">
        <v>8366</v>
      </c>
      <c r="B21" s="123" t="str">
        <f t="shared" si="9"/>
        <v xml:space="preserve">VELEZ VITERI LENIN ENRIQUE             </v>
      </c>
      <c r="C21" s="123" t="str">
        <f t="shared" si="1"/>
        <v>43906902</v>
      </c>
      <c r="D21" s="123" t="str">
        <f t="shared" si="2"/>
        <v>0005</v>
      </c>
      <c r="E21" s="123" t="str">
        <f t="shared" si="3"/>
        <v>14</v>
      </c>
      <c r="F21" s="125">
        <v>5.14</v>
      </c>
      <c r="G21" s="123" t="str">
        <f t="shared" si="4"/>
        <v>2021</v>
      </c>
      <c r="H21" s="123" t="str">
        <f t="shared" si="5"/>
        <v>10</v>
      </c>
      <c r="I21" s="123" t="str">
        <f t="shared" si="6"/>
        <v>01</v>
      </c>
      <c r="J21" s="123" t="str">
        <f t="shared" si="7"/>
        <v>2021-10-01</v>
      </c>
      <c r="K21" s="123" t="str">
        <f t="shared" si="8"/>
        <v>BMP</v>
      </c>
      <c r="L21" s="123">
        <v>14399</v>
      </c>
    </row>
    <row r="22" spans="1:12" x14ac:dyDescent="0.25">
      <c r="A22" s="123" t="s">
        <v>8365</v>
      </c>
      <c r="B22" s="123" t="str">
        <f t="shared" si="9"/>
        <v xml:space="preserve">SOLEDISPA LAVAYEN DANNY ARNULF         </v>
      </c>
      <c r="C22" s="123" t="str">
        <f t="shared" si="1"/>
        <v>43900274</v>
      </c>
      <c r="D22" s="123" t="str">
        <f t="shared" si="2"/>
        <v>0003</v>
      </c>
      <c r="E22" s="123" t="str">
        <f t="shared" si="3"/>
        <v>71</v>
      </c>
      <c r="F22" s="125">
        <v>3.71</v>
      </c>
      <c r="G22" s="123" t="str">
        <f t="shared" si="4"/>
        <v>2021</v>
      </c>
      <c r="H22" s="123" t="str">
        <f t="shared" si="5"/>
        <v>10</v>
      </c>
      <c r="I22" s="123" t="str">
        <f t="shared" si="6"/>
        <v>01</v>
      </c>
      <c r="J22" s="123" t="str">
        <f t="shared" si="7"/>
        <v>2021-10-01</v>
      </c>
      <c r="K22" s="123" t="str">
        <f t="shared" si="8"/>
        <v>BMP</v>
      </c>
      <c r="L22" s="123">
        <v>14400</v>
      </c>
    </row>
    <row r="23" spans="1:12" x14ac:dyDescent="0.25">
      <c r="A23" s="123" t="s">
        <v>8364</v>
      </c>
      <c r="B23" s="123" t="str">
        <f t="shared" si="9"/>
        <v xml:space="preserve">LUIS BENIGNO ROMERO ABAD               </v>
      </c>
      <c r="C23" s="123" t="str">
        <f t="shared" si="1"/>
        <v>43930137</v>
      </c>
      <c r="D23" s="123" t="str">
        <f t="shared" si="2"/>
        <v>0006</v>
      </c>
      <c r="E23" s="123" t="str">
        <f t="shared" si="3"/>
        <v>80</v>
      </c>
      <c r="F23" s="125">
        <v>6.8</v>
      </c>
      <c r="G23" s="123" t="str">
        <f t="shared" si="4"/>
        <v>2021</v>
      </c>
      <c r="H23" s="123" t="str">
        <f t="shared" si="5"/>
        <v>10</v>
      </c>
      <c r="I23" s="123" t="str">
        <f t="shared" si="6"/>
        <v>01</v>
      </c>
      <c r="J23" s="123" t="str">
        <f t="shared" si="7"/>
        <v>2021-10-01</v>
      </c>
      <c r="K23" s="123" t="str">
        <f t="shared" si="8"/>
        <v>BVP</v>
      </c>
      <c r="L23" s="123">
        <v>14401</v>
      </c>
    </row>
    <row r="24" spans="1:12" x14ac:dyDescent="0.25">
      <c r="A24" s="123" t="s">
        <v>8363</v>
      </c>
      <c r="B24" s="123" t="str">
        <f t="shared" si="9"/>
        <v xml:space="preserve">VELIZ RAMOS JOHN JIMMY                 </v>
      </c>
      <c r="C24" s="123" t="str">
        <f t="shared" si="1"/>
        <v>43908664</v>
      </c>
      <c r="D24" s="123" t="str">
        <f t="shared" si="2"/>
        <v>0001</v>
      </c>
      <c r="E24" s="123" t="str">
        <f t="shared" si="3"/>
        <v>99</v>
      </c>
      <c r="F24" s="125">
        <v>1.99</v>
      </c>
      <c r="G24" s="123" t="str">
        <f t="shared" si="4"/>
        <v>2021</v>
      </c>
      <c r="H24" s="123" t="str">
        <f t="shared" si="5"/>
        <v>10</v>
      </c>
      <c r="I24" s="123" t="str">
        <f t="shared" si="6"/>
        <v>01</v>
      </c>
      <c r="J24" s="123" t="str">
        <f t="shared" si="7"/>
        <v>2021-10-01</v>
      </c>
      <c r="K24" s="123" t="str">
        <f t="shared" si="8"/>
        <v>BMP</v>
      </c>
      <c r="L24" s="123">
        <v>14402</v>
      </c>
    </row>
    <row r="25" spans="1:12" x14ac:dyDescent="0.25">
      <c r="A25" s="123" t="s">
        <v>8362</v>
      </c>
      <c r="B25" s="123" t="str">
        <f t="shared" si="9"/>
        <v xml:space="preserve">MAYI CECIBEL VILLACRES GUZMAN          </v>
      </c>
      <c r="C25" s="123" t="str">
        <f t="shared" si="1"/>
        <v>43907840</v>
      </c>
      <c r="D25" s="123" t="str">
        <f t="shared" si="2"/>
        <v>0015</v>
      </c>
      <c r="E25" s="123" t="str">
        <f t="shared" si="3"/>
        <v>20</v>
      </c>
      <c r="F25" s="125">
        <v>15.2</v>
      </c>
      <c r="G25" s="123" t="str">
        <f t="shared" si="4"/>
        <v>2021</v>
      </c>
      <c r="H25" s="123" t="str">
        <f t="shared" si="5"/>
        <v>10</v>
      </c>
      <c r="I25" s="123" t="str">
        <f t="shared" si="6"/>
        <v>01</v>
      </c>
      <c r="J25" s="123" t="str">
        <f t="shared" si="7"/>
        <v>2021-10-01</v>
      </c>
      <c r="K25" s="123" t="str">
        <f t="shared" si="8"/>
        <v>BMP</v>
      </c>
      <c r="L25" s="123">
        <v>14403</v>
      </c>
    </row>
    <row r="26" spans="1:12" x14ac:dyDescent="0.25">
      <c r="A26" s="123" t="s">
        <v>8361</v>
      </c>
      <c r="B26" s="123" t="str">
        <f t="shared" si="9"/>
        <v xml:space="preserve">ROMERO GONZALEZ DANIEL EDUARDO         </v>
      </c>
      <c r="C26" s="123" t="str">
        <f t="shared" si="1"/>
        <v>43909502</v>
      </c>
      <c r="D26" s="123" t="str">
        <f t="shared" si="2"/>
        <v>0047</v>
      </c>
      <c r="E26" s="123" t="str">
        <f t="shared" si="3"/>
        <v>97</v>
      </c>
      <c r="F26" s="125">
        <v>47.97</v>
      </c>
      <c r="G26" s="123" t="str">
        <f t="shared" si="4"/>
        <v>2021</v>
      </c>
      <c r="H26" s="123" t="str">
        <f t="shared" si="5"/>
        <v>10</v>
      </c>
      <c r="I26" s="123" t="str">
        <f t="shared" si="6"/>
        <v>04</v>
      </c>
      <c r="J26" s="123" t="str">
        <f t="shared" si="7"/>
        <v>2021-10-04</v>
      </c>
      <c r="K26" s="123" t="str">
        <f t="shared" si="8"/>
        <v>BMP</v>
      </c>
      <c r="L26" s="123">
        <v>14404</v>
      </c>
    </row>
    <row r="27" spans="1:12" x14ac:dyDescent="0.25">
      <c r="A27" s="123" t="s">
        <v>8360</v>
      </c>
      <c r="B27" s="123" t="str">
        <f t="shared" si="9"/>
        <v xml:space="preserve">GEOVANNY JAVIER LEON CHONILLO          </v>
      </c>
      <c r="C27" s="123" t="str">
        <f t="shared" si="1"/>
        <v>43908897</v>
      </c>
      <c r="D27" s="123" t="str">
        <f t="shared" si="2"/>
        <v>0001</v>
      </c>
      <c r="E27" s="123" t="str">
        <f t="shared" si="3"/>
        <v>68</v>
      </c>
      <c r="F27" s="125">
        <v>1.68</v>
      </c>
      <c r="G27" s="123" t="str">
        <f t="shared" si="4"/>
        <v>2021</v>
      </c>
      <c r="H27" s="123" t="str">
        <f t="shared" si="5"/>
        <v>10</v>
      </c>
      <c r="I27" s="123" t="str">
        <f t="shared" si="6"/>
        <v>04</v>
      </c>
      <c r="J27" s="123" t="str">
        <f t="shared" si="7"/>
        <v>2021-10-04</v>
      </c>
      <c r="K27" s="123" t="str">
        <f t="shared" si="8"/>
        <v>BVP</v>
      </c>
      <c r="L27" s="123">
        <v>14405</v>
      </c>
    </row>
    <row r="28" spans="1:12" x14ac:dyDescent="0.25">
      <c r="A28" s="123" t="s">
        <v>8359</v>
      </c>
      <c r="B28" s="123" t="str">
        <f t="shared" si="9"/>
        <v xml:space="preserve">PONCE VICTORES MARICELA YOLAND         </v>
      </c>
      <c r="C28" s="123" t="str">
        <f t="shared" si="1"/>
        <v>43907398</v>
      </c>
      <c r="D28" s="123" t="str">
        <f t="shared" si="2"/>
        <v>0001</v>
      </c>
      <c r="E28" s="123" t="str">
        <f t="shared" si="3"/>
        <v>68</v>
      </c>
      <c r="F28" s="125">
        <v>1.68</v>
      </c>
      <c r="G28" s="123" t="str">
        <f t="shared" si="4"/>
        <v>2021</v>
      </c>
      <c r="H28" s="123" t="str">
        <f t="shared" si="5"/>
        <v>10</v>
      </c>
      <c r="I28" s="123" t="str">
        <f t="shared" si="6"/>
        <v>04</v>
      </c>
      <c r="J28" s="123" t="str">
        <f t="shared" si="7"/>
        <v>2021-10-04</v>
      </c>
      <c r="K28" s="123" t="str">
        <f t="shared" si="8"/>
        <v>BMP</v>
      </c>
      <c r="L28" s="123">
        <v>14406</v>
      </c>
    </row>
    <row r="29" spans="1:12" x14ac:dyDescent="0.25">
      <c r="A29" s="123" t="s">
        <v>8358</v>
      </c>
      <c r="B29" s="123" t="str">
        <f t="shared" si="9"/>
        <v xml:space="preserve">ROSE MARI JARAMILLO LEON               </v>
      </c>
      <c r="C29" s="123" t="str">
        <f t="shared" si="1"/>
        <v>43930302</v>
      </c>
      <c r="D29" s="123" t="str">
        <f t="shared" si="2"/>
        <v>0005</v>
      </c>
      <c r="E29" s="123" t="str">
        <f t="shared" si="3"/>
        <v>40</v>
      </c>
      <c r="F29" s="125">
        <v>5.4</v>
      </c>
      <c r="G29" s="123" t="str">
        <f t="shared" si="4"/>
        <v>2021</v>
      </c>
      <c r="H29" s="123" t="str">
        <f t="shared" si="5"/>
        <v>10</v>
      </c>
      <c r="I29" s="123" t="str">
        <f t="shared" si="6"/>
        <v>04</v>
      </c>
      <c r="J29" s="123" t="str">
        <f t="shared" si="7"/>
        <v>2021-10-04</v>
      </c>
      <c r="K29" s="123" t="str">
        <f t="shared" si="8"/>
        <v>BMP</v>
      </c>
      <c r="L29" s="123">
        <v>14407</v>
      </c>
    </row>
    <row r="30" spans="1:12" x14ac:dyDescent="0.25">
      <c r="A30" s="123" t="s">
        <v>8357</v>
      </c>
      <c r="B30" s="123" t="str">
        <f t="shared" si="9"/>
        <v xml:space="preserve">LAGOS LAKE ALEJANDRO ANDRE             </v>
      </c>
      <c r="C30" s="123" t="str">
        <f t="shared" si="1"/>
        <v>43908226</v>
      </c>
      <c r="D30" s="123" t="str">
        <f t="shared" si="2"/>
        <v>0001</v>
      </c>
      <c r="E30" s="123" t="str">
        <f t="shared" si="3"/>
        <v>68</v>
      </c>
      <c r="F30" s="125">
        <v>1.68</v>
      </c>
      <c r="G30" s="123" t="str">
        <f t="shared" si="4"/>
        <v>2021</v>
      </c>
      <c r="H30" s="123" t="str">
        <f t="shared" si="5"/>
        <v>10</v>
      </c>
      <c r="I30" s="123" t="str">
        <f t="shared" si="6"/>
        <v>04</v>
      </c>
      <c r="J30" s="123" t="str">
        <f t="shared" si="7"/>
        <v>2021-10-04</v>
      </c>
      <c r="K30" s="123" t="str">
        <f t="shared" si="8"/>
        <v>VEN</v>
      </c>
      <c r="L30" s="123">
        <v>14408</v>
      </c>
    </row>
    <row r="31" spans="1:12" x14ac:dyDescent="0.25">
      <c r="A31" s="123" t="s">
        <v>8356</v>
      </c>
      <c r="B31" s="123" t="str">
        <f t="shared" si="9"/>
        <v xml:space="preserve">LAGOS LAKE ALEJANDRO ANDRE             </v>
      </c>
      <c r="C31" s="123" t="str">
        <f t="shared" si="1"/>
        <v>43900303</v>
      </c>
      <c r="D31" s="123" t="str">
        <f t="shared" si="2"/>
        <v>0008</v>
      </c>
      <c r="E31" s="123" t="str">
        <f t="shared" si="3"/>
        <v>53</v>
      </c>
      <c r="F31" s="125">
        <v>8.5299999999999994</v>
      </c>
      <c r="G31" s="123" t="str">
        <f t="shared" si="4"/>
        <v>2021</v>
      </c>
      <c r="H31" s="123" t="str">
        <f t="shared" si="5"/>
        <v>10</v>
      </c>
      <c r="I31" s="123" t="str">
        <f t="shared" si="6"/>
        <v>04</v>
      </c>
      <c r="J31" s="123" t="str">
        <f t="shared" si="7"/>
        <v>2021-10-04</v>
      </c>
      <c r="K31" s="123" t="str">
        <f t="shared" si="8"/>
        <v>VEN</v>
      </c>
      <c r="L31" s="123">
        <v>14409</v>
      </c>
    </row>
    <row r="32" spans="1:12" x14ac:dyDescent="0.25">
      <c r="A32" s="123" t="s">
        <v>8355</v>
      </c>
      <c r="B32" s="123" t="str">
        <f t="shared" si="9"/>
        <v xml:space="preserve">LAGOS LAKE ALEJANDRO ANDRE             </v>
      </c>
      <c r="C32" s="123" t="str">
        <f t="shared" si="1"/>
        <v>43902347</v>
      </c>
      <c r="D32" s="123" t="str">
        <f t="shared" si="2"/>
        <v>0006</v>
      </c>
      <c r="E32" s="123" t="str">
        <f t="shared" si="3"/>
        <v>07</v>
      </c>
      <c r="F32" s="125">
        <v>6.07</v>
      </c>
      <c r="G32" s="123" t="str">
        <f t="shared" si="4"/>
        <v>2021</v>
      </c>
      <c r="H32" s="123" t="str">
        <f t="shared" si="5"/>
        <v>10</v>
      </c>
      <c r="I32" s="123" t="str">
        <f t="shared" si="6"/>
        <v>04</v>
      </c>
      <c r="J32" s="123" t="str">
        <f t="shared" si="7"/>
        <v>2021-10-04</v>
      </c>
      <c r="K32" s="123" t="str">
        <f t="shared" si="8"/>
        <v>VEN</v>
      </c>
      <c r="L32" s="123">
        <v>14410</v>
      </c>
    </row>
    <row r="33" spans="1:12" x14ac:dyDescent="0.25">
      <c r="A33" s="123" t="s">
        <v>8354</v>
      </c>
      <c r="B33" s="123" t="str">
        <f t="shared" si="9"/>
        <v xml:space="preserve">HERRERA ORTEGA JOHNNY ANDRES           </v>
      </c>
      <c r="C33" s="123" t="str">
        <f t="shared" si="1"/>
        <v>43908135</v>
      </c>
      <c r="D33" s="123" t="str">
        <f t="shared" si="2"/>
        <v>0001</v>
      </c>
      <c r="E33" s="123" t="str">
        <f t="shared" si="3"/>
        <v>71</v>
      </c>
      <c r="F33" s="125">
        <v>1.71</v>
      </c>
      <c r="G33" s="123" t="str">
        <f t="shared" si="4"/>
        <v>2021</v>
      </c>
      <c r="H33" s="123" t="str">
        <f t="shared" si="5"/>
        <v>10</v>
      </c>
      <c r="I33" s="123" t="str">
        <f t="shared" si="6"/>
        <v>04</v>
      </c>
      <c r="J33" s="123" t="str">
        <f t="shared" si="7"/>
        <v>2021-10-04</v>
      </c>
      <c r="K33" s="123" t="str">
        <f t="shared" si="8"/>
        <v>BMP</v>
      </c>
      <c r="L33" s="123">
        <v>14411</v>
      </c>
    </row>
    <row r="34" spans="1:12" x14ac:dyDescent="0.25">
      <c r="A34" s="123" t="s">
        <v>8353</v>
      </c>
      <c r="B34" s="123" t="str">
        <f t="shared" si="9"/>
        <v xml:space="preserve">MARIA FERNANDA  SALAZAR LLOREN         </v>
      </c>
      <c r="C34" s="123" t="str">
        <f t="shared" si="1"/>
        <v>43950345</v>
      </c>
      <c r="D34" s="123" t="str">
        <f t="shared" si="2"/>
        <v>0008</v>
      </c>
      <c r="E34" s="123" t="str">
        <f t="shared" si="3"/>
        <v>38</v>
      </c>
      <c r="F34" s="125">
        <v>8.3800000000000008</v>
      </c>
      <c r="G34" s="123" t="str">
        <f t="shared" si="4"/>
        <v>2021</v>
      </c>
      <c r="H34" s="123" t="str">
        <f t="shared" si="5"/>
        <v>10</v>
      </c>
      <c r="I34" s="123" t="str">
        <f t="shared" si="6"/>
        <v>04</v>
      </c>
      <c r="J34" s="123" t="str">
        <f t="shared" si="7"/>
        <v>2021-10-04</v>
      </c>
      <c r="K34" s="123" t="str">
        <f t="shared" si="8"/>
        <v>BVP</v>
      </c>
      <c r="L34" s="123">
        <v>14412</v>
      </c>
    </row>
    <row r="35" spans="1:12" x14ac:dyDescent="0.25">
      <c r="A35" s="123" t="s">
        <v>8352</v>
      </c>
      <c r="B35" s="123" t="str">
        <f t="shared" si="9"/>
        <v xml:space="preserve">MONTERO LUCIO CARLOS ALBERTO           </v>
      </c>
      <c r="C35" s="123" t="str">
        <f t="shared" si="1"/>
        <v>43902752</v>
      </c>
      <c r="D35" s="123" t="str">
        <f t="shared" si="2"/>
        <v>0002</v>
      </c>
      <c r="E35" s="123" t="str">
        <f t="shared" si="3"/>
        <v>16</v>
      </c>
      <c r="F35" s="125">
        <v>2.16</v>
      </c>
      <c r="G35" s="123" t="str">
        <f t="shared" si="4"/>
        <v>2021</v>
      </c>
      <c r="H35" s="123" t="str">
        <f t="shared" si="5"/>
        <v>10</v>
      </c>
      <c r="I35" s="123" t="str">
        <f t="shared" si="6"/>
        <v>04</v>
      </c>
      <c r="J35" s="123" t="str">
        <f t="shared" si="7"/>
        <v>2021-10-04</v>
      </c>
      <c r="K35" s="123" t="str">
        <f t="shared" si="8"/>
        <v>BMP</v>
      </c>
      <c r="L35" s="123">
        <v>14413</v>
      </c>
    </row>
    <row r="36" spans="1:12" x14ac:dyDescent="0.25">
      <c r="A36" s="123" t="s">
        <v>8351</v>
      </c>
      <c r="B36" s="123" t="str">
        <f t="shared" si="9"/>
        <v xml:space="preserve">EVELYN SULEYKA ALCIVAR SOLEDIS         </v>
      </c>
      <c r="C36" s="123" t="str">
        <f t="shared" si="1"/>
        <v>43907826</v>
      </c>
      <c r="D36" s="123" t="str">
        <f t="shared" si="2"/>
        <v>0004</v>
      </c>
      <c r="E36" s="123" t="str">
        <f t="shared" si="3"/>
        <v>36</v>
      </c>
      <c r="F36" s="125">
        <v>4.3600000000000003</v>
      </c>
      <c r="G36" s="123" t="str">
        <f t="shared" si="4"/>
        <v>2021</v>
      </c>
      <c r="H36" s="123" t="str">
        <f t="shared" si="5"/>
        <v>10</v>
      </c>
      <c r="I36" s="123" t="str">
        <f t="shared" si="6"/>
        <v>04</v>
      </c>
      <c r="J36" s="123" t="str">
        <f t="shared" si="7"/>
        <v>2021-10-04</v>
      </c>
      <c r="K36" s="123" t="str">
        <f t="shared" si="8"/>
        <v>BMP</v>
      </c>
      <c r="L36" s="123">
        <v>14414</v>
      </c>
    </row>
    <row r="37" spans="1:12" x14ac:dyDescent="0.25">
      <c r="A37" s="123" t="s">
        <v>8350</v>
      </c>
      <c r="B37" s="123" t="str">
        <f t="shared" si="9"/>
        <v xml:space="preserve">VELASTEGUI COELLAR MICHAEL PAT         </v>
      </c>
      <c r="C37" s="123" t="str">
        <f t="shared" si="1"/>
        <v>43900144</v>
      </c>
      <c r="D37" s="123" t="str">
        <f t="shared" si="2"/>
        <v>0005</v>
      </c>
      <c r="E37" s="123" t="str">
        <f t="shared" si="3"/>
        <v>85</v>
      </c>
      <c r="F37" s="125">
        <v>5.85</v>
      </c>
      <c r="G37" s="123" t="str">
        <f t="shared" si="4"/>
        <v>2021</v>
      </c>
      <c r="H37" s="123" t="str">
        <f t="shared" si="5"/>
        <v>10</v>
      </c>
      <c r="I37" s="123" t="str">
        <f t="shared" si="6"/>
        <v>04</v>
      </c>
      <c r="J37" s="123" t="str">
        <f t="shared" si="7"/>
        <v>2021-10-04</v>
      </c>
      <c r="K37" s="123" t="str">
        <f t="shared" si="8"/>
        <v>VEN</v>
      </c>
      <c r="L37" s="123">
        <v>14415</v>
      </c>
    </row>
    <row r="38" spans="1:12" x14ac:dyDescent="0.25">
      <c r="A38" s="123" t="s">
        <v>8349</v>
      </c>
      <c r="B38" s="123" t="str">
        <f t="shared" si="9"/>
        <v xml:space="preserve">IMPORT OSCAR SA                        </v>
      </c>
      <c r="C38" s="123" t="str">
        <f t="shared" si="1"/>
        <v>43908588</v>
      </c>
      <c r="D38" s="123" t="str">
        <f t="shared" si="2"/>
        <v>0002</v>
      </c>
      <c r="E38" s="123" t="str">
        <f t="shared" si="3"/>
        <v>17</v>
      </c>
      <c r="F38" s="125">
        <v>2.17</v>
      </c>
      <c r="G38" s="123" t="str">
        <f t="shared" si="4"/>
        <v>2021</v>
      </c>
      <c r="H38" s="123" t="str">
        <f t="shared" si="5"/>
        <v>10</v>
      </c>
      <c r="I38" s="123" t="str">
        <f t="shared" si="6"/>
        <v>04</v>
      </c>
      <c r="J38" s="123" t="str">
        <f t="shared" si="7"/>
        <v>2021-10-04</v>
      </c>
      <c r="K38" s="123" t="str">
        <f t="shared" si="8"/>
        <v>BVI</v>
      </c>
      <c r="L38" s="123">
        <v>14416</v>
      </c>
    </row>
    <row r="39" spans="1:12" x14ac:dyDescent="0.25">
      <c r="A39" s="123" t="s">
        <v>8348</v>
      </c>
      <c r="B39" s="123" t="str">
        <f t="shared" si="9"/>
        <v xml:space="preserve">TANDAZO ROLDAN RONALD MANUEL           </v>
      </c>
      <c r="C39" s="123" t="str">
        <f t="shared" si="1"/>
        <v>43903293</v>
      </c>
      <c r="D39" s="123" t="str">
        <f t="shared" si="2"/>
        <v>0005</v>
      </c>
      <c r="E39" s="123" t="str">
        <f t="shared" si="3"/>
        <v>40</v>
      </c>
      <c r="F39" s="125">
        <v>5.4</v>
      </c>
      <c r="G39" s="123" t="str">
        <f t="shared" si="4"/>
        <v>2021</v>
      </c>
      <c r="H39" s="123" t="str">
        <f t="shared" si="5"/>
        <v>10</v>
      </c>
      <c r="I39" s="123" t="str">
        <f t="shared" si="6"/>
        <v>04</v>
      </c>
      <c r="J39" s="123" t="str">
        <f t="shared" si="7"/>
        <v>2021-10-04</v>
      </c>
      <c r="K39" s="123" t="str">
        <f t="shared" si="8"/>
        <v>BMP</v>
      </c>
      <c r="L39" s="123">
        <v>14417</v>
      </c>
    </row>
    <row r="40" spans="1:12" x14ac:dyDescent="0.25">
      <c r="B40" s="176">
        <v>2</v>
      </c>
      <c r="C40" s="175" t="str">
        <f t="shared" si="1"/>
        <v/>
      </c>
      <c r="D40" s="175" t="str">
        <f t="shared" si="2"/>
        <v/>
      </c>
      <c r="E40" s="175" t="str">
        <f t="shared" si="3"/>
        <v/>
      </c>
      <c r="F40" s="174">
        <f>SUM(F20:F39)</f>
        <v>137.82999999999998</v>
      </c>
      <c r="G40" s="123" t="str">
        <f t="shared" si="4"/>
        <v/>
      </c>
      <c r="H40" s="123" t="str">
        <f t="shared" si="5"/>
        <v/>
      </c>
      <c r="I40" s="123" t="str">
        <f t="shared" si="6"/>
        <v/>
      </c>
      <c r="J40" s="123" t="str">
        <f t="shared" si="7"/>
        <v>--</v>
      </c>
      <c r="K40" s="123" t="str">
        <f t="shared" si="8"/>
        <v/>
      </c>
    </row>
    <row r="41" spans="1:12" x14ac:dyDescent="0.25">
      <c r="A41" s="123" t="s">
        <v>8347</v>
      </c>
      <c r="B41" s="123" t="str">
        <f t="shared" ref="B41:B54" si="10">MID(A41,20,39)</f>
        <v xml:space="preserve">MINA MONTANO PATRICIA CAROLINA         </v>
      </c>
      <c r="C41" s="123" t="str">
        <f t="shared" si="1"/>
        <v>43909678</v>
      </c>
      <c r="D41" s="123" t="str">
        <f t="shared" si="2"/>
        <v>0002</v>
      </c>
      <c r="E41" s="123" t="str">
        <f t="shared" si="3"/>
        <v>48</v>
      </c>
      <c r="F41" s="125">
        <v>2.48</v>
      </c>
      <c r="G41" s="123" t="str">
        <f t="shared" si="4"/>
        <v>2021</v>
      </c>
      <c r="H41" s="123" t="str">
        <f t="shared" si="5"/>
        <v>10</v>
      </c>
      <c r="I41" s="123" t="str">
        <f t="shared" si="6"/>
        <v>04</v>
      </c>
      <c r="J41" s="123" t="str">
        <f t="shared" si="7"/>
        <v>2021-10-04</v>
      </c>
      <c r="K41" s="123" t="str">
        <f t="shared" si="8"/>
        <v>BMP</v>
      </c>
      <c r="L41" s="123">
        <v>14712</v>
      </c>
    </row>
    <row r="42" spans="1:12" x14ac:dyDescent="0.25">
      <c r="A42" s="123" t="s">
        <v>8346</v>
      </c>
      <c r="B42" s="123" t="str">
        <f t="shared" si="10"/>
        <v xml:space="preserve">SUAREZ NARANJO LADY DIANA              </v>
      </c>
      <c r="C42" s="123" t="str">
        <f t="shared" si="1"/>
        <v>43930187</v>
      </c>
      <c r="D42" s="123" t="str">
        <f t="shared" si="2"/>
        <v>0007</v>
      </c>
      <c r="E42" s="123" t="str">
        <f t="shared" si="3"/>
        <v>43</v>
      </c>
      <c r="F42" s="125">
        <v>7.43</v>
      </c>
      <c r="G42" s="123" t="str">
        <f t="shared" si="4"/>
        <v>2021</v>
      </c>
      <c r="H42" s="123" t="str">
        <f t="shared" si="5"/>
        <v>10</v>
      </c>
      <c r="I42" s="123" t="str">
        <f t="shared" si="6"/>
        <v>04</v>
      </c>
      <c r="J42" s="123" t="str">
        <f t="shared" si="7"/>
        <v>2021-10-04</v>
      </c>
      <c r="K42" s="123" t="str">
        <f t="shared" si="8"/>
        <v>BMP</v>
      </c>
      <c r="L42" s="123">
        <v>14713</v>
      </c>
    </row>
    <row r="43" spans="1:12" x14ac:dyDescent="0.25">
      <c r="A43" s="123" t="s">
        <v>8345</v>
      </c>
      <c r="B43" s="123" t="str">
        <f t="shared" si="10"/>
        <v xml:space="preserve">OLVERA ALCIVAR JOEL DOMINGO            </v>
      </c>
      <c r="C43" s="123" t="str">
        <f t="shared" si="1"/>
        <v>43908386</v>
      </c>
      <c r="D43" s="123" t="str">
        <f t="shared" si="2"/>
        <v>0003</v>
      </c>
      <c r="E43" s="123" t="str">
        <f t="shared" si="3"/>
        <v>52</v>
      </c>
      <c r="F43" s="125">
        <v>3.52</v>
      </c>
      <c r="G43" s="123" t="str">
        <f t="shared" si="4"/>
        <v>2021</v>
      </c>
      <c r="H43" s="123" t="str">
        <f t="shared" si="5"/>
        <v>10</v>
      </c>
      <c r="I43" s="123" t="str">
        <f t="shared" si="6"/>
        <v>04</v>
      </c>
      <c r="J43" s="123" t="str">
        <f t="shared" si="7"/>
        <v>2021-10-04</v>
      </c>
      <c r="K43" s="123" t="str">
        <f t="shared" si="8"/>
        <v>BVP</v>
      </c>
      <c r="L43" s="123">
        <v>14714</v>
      </c>
    </row>
    <row r="44" spans="1:12" x14ac:dyDescent="0.25">
      <c r="A44" s="123" t="s">
        <v>8344</v>
      </c>
      <c r="B44" s="123" t="str">
        <f t="shared" si="10"/>
        <v xml:space="preserve">ANNIE ANDREA CARRERA MOROCHO           </v>
      </c>
      <c r="C44" s="123" t="str">
        <f t="shared" si="1"/>
        <v>43903861</v>
      </c>
      <c r="D44" s="123" t="str">
        <f t="shared" si="2"/>
        <v>0001</v>
      </c>
      <c r="E44" s="123" t="str">
        <f t="shared" si="3"/>
        <v>96</v>
      </c>
      <c r="F44" s="125">
        <v>1.96</v>
      </c>
      <c r="G44" s="123" t="str">
        <f t="shared" si="4"/>
        <v>2021</v>
      </c>
      <c r="H44" s="123" t="str">
        <f t="shared" si="5"/>
        <v>10</v>
      </c>
      <c r="I44" s="123" t="str">
        <f t="shared" si="6"/>
        <v>04</v>
      </c>
      <c r="J44" s="123" t="str">
        <f t="shared" si="7"/>
        <v>2021-10-04</v>
      </c>
      <c r="K44" s="123" t="str">
        <f t="shared" si="8"/>
        <v>BMP</v>
      </c>
      <c r="L44" s="123">
        <v>14715</v>
      </c>
    </row>
    <row r="45" spans="1:12" x14ac:dyDescent="0.25">
      <c r="A45" s="123" t="s">
        <v>8343</v>
      </c>
      <c r="B45" s="123" t="str">
        <f t="shared" si="10"/>
        <v xml:space="preserve">VARGAS HERRERA LUIS DANIEL             </v>
      </c>
      <c r="C45" s="123" t="str">
        <f t="shared" si="1"/>
        <v>43902956</v>
      </c>
      <c r="D45" s="123" t="str">
        <f t="shared" si="2"/>
        <v>0001</v>
      </c>
      <c r="E45" s="123" t="str">
        <f t="shared" si="3"/>
        <v>68</v>
      </c>
      <c r="F45" s="125">
        <v>1.68</v>
      </c>
      <c r="G45" s="123" t="str">
        <f t="shared" si="4"/>
        <v>2021</v>
      </c>
      <c r="H45" s="123" t="str">
        <f t="shared" si="5"/>
        <v>10</v>
      </c>
      <c r="I45" s="123" t="str">
        <f t="shared" si="6"/>
        <v>05</v>
      </c>
      <c r="J45" s="123" t="str">
        <f t="shared" si="7"/>
        <v>2021-10-05</v>
      </c>
      <c r="K45" s="123" t="str">
        <f t="shared" si="8"/>
        <v>DPR</v>
      </c>
      <c r="L45" s="123">
        <v>14716</v>
      </c>
    </row>
    <row r="46" spans="1:12" x14ac:dyDescent="0.25">
      <c r="A46" s="123" t="s">
        <v>8342</v>
      </c>
      <c r="B46" s="123" t="str">
        <f t="shared" si="10"/>
        <v xml:space="preserve">VARGAS HERRERA LUIS DANIEL             </v>
      </c>
      <c r="C46" s="123" t="str">
        <f t="shared" si="1"/>
        <v>43907507</v>
      </c>
      <c r="D46" s="123" t="str">
        <f t="shared" si="2"/>
        <v>0001</v>
      </c>
      <c r="E46" s="123" t="str">
        <f t="shared" si="3"/>
        <v>68</v>
      </c>
      <c r="F46" s="125">
        <v>1.68</v>
      </c>
      <c r="G46" s="123" t="str">
        <f t="shared" si="4"/>
        <v>2021</v>
      </c>
      <c r="H46" s="123" t="str">
        <f t="shared" si="5"/>
        <v>10</v>
      </c>
      <c r="I46" s="123" t="str">
        <f t="shared" si="6"/>
        <v>05</v>
      </c>
      <c r="J46" s="123" t="str">
        <f t="shared" si="7"/>
        <v>2021-10-05</v>
      </c>
      <c r="K46" s="123" t="str">
        <f t="shared" si="8"/>
        <v>DPR</v>
      </c>
      <c r="L46" s="123">
        <v>14717</v>
      </c>
    </row>
    <row r="47" spans="1:12" x14ac:dyDescent="0.25">
      <c r="A47" s="123" t="s">
        <v>8341</v>
      </c>
      <c r="B47" s="123" t="str">
        <f t="shared" si="10"/>
        <v xml:space="preserve">LUIS ALFONSO OLANO MACHANO             </v>
      </c>
      <c r="C47" s="123" t="str">
        <f t="shared" si="1"/>
        <v>43908696</v>
      </c>
      <c r="D47" s="123" t="str">
        <f t="shared" si="2"/>
        <v>0001</v>
      </c>
      <c r="E47" s="123" t="str">
        <f t="shared" si="3"/>
        <v>68</v>
      </c>
      <c r="F47" s="125">
        <v>1.68</v>
      </c>
      <c r="G47" s="123" t="str">
        <f t="shared" si="4"/>
        <v>2021</v>
      </c>
      <c r="H47" s="123" t="str">
        <f t="shared" si="5"/>
        <v>10</v>
      </c>
      <c r="I47" s="123" t="str">
        <f t="shared" si="6"/>
        <v>05</v>
      </c>
      <c r="J47" s="123" t="str">
        <f t="shared" si="7"/>
        <v>2021-10-05</v>
      </c>
      <c r="K47" s="123" t="str">
        <f t="shared" si="8"/>
        <v>DPR</v>
      </c>
      <c r="L47" s="123">
        <v>14718</v>
      </c>
    </row>
    <row r="48" spans="1:12" x14ac:dyDescent="0.25">
      <c r="A48" s="123" t="s">
        <v>8340</v>
      </c>
      <c r="B48" s="123" t="str">
        <f t="shared" si="10"/>
        <v xml:space="preserve">PROMOTORA OCCIDENTAL PROCCIDEN         </v>
      </c>
      <c r="C48" s="123" t="str">
        <f t="shared" si="1"/>
        <v>43901727</v>
      </c>
      <c r="D48" s="123" t="str">
        <f t="shared" si="2"/>
        <v>0001</v>
      </c>
      <c r="E48" s="123" t="str">
        <f t="shared" si="3"/>
        <v>94</v>
      </c>
      <c r="F48" s="125">
        <v>1.94</v>
      </c>
      <c r="G48" s="123" t="str">
        <f t="shared" si="4"/>
        <v>2021</v>
      </c>
      <c r="H48" s="123" t="str">
        <f t="shared" si="5"/>
        <v>10</v>
      </c>
      <c r="I48" s="123" t="str">
        <f t="shared" si="6"/>
        <v>05</v>
      </c>
      <c r="J48" s="123" t="str">
        <f t="shared" si="7"/>
        <v>2021-10-05</v>
      </c>
      <c r="K48" s="123" t="str">
        <f t="shared" si="8"/>
        <v>BVI</v>
      </c>
      <c r="L48" s="123">
        <v>14719</v>
      </c>
    </row>
    <row r="49" spans="1:12" x14ac:dyDescent="0.25">
      <c r="A49" s="123" t="s">
        <v>8339</v>
      </c>
      <c r="B49" s="123" t="str">
        <f t="shared" si="10"/>
        <v xml:space="preserve">CENTRO CARDIOLOGICO PREVENCARD         </v>
      </c>
      <c r="C49" s="123" t="str">
        <f t="shared" si="1"/>
        <v>43902319</v>
      </c>
      <c r="D49" s="123" t="str">
        <f t="shared" si="2"/>
        <v>0009</v>
      </c>
      <c r="E49" s="123" t="str">
        <f t="shared" si="3"/>
        <v>62</v>
      </c>
      <c r="F49" s="125">
        <v>9.6199999999999992</v>
      </c>
      <c r="G49" s="123" t="str">
        <f t="shared" si="4"/>
        <v>2021</v>
      </c>
      <c r="H49" s="123" t="str">
        <f t="shared" si="5"/>
        <v>10</v>
      </c>
      <c r="I49" s="123" t="str">
        <f t="shared" si="6"/>
        <v>05</v>
      </c>
      <c r="J49" s="123" t="str">
        <f t="shared" si="7"/>
        <v>2021-10-05</v>
      </c>
      <c r="K49" s="123" t="str">
        <f t="shared" si="8"/>
        <v>BMP</v>
      </c>
      <c r="L49" s="123">
        <v>14720</v>
      </c>
    </row>
    <row r="50" spans="1:12" x14ac:dyDescent="0.25">
      <c r="A50" s="123" t="s">
        <v>8338</v>
      </c>
      <c r="B50" s="123" t="str">
        <f t="shared" si="10"/>
        <v xml:space="preserve">PITA PENAFIEL ALISON CAROLINA          </v>
      </c>
      <c r="C50" s="123" t="str">
        <f t="shared" si="1"/>
        <v>43901507</v>
      </c>
      <c r="D50" s="123" t="str">
        <f t="shared" si="2"/>
        <v>0004</v>
      </c>
      <c r="E50" s="123" t="str">
        <f t="shared" si="3"/>
        <v>11</v>
      </c>
      <c r="F50" s="125">
        <v>4.1100000000000003</v>
      </c>
      <c r="G50" s="123" t="str">
        <f t="shared" si="4"/>
        <v>2021</v>
      </c>
      <c r="H50" s="123" t="str">
        <f t="shared" si="5"/>
        <v>10</v>
      </c>
      <c r="I50" s="123" t="str">
        <f t="shared" si="6"/>
        <v>05</v>
      </c>
      <c r="J50" s="123" t="str">
        <f t="shared" si="7"/>
        <v>2021-10-05</v>
      </c>
      <c r="K50" s="123" t="str">
        <f t="shared" si="8"/>
        <v>BMP</v>
      </c>
      <c r="L50" s="123">
        <v>14721</v>
      </c>
    </row>
    <row r="51" spans="1:12" x14ac:dyDescent="0.25">
      <c r="A51" s="123" t="s">
        <v>8337</v>
      </c>
      <c r="B51" s="123" t="str">
        <f t="shared" si="10"/>
        <v xml:space="preserve">CABRERA FREIRE ROXANA MAGALI D         </v>
      </c>
      <c r="C51" s="123" t="str">
        <f t="shared" si="1"/>
        <v>43900278</v>
      </c>
      <c r="D51" s="123" t="str">
        <f t="shared" si="2"/>
        <v>0004</v>
      </c>
      <c r="E51" s="123" t="str">
        <f t="shared" si="3"/>
        <v>80</v>
      </c>
      <c r="F51" s="125">
        <v>4.8</v>
      </c>
      <c r="G51" s="123" t="str">
        <f t="shared" si="4"/>
        <v>2021</v>
      </c>
      <c r="H51" s="123" t="str">
        <f t="shared" si="5"/>
        <v>10</v>
      </c>
      <c r="I51" s="123" t="str">
        <f t="shared" si="6"/>
        <v>05</v>
      </c>
      <c r="J51" s="123" t="str">
        <f t="shared" si="7"/>
        <v>2021-10-05</v>
      </c>
      <c r="K51" s="123" t="str">
        <f t="shared" si="8"/>
        <v>VEN</v>
      </c>
      <c r="L51" s="123">
        <v>14722</v>
      </c>
    </row>
    <row r="52" spans="1:12" x14ac:dyDescent="0.25">
      <c r="A52" s="123" t="s">
        <v>8336</v>
      </c>
      <c r="B52" s="123" t="str">
        <f t="shared" si="10"/>
        <v xml:space="preserve">VELIZ RAMOS JOHN JIMMY                 </v>
      </c>
      <c r="C52" s="123" t="str">
        <f t="shared" si="1"/>
        <v>43908664</v>
      </c>
      <c r="D52" s="123" t="str">
        <f t="shared" si="2"/>
        <v>0003</v>
      </c>
      <c r="E52" s="123" t="str">
        <f t="shared" si="3"/>
        <v>67</v>
      </c>
      <c r="F52" s="125">
        <v>3.67</v>
      </c>
      <c r="G52" s="123" t="str">
        <f t="shared" si="4"/>
        <v>2021</v>
      </c>
      <c r="H52" s="123" t="str">
        <f t="shared" si="5"/>
        <v>10</v>
      </c>
      <c r="I52" s="123" t="str">
        <f t="shared" si="6"/>
        <v>05</v>
      </c>
      <c r="J52" s="123" t="str">
        <f t="shared" si="7"/>
        <v>2021-10-05</v>
      </c>
      <c r="K52" s="123" t="str">
        <f t="shared" si="8"/>
        <v>BMP</v>
      </c>
      <c r="L52" s="123">
        <v>14723</v>
      </c>
    </row>
    <row r="53" spans="1:12" x14ac:dyDescent="0.25">
      <c r="A53" s="123" t="s">
        <v>8335</v>
      </c>
      <c r="B53" s="123" t="str">
        <f t="shared" si="10"/>
        <v xml:space="preserve">CASTRO HERRERA DAVID RAMON             </v>
      </c>
      <c r="C53" s="123" t="str">
        <f t="shared" si="1"/>
        <v>43909428</v>
      </c>
      <c r="D53" s="123" t="str">
        <f t="shared" si="2"/>
        <v>0002</v>
      </c>
      <c r="E53" s="123" t="str">
        <f t="shared" si="3"/>
        <v>01</v>
      </c>
      <c r="F53" s="125">
        <v>2.0099999999999998</v>
      </c>
      <c r="G53" s="123" t="str">
        <f t="shared" si="4"/>
        <v>2021</v>
      </c>
      <c r="H53" s="123" t="str">
        <f t="shared" si="5"/>
        <v>10</v>
      </c>
      <c r="I53" s="123" t="str">
        <f t="shared" si="6"/>
        <v>05</v>
      </c>
      <c r="J53" s="123" t="str">
        <f t="shared" si="7"/>
        <v>2021-10-05</v>
      </c>
      <c r="K53" s="123" t="str">
        <f t="shared" si="8"/>
        <v>BVP</v>
      </c>
      <c r="L53" s="123">
        <v>14724</v>
      </c>
    </row>
    <row r="54" spans="1:12" x14ac:dyDescent="0.25">
      <c r="A54" s="123" t="s">
        <v>8334</v>
      </c>
      <c r="B54" s="123" t="str">
        <f t="shared" si="10"/>
        <v xml:space="preserve">VELEZ OSORIO JHON EDILKER              </v>
      </c>
      <c r="C54" s="123" t="str">
        <f t="shared" si="1"/>
        <v>43907212</v>
      </c>
      <c r="D54" s="123" t="str">
        <f t="shared" si="2"/>
        <v>0003</v>
      </c>
      <c r="E54" s="123" t="str">
        <f t="shared" si="3"/>
        <v>89</v>
      </c>
      <c r="F54" s="125">
        <v>3.89</v>
      </c>
      <c r="G54" s="123" t="str">
        <f t="shared" si="4"/>
        <v>2021</v>
      </c>
      <c r="H54" s="123" t="str">
        <f t="shared" si="5"/>
        <v>10</v>
      </c>
      <c r="I54" s="123" t="str">
        <f t="shared" si="6"/>
        <v>05</v>
      </c>
      <c r="J54" s="123" t="str">
        <f t="shared" si="7"/>
        <v>2021-10-05</v>
      </c>
      <c r="K54" s="123" t="str">
        <f t="shared" si="8"/>
        <v>BVP</v>
      </c>
      <c r="L54" s="123">
        <v>14725</v>
      </c>
    </row>
    <row r="55" spans="1:12" x14ac:dyDescent="0.25">
      <c r="B55" s="176">
        <v>3</v>
      </c>
      <c r="C55" s="175" t="str">
        <f t="shared" si="1"/>
        <v/>
      </c>
      <c r="D55" s="175" t="str">
        <f t="shared" si="2"/>
        <v/>
      </c>
      <c r="E55" s="175" t="str">
        <f t="shared" si="3"/>
        <v/>
      </c>
      <c r="F55" s="174">
        <f>SUM(F41:F54)</f>
        <v>50.47</v>
      </c>
      <c r="G55" s="123" t="str">
        <f t="shared" si="4"/>
        <v/>
      </c>
      <c r="H55" s="123" t="str">
        <f t="shared" si="5"/>
        <v/>
      </c>
      <c r="I55" s="123" t="str">
        <f t="shared" si="6"/>
        <v/>
      </c>
      <c r="J55" s="123" t="str">
        <f t="shared" si="7"/>
        <v>--</v>
      </c>
      <c r="K55" s="123" t="str">
        <f t="shared" si="8"/>
        <v/>
      </c>
    </row>
    <row r="56" spans="1:12" x14ac:dyDescent="0.25">
      <c r="A56" s="123" t="s">
        <v>8333</v>
      </c>
      <c r="B56" s="123" t="str">
        <f t="shared" ref="B56:B67" si="11">MID(A56,20,39)</f>
        <v xml:space="preserve">BALDA VELASQUEZ CARLOS ALBERTO         </v>
      </c>
      <c r="C56" s="123" t="str">
        <f t="shared" si="1"/>
        <v>43908159</v>
      </c>
      <c r="D56" s="123" t="str">
        <f t="shared" si="2"/>
        <v>0005</v>
      </c>
      <c r="E56" s="123" t="str">
        <f t="shared" si="3"/>
        <v>07</v>
      </c>
      <c r="F56" s="125">
        <v>5.07</v>
      </c>
      <c r="G56" s="123" t="str">
        <f t="shared" si="4"/>
        <v>2021</v>
      </c>
      <c r="H56" s="123" t="str">
        <f t="shared" si="5"/>
        <v>10</v>
      </c>
      <c r="I56" s="123" t="str">
        <f t="shared" si="6"/>
        <v>05</v>
      </c>
      <c r="J56" s="123" t="str">
        <f t="shared" si="7"/>
        <v>2021-10-05</v>
      </c>
      <c r="K56" s="123" t="str">
        <f t="shared" si="8"/>
        <v>BMP</v>
      </c>
      <c r="L56" s="123">
        <v>14886</v>
      </c>
    </row>
    <row r="57" spans="1:12" x14ac:dyDescent="0.25">
      <c r="A57" s="123" t="s">
        <v>8332</v>
      </c>
      <c r="B57" s="123" t="str">
        <f t="shared" si="11"/>
        <v xml:space="preserve">QUEIROLO SECAIRA MICHELLE ALEJ         </v>
      </c>
      <c r="C57" s="123" t="str">
        <f t="shared" si="1"/>
        <v>43909229</v>
      </c>
      <c r="D57" s="123" t="str">
        <f t="shared" si="2"/>
        <v>0008</v>
      </c>
      <c r="E57" s="123" t="str">
        <f t="shared" si="3"/>
        <v>87</v>
      </c>
      <c r="F57" s="125">
        <v>8.8699999999999992</v>
      </c>
      <c r="G57" s="123" t="str">
        <f t="shared" si="4"/>
        <v>2021</v>
      </c>
      <c r="H57" s="123" t="str">
        <f t="shared" si="5"/>
        <v>10</v>
      </c>
      <c r="I57" s="123" t="str">
        <f t="shared" si="6"/>
        <v>06</v>
      </c>
      <c r="J57" s="123" t="str">
        <f t="shared" si="7"/>
        <v>2021-10-06</v>
      </c>
      <c r="K57" s="123" t="str">
        <f t="shared" si="8"/>
        <v>BVP</v>
      </c>
      <c r="L57" s="123">
        <v>14887</v>
      </c>
    </row>
    <row r="58" spans="1:12" x14ac:dyDescent="0.25">
      <c r="A58" s="123" t="s">
        <v>8331</v>
      </c>
      <c r="B58" s="123" t="str">
        <f t="shared" si="11"/>
        <v xml:space="preserve">MALDONADO SEGURA MARIA DANIELA         </v>
      </c>
      <c r="C58" s="123" t="str">
        <f t="shared" si="1"/>
        <v>43907949</v>
      </c>
      <c r="D58" s="123" t="str">
        <f t="shared" si="2"/>
        <v>0003</v>
      </c>
      <c r="E58" s="123" t="str">
        <f t="shared" si="3"/>
        <v>95</v>
      </c>
      <c r="F58" s="125">
        <v>3.95</v>
      </c>
      <c r="G58" s="123" t="str">
        <f t="shared" si="4"/>
        <v>2021</v>
      </c>
      <c r="H58" s="123" t="str">
        <f t="shared" si="5"/>
        <v>10</v>
      </c>
      <c r="I58" s="123" t="str">
        <f t="shared" si="6"/>
        <v>06</v>
      </c>
      <c r="J58" s="123" t="str">
        <f t="shared" si="7"/>
        <v>2021-10-06</v>
      </c>
      <c r="K58" s="123" t="str">
        <f t="shared" si="8"/>
        <v>BMP</v>
      </c>
      <c r="L58" s="123">
        <v>14888</v>
      </c>
    </row>
    <row r="59" spans="1:12" x14ac:dyDescent="0.25">
      <c r="A59" s="123" t="s">
        <v>8330</v>
      </c>
      <c r="B59" s="123" t="str">
        <f t="shared" si="11"/>
        <v xml:space="preserve">MALDONADO RODRIGUEZ RAUL ANTON         </v>
      </c>
      <c r="C59" s="123" t="str">
        <f t="shared" si="1"/>
        <v>43901518</v>
      </c>
      <c r="D59" s="123" t="str">
        <f t="shared" si="2"/>
        <v>0005</v>
      </c>
      <c r="E59" s="123" t="str">
        <f t="shared" si="3"/>
        <v>04</v>
      </c>
      <c r="F59" s="125">
        <v>5.04</v>
      </c>
      <c r="G59" s="123" t="str">
        <f t="shared" si="4"/>
        <v>2021</v>
      </c>
      <c r="H59" s="123" t="str">
        <f t="shared" si="5"/>
        <v>10</v>
      </c>
      <c r="I59" s="123" t="str">
        <f t="shared" si="6"/>
        <v>06</v>
      </c>
      <c r="J59" s="123" t="str">
        <f t="shared" si="7"/>
        <v>2021-10-06</v>
      </c>
      <c r="K59" s="123" t="str">
        <f t="shared" si="8"/>
        <v>BVP</v>
      </c>
      <c r="L59" s="123">
        <v>14889</v>
      </c>
    </row>
    <row r="60" spans="1:12" x14ac:dyDescent="0.25">
      <c r="A60" s="123" t="s">
        <v>8329</v>
      </c>
      <c r="B60" s="123" t="str">
        <f t="shared" si="11"/>
        <v xml:space="preserve">JEFFREY LEE FRANCO CUMMINGS            </v>
      </c>
      <c r="C60" s="123" t="str">
        <f t="shared" si="1"/>
        <v>43940857</v>
      </c>
      <c r="D60" s="123" t="str">
        <f t="shared" si="2"/>
        <v>0024</v>
      </c>
      <c r="E60" s="123" t="str">
        <f t="shared" si="3"/>
        <v>60</v>
      </c>
      <c r="F60" s="125">
        <v>24.6</v>
      </c>
      <c r="G60" s="123" t="str">
        <f t="shared" si="4"/>
        <v>2021</v>
      </c>
      <c r="H60" s="123" t="str">
        <f t="shared" si="5"/>
        <v>10</v>
      </c>
      <c r="I60" s="123" t="str">
        <f t="shared" si="6"/>
        <v>06</v>
      </c>
      <c r="J60" s="123" t="str">
        <f t="shared" si="7"/>
        <v>2021-10-06</v>
      </c>
      <c r="K60" s="123" t="str">
        <f t="shared" si="8"/>
        <v>VEN</v>
      </c>
      <c r="L60" s="123">
        <v>14890</v>
      </c>
    </row>
    <row r="61" spans="1:12" x14ac:dyDescent="0.25">
      <c r="A61" s="123" t="s">
        <v>8328</v>
      </c>
      <c r="B61" s="123" t="str">
        <f t="shared" si="11"/>
        <v xml:space="preserve">PENA TIGRERO MARIA VICTORIA            </v>
      </c>
      <c r="C61" s="123" t="str">
        <f t="shared" si="1"/>
        <v>43907414</v>
      </c>
      <c r="D61" s="123" t="str">
        <f t="shared" si="2"/>
        <v>0003</v>
      </c>
      <c r="E61" s="123" t="str">
        <f t="shared" si="3"/>
        <v>36</v>
      </c>
      <c r="F61" s="125">
        <v>3.36</v>
      </c>
      <c r="G61" s="123" t="str">
        <f t="shared" si="4"/>
        <v>2021</v>
      </c>
      <c r="H61" s="123" t="str">
        <f t="shared" si="5"/>
        <v>10</v>
      </c>
      <c r="I61" s="123" t="str">
        <f t="shared" si="6"/>
        <v>06</v>
      </c>
      <c r="J61" s="123" t="str">
        <f t="shared" si="7"/>
        <v>2021-10-06</v>
      </c>
      <c r="K61" s="123" t="str">
        <f t="shared" si="8"/>
        <v>BMP</v>
      </c>
      <c r="L61" s="123">
        <v>14891</v>
      </c>
    </row>
    <row r="62" spans="1:12" x14ac:dyDescent="0.25">
      <c r="A62" s="123" t="s">
        <v>8327</v>
      </c>
      <c r="B62" s="123" t="str">
        <f t="shared" si="11"/>
        <v xml:space="preserve">CARRILLO CHAGCHA ROMMEL PATRIC         </v>
      </c>
      <c r="C62" s="123" t="str">
        <f t="shared" si="1"/>
        <v>43909576</v>
      </c>
      <c r="D62" s="123" t="str">
        <f t="shared" si="2"/>
        <v>0001</v>
      </c>
      <c r="E62" s="123" t="str">
        <f t="shared" si="3"/>
        <v>57</v>
      </c>
      <c r="F62" s="125">
        <v>1.57</v>
      </c>
      <c r="G62" s="123" t="str">
        <f t="shared" si="4"/>
        <v>2021</v>
      </c>
      <c r="H62" s="123" t="str">
        <f t="shared" si="5"/>
        <v>10</v>
      </c>
      <c r="I62" s="123" t="str">
        <f t="shared" si="6"/>
        <v>06</v>
      </c>
      <c r="J62" s="123" t="str">
        <f t="shared" si="7"/>
        <v>2021-10-06</v>
      </c>
      <c r="K62" s="123" t="str">
        <f t="shared" si="8"/>
        <v>BVP</v>
      </c>
      <c r="L62" s="123">
        <v>14892</v>
      </c>
    </row>
    <row r="63" spans="1:12" x14ac:dyDescent="0.25">
      <c r="A63" s="123" t="s">
        <v>8326</v>
      </c>
      <c r="B63" s="123" t="str">
        <f t="shared" si="11"/>
        <v xml:space="preserve">GARCIA ADUM SANDRA VERONICA            </v>
      </c>
      <c r="C63" s="123" t="str">
        <f t="shared" si="1"/>
        <v>43930263</v>
      </c>
      <c r="D63" s="123" t="str">
        <f t="shared" si="2"/>
        <v>0001</v>
      </c>
      <c r="E63" s="123" t="str">
        <f t="shared" si="3"/>
        <v>84</v>
      </c>
      <c r="F63" s="125">
        <v>1.84</v>
      </c>
      <c r="G63" s="123" t="str">
        <f t="shared" si="4"/>
        <v>2021</v>
      </c>
      <c r="H63" s="123" t="str">
        <f t="shared" si="5"/>
        <v>10</v>
      </c>
      <c r="I63" s="123" t="str">
        <f t="shared" si="6"/>
        <v>06</v>
      </c>
      <c r="J63" s="123" t="str">
        <f t="shared" si="7"/>
        <v>2021-10-06</v>
      </c>
      <c r="K63" s="123" t="str">
        <f t="shared" si="8"/>
        <v>BMP</v>
      </c>
      <c r="L63" s="123">
        <v>14893</v>
      </c>
    </row>
    <row r="64" spans="1:12" x14ac:dyDescent="0.25">
      <c r="A64" s="123" t="s">
        <v>8325</v>
      </c>
      <c r="B64" s="123" t="str">
        <f t="shared" si="11"/>
        <v xml:space="preserve">POZO VERNAZA HECTOR ANTONIO            </v>
      </c>
      <c r="C64" s="123" t="str">
        <f t="shared" si="1"/>
        <v>43909523</v>
      </c>
      <c r="D64" s="123" t="str">
        <f t="shared" si="2"/>
        <v>0007</v>
      </c>
      <c r="E64" s="123" t="str">
        <f t="shared" si="3"/>
        <v>48</v>
      </c>
      <c r="F64" s="125">
        <v>7.48</v>
      </c>
      <c r="G64" s="123" t="str">
        <f t="shared" si="4"/>
        <v>2021</v>
      </c>
      <c r="H64" s="123" t="str">
        <f t="shared" si="5"/>
        <v>10</v>
      </c>
      <c r="I64" s="123" t="str">
        <f t="shared" si="6"/>
        <v>06</v>
      </c>
      <c r="J64" s="123" t="str">
        <f t="shared" si="7"/>
        <v>2021-10-06</v>
      </c>
      <c r="K64" s="123" t="str">
        <f t="shared" si="8"/>
        <v>BMP</v>
      </c>
      <c r="L64" s="123">
        <v>14894</v>
      </c>
    </row>
    <row r="65" spans="1:12" x14ac:dyDescent="0.25">
      <c r="A65" s="123" t="s">
        <v>8324</v>
      </c>
      <c r="B65" s="123" t="str">
        <f t="shared" si="11"/>
        <v xml:space="preserve">SORIANO PARRAGA ANA CRISTINA           </v>
      </c>
      <c r="C65" s="123" t="str">
        <f t="shared" si="1"/>
        <v>43900197</v>
      </c>
      <c r="D65" s="123" t="str">
        <f t="shared" si="2"/>
        <v>0005</v>
      </c>
      <c r="E65" s="123" t="str">
        <f t="shared" si="3"/>
        <v>90</v>
      </c>
      <c r="F65" s="125">
        <v>5.9</v>
      </c>
      <c r="G65" s="123" t="str">
        <f t="shared" si="4"/>
        <v>2021</v>
      </c>
      <c r="H65" s="123" t="str">
        <f t="shared" si="5"/>
        <v>10</v>
      </c>
      <c r="I65" s="123" t="str">
        <f t="shared" si="6"/>
        <v>06</v>
      </c>
      <c r="J65" s="123" t="str">
        <f t="shared" si="7"/>
        <v>2021-10-06</v>
      </c>
      <c r="K65" s="123" t="str">
        <f t="shared" si="8"/>
        <v>BMP</v>
      </c>
      <c r="L65" s="123">
        <v>14895</v>
      </c>
    </row>
    <row r="66" spans="1:12" x14ac:dyDescent="0.25">
      <c r="A66" s="123" t="s">
        <v>8323</v>
      </c>
      <c r="B66" s="123" t="str">
        <f t="shared" si="11"/>
        <v xml:space="preserve">LAGOS LAKE ALEJANDRO ANDRE             </v>
      </c>
      <c r="C66" s="123" t="str">
        <f t="shared" si="1"/>
        <v>43908679</v>
      </c>
      <c r="D66" s="123" t="str">
        <f t="shared" si="2"/>
        <v>0005</v>
      </c>
      <c r="E66" s="123" t="str">
        <f t="shared" si="3"/>
        <v>47</v>
      </c>
      <c r="F66" s="125">
        <v>5.47</v>
      </c>
      <c r="G66" s="123" t="str">
        <f t="shared" si="4"/>
        <v>2021</v>
      </c>
      <c r="H66" s="123" t="str">
        <f t="shared" si="5"/>
        <v>10</v>
      </c>
      <c r="I66" s="123" t="str">
        <f t="shared" si="6"/>
        <v>06</v>
      </c>
      <c r="J66" s="123" t="str">
        <f t="shared" si="7"/>
        <v>2021-10-06</v>
      </c>
      <c r="K66" s="123" t="str">
        <f t="shared" si="8"/>
        <v>VEN</v>
      </c>
      <c r="L66" s="123">
        <v>14896</v>
      </c>
    </row>
    <row r="67" spans="1:12" x14ac:dyDescent="0.25">
      <c r="A67" s="123" t="s">
        <v>8322</v>
      </c>
      <c r="B67" s="123" t="str">
        <f t="shared" si="11"/>
        <v xml:space="preserve">DAVID GONZALO BENAVIDES LOPEZ          </v>
      </c>
      <c r="C67" s="123" t="str">
        <f t="shared" ref="C67:C130" si="12">MID(A67,12,8)</f>
        <v>43908812</v>
      </c>
      <c r="D67" s="123" t="str">
        <f t="shared" ref="D67:D130" si="13">MID(A67,125,4)</f>
        <v>0001</v>
      </c>
      <c r="E67" s="123" t="str">
        <f t="shared" ref="E67:E130" si="14">MID(A67,129,2)</f>
        <v>68</v>
      </c>
      <c r="F67" s="125">
        <v>1.68</v>
      </c>
      <c r="G67" s="123" t="str">
        <f t="shared" ref="G67:G130" si="15">MID(A67,131,4)</f>
        <v>2021</v>
      </c>
      <c r="H67" s="123" t="str">
        <f t="shared" ref="H67:H130" si="16">MID(A67,135,2)</f>
        <v>10</v>
      </c>
      <c r="I67" s="123" t="str">
        <f t="shared" ref="I67:I130" si="17">MID(A67,137,2)</f>
        <v>06</v>
      </c>
      <c r="J67" s="123" t="str">
        <f t="shared" ref="J67:J130" si="18">CONCATENATE(G67,"-",H67,"-",I67)</f>
        <v>2021-10-06</v>
      </c>
      <c r="K67" s="123" t="str">
        <f t="shared" ref="K67:K130" si="19">MID(A67,163,3)</f>
        <v>BMP</v>
      </c>
      <c r="L67" s="123">
        <v>14897</v>
      </c>
    </row>
    <row r="68" spans="1:12" x14ac:dyDescent="0.25">
      <c r="B68" s="176">
        <v>4</v>
      </c>
      <c r="C68" s="175" t="str">
        <f t="shared" si="12"/>
        <v/>
      </c>
      <c r="D68" s="175" t="str">
        <f t="shared" si="13"/>
        <v/>
      </c>
      <c r="E68" s="175" t="str">
        <f t="shared" si="14"/>
        <v/>
      </c>
      <c r="F68" s="174">
        <f>SUM(F56:F67)</f>
        <v>74.830000000000013</v>
      </c>
      <c r="G68" s="123" t="str">
        <f t="shared" si="15"/>
        <v/>
      </c>
      <c r="H68" s="123" t="str">
        <f t="shared" si="16"/>
        <v/>
      </c>
      <c r="I68" s="123" t="str">
        <f t="shared" si="17"/>
        <v/>
      </c>
      <c r="J68" s="123" t="str">
        <f t="shared" si="18"/>
        <v>--</v>
      </c>
      <c r="K68" s="123" t="str">
        <f t="shared" si="19"/>
        <v/>
      </c>
    </row>
    <row r="69" spans="1:12" x14ac:dyDescent="0.25">
      <c r="A69" s="123" t="s">
        <v>8321</v>
      </c>
      <c r="B69" s="123" t="str">
        <f t="shared" ref="B69:B74" si="20">MID(A69,20,39)</f>
        <v xml:space="preserve">YAGUAL AGUILAR GRACE VANESSA           </v>
      </c>
      <c r="C69" s="123" t="str">
        <f t="shared" si="12"/>
        <v>43909269</v>
      </c>
      <c r="D69" s="123" t="str">
        <f t="shared" si="13"/>
        <v>0005</v>
      </c>
      <c r="E69" s="123" t="str">
        <f t="shared" si="14"/>
        <v>28</v>
      </c>
      <c r="F69" s="125">
        <v>5.28</v>
      </c>
      <c r="G69" s="123" t="str">
        <f t="shared" si="15"/>
        <v>2021</v>
      </c>
      <c r="H69" s="123" t="str">
        <f t="shared" si="16"/>
        <v>10</v>
      </c>
      <c r="I69" s="123" t="str">
        <f t="shared" si="17"/>
        <v>06</v>
      </c>
      <c r="J69" s="123" t="str">
        <f t="shared" si="18"/>
        <v>2021-10-06</v>
      </c>
      <c r="K69" s="123" t="str">
        <f t="shared" si="19"/>
        <v>BVP</v>
      </c>
      <c r="L69" s="123">
        <v>14973</v>
      </c>
    </row>
    <row r="70" spans="1:12" x14ac:dyDescent="0.25">
      <c r="A70" s="123" t="s">
        <v>8320</v>
      </c>
      <c r="B70" s="123" t="str">
        <f t="shared" si="20"/>
        <v xml:space="preserve">RODRIGUEZ BODERO ANA SHIRLEY           </v>
      </c>
      <c r="C70" s="123" t="str">
        <f t="shared" si="12"/>
        <v>43901409</v>
      </c>
      <c r="D70" s="123" t="str">
        <f t="shared" si="13"/>
        <v>0004</v>
      </c>
      <c r="E70" s="123" t="str">
        <f t="shared" si="14"/>
        <v>67</v>
      </c>
      <c r="F70" s="125">
        <v>4.67</v>
      </c>
      <c r="G70" s="123" t="str">
        <f t="shared" si="15"/>
        <v>2021</v>
      </c>
      <c r="H70" s="123" t="str">
        <f t="shared" si="16"/>
        <v>10</v>
      </c>
      <c r="I70" s="123" t="str">
        <f t="shared" si="17"/>
        <v>06</v>
      </c>
      <c r="J70" s="123" t="str">
        <f t="shared" si="18"/>
        <v>2021-10-06</v>
      </c>
      <c r="K70" s="123" t="str">
        <f t="shared" si="19"/>
        <v>BVP</v>
      </c>
      <c r="L70" s="123">
        <v>14974</v>
      </c>
    </row>
    <row r="71" spans="1:12" x14ac:dyDescent="0.25">
      <c r="A71" s="123" t="s">
        <v>8319</v>
      </c>
      <c r="B71" s="123" t="str">
        <f t="shared" si="20"/>
        <v xml:space="preserve">SILVA CHIQUITO JOSE LUIS               </v>
      </c>
      <c r="C71" s="123" t="str">
        <f t="shared" si="12"/>
        <v>43907530</v>
      </c>
      <c r="D71" s="123" t="str">
        <f t="shared" si="13"/>
        <v>0003</v>
      </c>
      <c r="E71" s="123" t="str">
        <f t="shared" si="14"/>
        <v>74</v>
      </c>
      <c r="F71" s="125">
        <v>3.74</v>
      </c>
      <c r="G71" s="123" t="str">
        <f t="shared" si="15"/>
        <v>2021</v>
      </c>
      <c r="H71" s="123" t="str">
        <f t="shared" si="16"/>
        <v>10</v>
      </c>
      <c r="I71" s="123" t="str">
        <f t="shared" si="17"/>
        <v>07</v>
      </c>
      <c r="J71" s="123" t="str">
        <f t="shared" si="18"/>
        <v>2021-10-07</v>
      </c>
      <c r="K71" s="123" t="str">
        <f t="shared" si="19"/>
        <v>BMP</v>
      </c>
      <c r="L71" s="123">
        <v>14975</v>
      </c>
    </row>
    <row r="72" spans="1:12" x14ac:dyDescent="0.25">
      <c r="A72" s="123" t="s">
        <v>8318</v>
      </c>
      <c r="B72" s="123" t="str">
        <f t="shared" si="20"/>
        <v xml:space="preserve">DESINTONIO HUAYAMAVE ALBERTO L         </v>
      </c>
      <c r="C72" s="123" t="str">
        <f t="shared" si="12"/>
        <v>43900336</v>
      </c>
      <c r="D72" s="123" t="str">
        <f t="shared" si="13"/>
        <v>0007</v>
      </c>
      <c r="E72" s="123" t="str">
        <f t="shared" si="14"/>
        <v>09</v>
      </c>
      <c r="F72" s="125">
        <v>7.09</v>
      </c>
      <c r="G72" s="123" t="str">
        <f t="shared" si="15"/>
        <v>2021</v>
      </c>
      <c r="H72" s="123" t="str">
        <f t="shared" si="16"/>
        <v>10</v>
      </c>
      <c r="I72" s="123" t="str">
        <f t="shared" si="17"/>
        <v>07</v>
      </c>
      <c r="J72" s="123" t="str">
        <f t="shared" si="18"/>
        <v>2021-10-07</v>
      </c>
      <c r="K72" s="123" t="str">
        <f t="shared" si="19"/>
        <v>BVP</v>
      </c>
      <c r="L72" s="123">
        <v>14976</v>
      </c>
    </row>
    <row r="73" spans="1:12" x14ac:dyDescent="0.25">
      <c r="A73" s="123" t="s">
        <v>8317</v>
      </c>
      <c r="B73" s="123" t="str">
        <f t="shared" si="20"/>
        <v xml:space="preserve">REYES DESIDERIO ZOILA MARILIN          </v>
      </c>
      <c r="C73" s="123" t="str">
        <f t="shared" si="12"/>
        <v>43908110</v>
      </c>
      <c r="D73" s="123" t="str">
        <f t="shared" si="13"/>
        <v>0001</v>
      </c>
      <c r="E73" s="123" t="str">
        <f t="shared" si="14"/>
        <v>44</v>
      </c>
      <c r="F73" s="125">
        <v>1.44</v>
      </c>
      <c r="G73" s="123" t="str">
        <f t="shared" si="15"/>
        <v>2021</v>
      </c>
      <c r="H73" s="123" t="str">
        <f t="shared" si="16"/>
        <v>10</v>
      </c>
      <c r="I73" s="123" t="str">
        <f t="shared" si="17"/>
        <v>07</v>
      </c>
      <c r="J73" s="123" t="str">
        <f t="shared" si="18"/>
        <v>2021-10-07</v>
      </c>
      <c r="K73" s="123" t="str">
        <f t="shared" si="19"/>
        <v>BVI</v>
      </c>
      <c r="L73" s="123">
        <v>14977</v>
      </c>
    </row>
    <row r="74" spans="1:12" x14ac:dyDescent="0.25">
      <c r="A74" s="123" t="s">
        <v>8316</v>
      </c>
      <c r="B74" s="123" t="str">
        <f t="shared" si="20"/>
        <v xml:space="preserve">ESPINOSA VELARDE ALMA MARIA            </v>
      </c>
      <c r="C74" s="123" t="str">
        <f t="shared" si="12"/>
        <v>43907962</v>
      </c>
      <c r="D74" s="123" t="str">
        <f t="shared" si="13"/>
        <v>0007</v>
      </c>
      <c r="E74" s="123" t="str">
        <f t="shared" si="14"/>
        <v>76</v>
      </c>
      <c r="F74" s="125">
        <v>7.76</v>
      </c>
      <c r="G74" s="123" t="str">
        <f t="shared" si="15"/>
        <v>2021</v>
      </c>
      <c r="H74" s="123" t="str">
        <f t="shared" si="16"/>
        <v>10</v>
      </c>
      <c r="I74" s="123" t="str">
        <f t="shared" si="17"/>
        <v>07</v>
      </c>
      <c r="J74" s="123" t="str">
        <f t="shared" si="18"/>
        <v>2021-10-07</v>
      </c>
      <c r="K74" s="123" t="str">
        <f t="shared" si="19"/>
        <v>BVP</v>
      </c>
      <c r="L74" s="123">
        <v>14978</v>
      </c>
    </row>
    <row r="75" spans="1:12" x14ac:dyDescent="0.25">
      <c r="B75" s="176">
        <v>5</v>
      </c>
      <c r="C75" s="175" t="str">
        <f t="shared" si="12"/>
        <v/>
      </c>
      <c r="D75" s="175" t="str">
        <f t="shared" si="13"/>
        <v/>
      </c>
      <c r="E75" s="175" t="str">
        <f t="shared" si="14"/>
        <v/>
      </c>
      <c r="F75" s="174">
        <f>SUM(F69:F74)</f>
        <v>29.980000000000004</v>
      </c>
      <c r="G75" s="123" t="str">
        <f t="shared" si="15"/>
        <v/>
      </c>
      <c r="H75" s="123" t="str">
        <f t="shared" si="16"/>
        <v/>
      </c>
      <c r="I75" s="123" t="str">
        <f t="shared" si="17"/>
        <v/>
      </c>
      <c r="J75" s="123" t="str">
        <f t="shared" si="18"/>
        <v>--</v>
      </c>
      <c r="K75" s="123" t="str">
        <f t="shared" si="19"/>
        <v/>
      </c>
    </row>
    <row r="76" spans="1:12" x14ac:dyDescent="0.25">
      <c r="A76" s="123" t="s">
        <v>8315</v>
      </c>
      <c r="B76" s="123" t="str">
        <f t="shared" ref="B76:B90" si="21">MID(A76,20,39)</f>
        <v xml:space="preserve">FAYTONG MOREIRA SANDRA MARIA           </v>
      </c>
      <c r="C76" s="123" t="str">
        <f t="shared" si="12"/>
        <v>43945311</v>
      </c>
      <c r="D76" s="123" t="str">
        <f t="shared" si="13"/>
        <v>0016</v>
      </c>
      <c r="E76" s="123" t="str">
        <f t="shared" si="14"/>
        <v>76</v>
      </c>
      <c r="F76" s="125">
        <v>16.760000000000002</v>
      </c>
      <c r="G76" s="123" t="str">
        <f t="shared" si="15"/>
        <v>2021</v>
      </c>
      <c r="H76" s="123" t="str">
        <f t="shared" si="16"/>
        <v>10</v>
      </c>
      <c r="I76" s="123" t="str">
        <f t="shared" si="17"/>
        <v>07</v>
      </c>
      <c r="J76" s="123" t="str">
        <f t="shared" si="18"/>
        <v>2021-10-07</v>
      </c>
      <c r="K76" s="123" t="str">
        <f t="shared" si="19"/>
        <v>BMP</v>
      </c>
      <c r="L76" s="123">
        <v>15058</v>
      </c>
    </row>
    <row r="77" spans="1:12" x14ac:dyDescent="0.25">
      <c r="A77" s="123" t="s">
        <v>8314</v>
      </c>
      <c r="B77" s="123" t="str">
        <f t="shared" si="21"/>
        <v xml:space="preserve">ANDRADE ANDRADE RICARDO ALEJO          </v>
      </c>
      <c r="C77" s="123" t="str">
        <f t="shared" si="12"/>
        <v>43908321</v>
      </c>
      <c r="D77" s="123" t="str">
        <f t="shared" si="13"/>
        <v>0018</v>
      </c>
      <c r="E77" s="123" t="str">
        <f t="shared" si="14"/>
        <v>41</v>
      </c>
      <c r="F77" s="125">
        <v>18.41</v>
      </c>
      <c r="G77" s="123" t="str">
        <f t="shared" si="15"/>
        <v>2021</v>
      </c>
      <c r="H77" s="123" t="str">
        <f t="shared" si="16"/>
        <v>10</v>
      </c>
      <c r="I77" s="123" t="str">
        <f t="shared" si="17"/>
        <v>07</v>
      </c>
      <c r="J77" s="123" t="str">
        <f t="shared" si="18"/>
        <v>2021-10-07</v>
      </c>
      <c r="K77" s="123" t="str">
        <f t="shared" si="19"/>
        <v>BVP</v>
      </c>
      <c r="L77" s="123">
        <v>15059</v>
      </c>
    </row>
    <row r="78" spans="1:12" x14ac:dyDescent="0.25">
      <c r="A78" s="123" t="s">
        <v>8313</v>
      </c>
      <c r="B78" s="123" t="str">
        <f t="shared" si="21"/>
        <v xml:space="preserve">LUZ LILIANA OSTAIZA LUCAS              </v>
      </c>
      <c r="C78" s="123" t="str">
        <f t="shared" si="12"/>
        <v>43960238</v>
      </c>
      <c r="D78" s="123" t="str">
        <f t="shared" si="13"/>
        <v>0008</v>
      </c>
      <c r="E78" s="123" t="str">
        <f t="shared" si="14"/>
        <v>38</v>
      </c>
      <c r="F78" s="125">
        <v>8.3800000000000008</v>
      </c>
      <c r="G78" s="123" t="str">
        <f t="shared" si="15"/>
        <v>2021</v>
      </c>
      <c r="H78" s="123" t="str">
        <f t="shared" si="16"/>
        <v>10</v>
      </c>
      <c r="I78" s="123" t="str">
        <f t="shared" si="17"/>
        <v>08</v>
      </c>
      <c r="J78" s="123" t="str">
        <f t="shared" si="18"/>
        <v>2021-10-08</v>
      </c>
      <c r="K78" s="123" t="str">
        <f t="shared" si="19"/>
        <v>BVP</v>
      </c>
      <c r="L78" s="123">
        <v>15060</v>
      </c>
    </row>
    <row r="79" spans="1:12" x14ac:dyDescent="0.25">
      <c r="A79" s="123" t="s">
        <v>8312</v>
      </c>
      <c r="B79" s="123" t="str">
        <f t="shared" si="21"/>
        <v xml:space="preserve">LEONARDO EDUARDO  CALDERON VAL         </v>
      </c>
      <c r="C79" s="123" t="str">
        <f t="shared" si="12"/>
        <v>43960304</v>
      </c>
      <c r="D79" s="123" t="str">
        <f t="shared" si="13"/>
        <v>0018</v>
      </c>
      <c r="E79" s="123" t="str">
        <f t="shared" si="14"/>
        <v>02</v>
      </c>
      <c r="F79" s="125">
        <v>18.02</v>
      </c>
      <c r="G79" s="123" t="str">
        <f t="shared" si="15"/>
        <v>2021</v>
      </c>
      <c r="H79" s="123" t="str">
        <f t="shared" si="16"/>
        <v>10</v>
      </c>
      <c r="I79" s="123" t="str">
        <f t="shared" si="17"/>
        <v>08</v>
      </c>
      <c r="J79" s="123" t="str">
        <f t="shared" si="18"/>
        <v>2021-10-08</v>
      </c>
      <c r="K79" s="123" t="str">
        <f t="shared" si="19"/>
        <v>BMP</v>
      </c>
      <c r="L79" s="123">
        <v>15061</v>
      </c>
    </row>
    <row r="80" spans="1:12" x14ac:dyDescent="0.25">
      <c r="A80" s="123" t="s">
        <v>8311</v>
      </c>
      <c r="B80" s="123" t="str">
        <f t="shared" si="21"/>
        <v xml:space="preserve">FABRICIO ELIS BARRETO SANTANA          </v>
      </c>
      <c r="C80" s="123" t="str">
        <f t="shared" si="12"/>
        <v>43903212</v>
      </c>
      <c r="D80" s="123" t="str">
        <f t="shared" si="13"/>
        <v>0003</v>
      </c>
      <c r="E80" s="123" t="str">
        <f t="shared" si="14"/>
        <v>36</v>
      </c>
      <c r="F80" s="125">
        <v>3.36</v>
      </c>
      <c r="G80" s="123" t="str">
        <f t="shared" si="15"/>
        <v>2021</v>
      </c>
      <c r="H80" s="123" t="str">
        <f t="shared" si="16"/>
        <v>10</v>
      </c>
      <c r="I80" s="123" t="str">
        <f t="shared" si="17"/>
        <v>08</v>
      </c>
      <c r="J80" s="123" t="str">
        <f t="shared" si="18"/>
        <v>2021-10-08</v>
      </c>
      <c r="K80" s="123" t="str">
        <f t="shared" si="19"/>
        <v>BVP</v>
      </c>
      <c r="L80" s="123">
        <v>15062</v>
      </c>
    </row>
    <row r="81" spans="1:12" x14ac:dyDescent="0.25">
      <c r="A81" s="123" t="s">
        <v>8310</v>
      </c>
      <c r="B81" s="123" t="str">
        <f t="shared" si="21"/>
        <v xml:space="preserve">DANNY FRANKLIN AGUILLON AGUILL         </v>
      </c>
      <c r="C81" s="123" t="str">
        <f t="shared" si="12"/>
        <v>43907747</v>
      </c>
      <c r="D81" s="123" t="str">
        <f t="shared" si="13"/>
        <v>0007</v>
      </c>
      <c r="E81" s="123" t="str">
        <f t="shared" si="14"/>
        <v>35</v>
      </c>
      <c r="F81" s="125">
        <v>7.35</v>
      </c>
      <c r="G81" s="123" t="str">
        <f t="shared" si="15"/>
        <v>2021</v>
      </c>
      <c r="H81" s="123" t="str">
        <f t="shared" si="16"/>
        <v>10</v>
      </c>
      <c r="I81" s="123" t="str">
        <f t="shared" si="17"/>
        <v>08</v>
      </c>
      <c r="J81" s="123" t="str">
        <f t="shared" si="18"/>
        <v>2021-10-08</v>
      </c>
      <c r="K81" s="123" t="str">
        <f t="shared" si="19"/>
        <v>BMP</v>
      </c>
      <c r="L81" s="123">
        <v>15063</v>
      </c>
    </row>
    <row r="82" spans="1:12" x14ac:dyDescent="0.25">
      <c r="A82" s="123" t="s">
        <v>8309</v>
      </c>
      <c r="B82" s="123" t="str">
        <f t="shared" si="21"/>
        <v xml:space="preserve">ROSS LOPERA JOFFRE GABRIEL             </v>
      </c>
      <c r="C82" s="123" t="str">
        <f t="shared" si="12"/>
        <v>43907458</v>
      </c>
      <c r="D82" s="123" t="str">
        <f t="shared" si="13"/>
        <v>0001</v>
      </c>
      <c r="E82" s="123" t="str">
        <f t="shared" si="14"/>
        <v>78</v>
      </c>
      <c r="F82" s="125">
        <v>1.78</v>
      </c>
      <c r="G82" s="123" t="str">
        <f t="shared" si="15"/>
        <v>2021</v>
      </c>
      <c r="H82" s="123" t="str">
        <f t="shared" si="16"/>
        <v>10</v>
      </c>
      <c r="I82" s="123" t="str">
        <f t="shared" si="17"/>
        <v>08</v>
      </c>
      <c r="J82" s="123" t="str">
        <f t="shared" si="18"/>
        <v>2021-10-08</v>
      </c>
      <c r="K82" s="123" t="str">
        <f t="shared" si="19"/>
        <v>BVP</v>
      </c>
      <c r="L82" s="123">
        <v>15064</v>
      </c>
    </row>
    <row r="83" spans="1:12" x14ac:dyDescent="0.25">
      <c r="A83" s="123" t="s">
        <v>8308</v>
      </c>
      <c r="B83" s="123" t="str">
        <f t="shared" si="21"/>
        <v xml:space="preserve">ASTUDILLO PIURI DOLORES LUZMIL         </v>
      </c>
      <c r="C83" s="123" t="str">
        <f t="shared" si="12"/>
        <v>23923201</v>
      </c>
      <c r="D83" s="123" t="str">
        <f t="shared" si="13"/>
        <v>0003</v>
      </c>
      <c r="E83" s="123" t="str">
        <f t="shared" si="14"/>
        <v>08</v>
      </c>
      <c r="F83" s="125">
        <v>3.08</v>
      </c>
      <c r="G83" s="123" t="str">
        <f t="shared" si="15"/>
        <v>2021</v>
      </c>
      <c r="H83" s="123" t="str">
        <f t="shared" si="16"/>
        <v>10</v>
      </c>
      <c r="I83" s="123" t="str">
        <f t="shared" si="17"/>
        <v>08</v>
      </c>
      <c r="J83" s="123" t="str">
        <f t="shared" si="18"/>
        <v>2021-10-08</v>
      </c>
      <c r="K83" s="123" t="str">
        <f t="shared" si="19"/>
        <v>BMP</v>
      </c>
      <c r="L83" s="123">
        <v>15065</v>
      </c>
    </row>
    <row r="84" spans="1:12" x14ac:dyDescent="0.25">
      <c r="A84" s="123" t="s">
        <v>8307</v>
      </c>
      <c r="B84" s="123" t="str">
        <f t="shared" si="21"/>
        <v xml:space="preserve">ASTUDILLO PIURI DOLORES LUZMIL         </v>
      </c>
      <c r="C84" s="123" t="str">
        <f t="shared" si="12"/>
        <v>43909484</v>
      </c>
      <c r="D84" s="123" t="str">
        <f t="shared" si="13"/>
        <v>0000</v>
      </c>
      <c r="E84" s="123" t="str">
        <f t="shared" si="14"/>
        <v>99</v>
      </c>
      <c r="F84" s="125">
        <v>0.99</v>
      </c>
      <c r="G84" s="123" t="str">
        <f t="shared" si="15"/>
        <v>2021</v>
      </c>
      <c r="H84" s="123" t="str">
        <f t="shared" si="16"/>
        <v>10</v>
      </c>
      <c r="I84" s="123" t="str">
        <f t="shared" si="17"/>
        <v>08</v>
      </c>
      <c r="J84" s="123" t="str">
        <f t="shared" si="18"/>
        <v>2021-10-08</v>
      </c>
      <c r="K84" s="123" t="str">
        <f t="shared" si="19"/>
        <v>BMP</v>
      </c>
      <c r="L84" s="123">
        <v>15066</v>
      </c>
    </row>
    <row r="85" spans="1:12" x14ac:dyDescent="0.25">
      <c r="A85" s="123" t="s">
        <v>8306</v>
      </c>
      <c r="B85" s="123" t="str">
        <f t="shared" si="21"/>
        <v xml:space="preserve">AGUILAR CARDENAS EDWIN MARCELO         </v>
      </c>
      <c r="C85" s="123" t="str">
        <f t="shared" si="12"/>
        <v>43930275</v>
      </c>
      <c r="D85" s="123" t="str">
        <f t="shared" si="13"/>
        <v>0001</v>
      </c>
      <c r="E85" s="123" t="str">
        <f t="shared" si="14"/>
        <v>68</v>
      </c>
      <c r="F85" s="125">
        <v>1.68</v>
      </c>
      <c r="G85" s="123" t="str">
        <f t="shared" si="15"/>
        <v>2021</v>
      </c>
      <c r="H85" s="123" t="str">
        <f t="shared" si="16"/>
        <v>10</v>
      </c>
      <c r="I85" s="123" t="str">
        <f t="shared" si="17"/>
        <v>09</v>
      </c>
      <c r="J85" s="123" t="str">
        <f t="shared" si="18"/>
        <v>2021-10-09</v>
      </c>
      <c r="K85" s="123" t="str">
        <f t="shared" si="19"/>
        <v>BVP</v>
      </c>
      <c r="L85" s="123">
        <v>15067</v>
      </c>
    </row>
    <row r="86" spans="1:12" x14ac:dyDescent="0.25">
      <c r="A86" s="123" t="s">
        <v>8305</v>
      </c>
      <c r="B86" s="123" t="str">
        <f t="shared" si="21"/>
        <v xml:space="preserve">CABELLO GARCIA MARIA CONCEPCIO         </v>
      </c>
      <c r="C86" s="123" t="str">
        <f t="shared" si="12"/>
        <v>43903875</v>
      </c>
      <c r="D86" s="123" t="str">
        <f t="shared" si="13"/>
        <v>0005</v>
      </c>
      <c r="E86" s="123" t="str">
        <f t="shared" si="14"/>
        <v>63</v>
      </c>
      <c r="F86" s="125">
        <v>5.63</v>
      </c>
      <c r="G86" s="123" t="str">
        <f t="shared" si="15"/>
        <v>2021</v>
      </c>
      <c r="H86" s="123" t="str">
        <f t="shared" si="16"/>
        <v>10</v>
      </c>
      <c r="I86" s="123" t="str">
        <f t="shared" si="17"/>
        <v>09</v>
      </c>
      <c r="J86" s="123" t="str">
        <f t="shared" si="18"/>
        <v>2021-10-09</v>
      </c>
      <c r="K86" s="123" t="str">
        <f t="shared" si="19"/>
        <v>VEN</v>
      </c>
      <c r="L86" s="123">
        <v>15068</v>
      </c>
    </row>
    <row r="87" spans="1:12" x14ac:dyDescent="0.25">
      <c r="A87" s="123" t="s">
        <v>8304</v>
      </c>
      <c r="B87" s="123" t="str">
        <f t="shared" si="21"/>
        <v xml:space="preserve">MARIA ROBERTA MORENO DIAZ              </v>
      </c>
      <c r="C87" s="123" t="str">
        <f t="shared" si="12"/>
        <v>43903233</v>
      </c>
      <c r="D87" s="123" t="str">
        <f t="shared" si="13"/>
        <v>0002</v>
      </c>
      <c r="E87" s="123" t="str">
        <f t="shared" si="14"/>
        <v>33</v>
      </c>
      <c r="F87" s="125">
        <v>2.33</v>
      </c>
      <c r="G87" s="123" t="str">
        <f t="shared" si="15"/>
        <v>2021</v>
      </c>
      <c r="H87" s="123" t="str">
        <f t="shared" si="16"/>
        <v>10</v>
      </c>
      <c r="I87" s="123" t="str">
        <f t="shared" si="17"/>
        <v>09</v>
      </c>
      <c r="J87" s="123" t="str">
        <f t="shared" si="18"/>
        <v>2021-10-09</v>
      </c>
      <c r="K87" s="123" t="str">
        <f t="shared" si="19"/>
        <v>BVP</v>
      </c>
      <c r="L87" s="123">
        <v>15069</v>
      </c>
    </row>
    <row r="88" spans="1:12" x14ac:dyDescent="0.25">
      <c r="A88" s="123" t="s">
        <v>8303</v>
      </c>
      <c r="B88" s="123" t="str">
        <f t="shared" si="21"/>
        <v xml:space="preserve">GAMARRA PERALTA BARBARA GISELL         </v>
      </c>
      <c r="C88" s="123" t="str">
        <f t="shared" si="12"/>
        <v>43909359</v>
      </c>
      <c r="D88" s="123" t="str">
        <f t="shared" si="13"/>
        <v>0003</v>
      </c>
      <c r="E88" s="123" t="str">
        <f t="shared" si="14"/>
        <v>55</v>
      </c>
      <c r="F88" s="125">
        <v>3.55</v>
      </c>
      <c r="G88" s="123" t="str">
        <f t="shared" si="15"/>
        <v>2021</v>
      </c>
      <c r="H88" s="123" t="str">
        <f t="shared" si="16"/>
        <v>10</v>
      </c>
      <c r="I88" s="123" t="str">
        <f t="shared" si="17"/>
        <v>09</v>
      </c>
      <c r="J88" s="123" t="str">
        <f t="shared" si="18"/>
        <v>2021-10-09</v>
      </c>
      <c r="K88" s="123" t="str">
        <f t="shared" si="19"/>
        <v>BMP</v>
      </c>
      <c r="L88" s="123">
        <v>15070</v>
      </c>
    </row>
    <row r="89" spans="1:12" x14ac:dyDescent="0.25">
      <c r="A89" s="123" t="s">
        <v>8302</v>
      </c>
      <c r="B89" s="123" t="str">
        <f t="shared" si="21"/>
        <v xml:space="preserve">MUENTES VELEZ MARIANA DE JESUS         </v>
      </c>
      <c r="C89" s="123" t="str">
        <f t="shared" si="12"/>
        <v>43904774</v>
      </c>
      <c r="D89" s="123" t="str">
        <f t="shared" si="13"/>
        <v>0006</v>
      </c>
      <c r="E89" s="123" t="str">
        <f t="shared" si="14"/>
        <v>15</v>
      </c>
      <c r="F89" s="125">
        <v>6.15</v>
      </c>
      <c r="G89" s="123" t="str">
        <f t="shared" si="15"/>
        <v>2021</v>
      </c>
      <c r="H89" s="123" t="str">
        <f t="shared" si="16"/>
        <v>10</v>
      </c>
      <c r="I89" s="123" t="str">
        <f t="shared" si="17"/>
        <v>10</v>
      </c>
      <c r="J89" s="123" t="str">
        <f t="shared" si="18"/>
        <v>2021-10-10</v>
      </c>
      <c r="K89" s="123" t="str">
        <f t="shared" si="19"/>
        <v>BVP</v>
      </c>
      <c r="L89" s="123">
        <v>15071</v>
      </c>
    </row>
    <row r="90" spans="1:12" x14ac:dyDescent="0.25">
      <c r="A90" s="123" t="s">
        <v>8301</v>
      </c>
      <c r="B90" s="123" t="str">
        <f t="shared" si="21"/>
        <v xml:space="preserve">VERA AREVALO JESSICA ELIZABETH         </v>
      </c>
      <c r="C90" s="123" t="str">
        <f t="shared" si="12"/>
        <v>43911200</v>
      </c>
      <c r="D90" s="123" t="str">
        <f t="shared" si="13"/>
        <v>0011</v>
      </c>
      <c r="E90" s="123" t="str">
        <f t="shared" si="14"/>
        <v>20</v>
      </c>
      <c r="F90" s="125">
        <v>11.2</v>
      </c>
      <c r="G90" s="123" t="str">
        <f t="shared" si="15"/>
        <v>2021</v>
      </c>
      <c r="H90" s="123" t="str">
        <f t="shared" si="16"/>
        <v>10</v>
      </c>
      <c r="I90" s="123" t="str">
        <f t="shared" si="17"/>
        <v>11</v>
      </c>
      <c r="J90" s="123" t="str">
        <f t="shared" si="18"/>
        <v>2021-10-11</v>
      </c>
      <c r="K90" s="123" t="str">
        <f t="shared" si="19"/>
        <v>VEN</v>
      </c>
      <c r="L90" s="123">
        <v>15072</v>
      </c>
    </row>
    <row r="91" spans="1:12" x14ac:dyDescent="0.25">
      <c r="B91" s="176">
        <v>6</v>
      </c>
      <c r="C91" s="175" t="str">
        <f t="shared" si="12"/>
        <v/>
      </c>
      <c r="D91" s="175" t="str">
        <f t="shared" si="13"/>
        <v/>
      </c>
      <c r="E91" s="175" t="str">
        <f t="shared" si="14"/>
        <v/>
      </c>
      <c r="F91" s="174">
        <f>SUM(F76:F90)</f>
        <v>108.67</v>
      </c>
      <c r="G91" s="123" t="str">
        <f t="shared" si="15"/>
        <v/>
      </c>
      <c r="H91" s="123" t="str">
        <f t="shared" si="16"/>
        <v/>
      </c>
      <c r="I91" s="123" t="str">
        <f t="shared" si="17"/>
        <v/>
      </c>
      <c r="J91" s="123" t="str">
        <f t="shared" si="18"/>
        <v>--</v>
      </c>
      <c r="K91" s="123" t="str">
        <f t="shared" si="19"/>
        <v/>
      </c>
    </row>
    <row r="92" spans="1:12" x14ac:dyDescent="0.25">
      <c r="A92" s="123" t="s">
        <v>8300</v>
      </c>
      <c r="B92" s="123" t="str">
        <f>MID(A92,20,39)</f>
        <v xml:space="preserve">LEY VITERI LISSETTE MELISSA            </v>
      </c>
      <c r="C92" s="123" t="str">
        <f t="shared" si="12"/>
        <v>43900623</v>
      </c>
      <c r="D92" s="123" t="str">
        <f t="shared" si="13"/>
        <v>0002</v>
      </c>
      <c r="E92" s="123" t="str">
        <f t="shared" si="14"/>
        <v>76</v>
      </c>
      <c r="F92" s="125">
        <v>2.76</v>
      </c>
      <c r="G92" s="123" t="str">
        <f t="shared" si="15"/>
        <v>2021</v>
      </c>
      <c r="H92" s="123" t="str">
        <f t="shared" si="16"/>
        <v>10</v>
      </c>
      <c r="I92" s="123" t="str">
        <f t="shared" si="17"/>
        <v>11</v>
      </c>
      <c r="J92" s="123" t="str">
        <f t="shared" si="18"/>
        <v>2021-10-11</v>
      </c>
      <c r="K92" s="123" t="str">
        <f t="shared" si="19"/>
        <v>BMP</v>
      </c>
      <c r="L92" s="123">
        <v>15116</v>
      </c>
    </row>
    <row r="93" spans="1:12" x14ac:dyDescent="0.25">
      <c r="A93" s="123" t="s">
        <v>8299</v>
      </c>
      <c r="B93" s="123" t="str">
        <f>MID(A93,20,39)</f>
        <v xml:space="preserve">PEDRO ANGEL JIMENEZ NOBOA              </v>
      </c>
      <c r="C93" s="123" t="str">
        <f t="shared" si="12"/>
        <v>43945019</v>
      </c>
      <c r="D93" s="123" t="str">
        <f t="shared" si="13"/>
        <v>0024</v>
      </c>
      <c r="E93" s="123" t="str">
        <f t="shared" si="14"/>
        <v>60</v>
      </c>
      <c r="F93" s="125">
        <v>24.6</v>
      </c>
      <c r="G93" s="123" t="str">
        <f t="shared" si="15"/>
        <v>2021</v>
      </c>
      <c r="H93" s="123" t="str">
        <f t="shared" si="16"/>
        <v>10</v>
      </c>
      <c r="I93" s="123" t="str">
        <f t="shared" si="17"/>
        <v>11</v>
      </c>
      <c r="J93" s="123" t="str">
        <f t="shared" si="18"/>
        <v>2021-10-11</v>
      </c>
      <c r="K93" s="123" t="str">
        <f t="shared" si="19"/>
        <v>BMP</v>
      </c>
      <c r="L93" s="123">
        <v>15117</v>
      </c>
    </row>
    <row r="94" spans="1:12" x14ac:dyDescent="0.25">
      <c r="A94" s="123" t="s">
        <v>8298</v>
      </c>
      <c r="B94" s="123" t="str">
        <f>MID(A94,20,39)</f>
        <v xml:space="preserve">CALLE LOFFREDO LUIS DANIEL             </v>
      </c>
      <c r="C94" s="123" t="str">
        <f t="shared" si="12"/>
        <v>43903607</v>
      </c>
      <c r="D94" s="123" t="str">
        <f t="shared" si="13"/>
        <v>0001</v>
      </c>
      <c r="E94" s="123" t="str">
        <f t="shared" si="14"/>
        <v>69</v>
      </c>
      <c r="F94" s="125">
        <v>1.69</v>
      </c>
      <c r="G94" s="123" t="str">
        <f t="shared" si="15"/>
        <v>2021</v>
      </c>
      <c r="H94" s="123" t="str">
        <f t="shared" si="16"/>
        <v>10</v>
      </c>
      <c r="I94" s="123" t="str">
        <f t="shared" si="17"/>
        <v>12</v>
      </c>
      <c r="J94" s="123" t="str">
        <f t="shared" si="18"/>
        <v>2021-10-12</v>
      </c>
      <c r="K94" s="123" t="str">
        <f t="shared" si="19"/>
        <v>BVP</v>
      </c>
      <c r="L94" s="123">
        <v>15118</v>
      </c>
    </row>
    <row r="95" spans="1:12" x14ac:dyDescent="0.25">
      <c r="A95" s="123" t="s">
        <v>8297</v>
      </c>
      <c r="B95" s="123" t="str">
        <f>MID(A95,20,39)</f>
        <v xml:space="preserve">MOROCHO AGURTO VIVIANA MANUELA         </v>
      </c>
      <c r="C95" s="123" t="str">
        <f t="shared" si="12"/>
        <v>43907455</v>
      </c>
      <c r="D95" s="123" t="str">
        <f t="shared" si="13"/>
        <v>0004</v>
      </c>
      <c r="E95" s="123" t="str">
        <f t="shared" si="14"/>
        <v>23</v>
      </c>
      <c r="F95" s="125">
        <v>4.2300000000000004</v>
      </c>
      <c r="G95" s="123" t="str">
        <f t="shared" si="15"/>
        <v>2021</v>
      </c>
      <c r="H95" s="123" t="str">
        <f t="shared" si="16"/>
        <v>10</v>
      </c>
      <c r="I95" s="123" t="str">
        <f t="shared" si="17"/>
        <v>12</v>
      </c>
      <c r="J95" s="123" t="str">
        <f t="shared" si="18"/>
        <v>2021-10-12</v>
      </c>
      <c r="K95" s="123" t="str">
        <f t="shared" si="19"/>
        <v>BMP</v>
      </c>
      <c r="L95" s="123">
        <v>15119</v>
      </c>
    </row>
    <row r="96" spans="1:12" x14ac:dyDescent="0.25">
      <c r="B96" s="176">
        <v>7</v>
      </c>
      <c r="C96" s="175" t="str">
        <f t="shared" si="12"/>
        <v/>
      </c>
      <c r="D96" s="175" t="str">
        <f t="shared" si="13"/>
        <v/>
      </c>
      <c r="E96" s="175" t="str">
        <f t="shared" si="14"/>
        <v/>
      </c>
      <c r="F96" s="174">
        <f>SUM(F92:F95)</f>
        <v>33.28</v>
      </c>
      <c r="G96" s="123" t="str">
        <f t="shared" si="15"/>
        <v/>
      </c>
      <c r="H96" s="123" t="str">
        <f t="shared" si="16"/>
        <v/>
      </c>
      <c r="I96" s="123" t="str">
        <f t="shared" si="17"/>
        <v/>
      </c>
      <c r="J96" s="123" t="str">
        <f t="shared" si="18"/>
        <v>--</v>
      </c>
      <c r="K96" s="123" t="str">
        <f t="shared" si="19"/>
        <v/>
      </c>
    </row>
    <row r="97" spans="1:12" x14ac:dyDescent="0.25">
      <c r="A97" s="123" t="s">
        <v>8296</v>
      </c>
      <c r="B97" s="123" t="str">
        <f>MID(A97,20,39)</f>
        <v xml:space="preserve">VARGAS FUENTEZ LADY LEONOR             </v>
      </c>
      <c r="C97" s="123" t="str">
        <f t="shared" si="12"/>
        <v>43907451</v>
      </c>
      <c r="D97" s="123" t="str">
        <f t="shared" si="13"/>
        <v>0002</v>
      </c>
      <c r="E97" s="123" t="str">
        <f t="shared" si="14"/>
        <v>02</v>
      </c>
      <c r="F97" s="125">
        <v>2.02</v>
      </c>
      <c r="G97" s="123" t="str">
        <f t="shared" si="15"/>
        <v>2021</v>
      </c>
      <c r="H97" s="123" t="str">
        <f t="shared" si="16"/>
        <v>10</v>
      </c>
      <c r="I97" s="123" t="str">
        <f t="shared" si="17"/>
        <v>13</v>
      </c>
      <c r="J97" s="123" t="str">
        <f t="shared" si="18"/>
        <v>2021-10-13</v>
      </c>
      <c r="K97" s="123" t="str">
        <f t="shared" si="19"/>
        <v>BMP</v>
      </c>
      <c r="L97" s="123">
        <v>15161</v>
      </c>
    </row>
    <row r="98" spans="1:12" x14ac:dyDescent="0.25">
      <c r="A98" s="123" t="s">
        <v>8295</v>
      </c>
      <c r="B98" s="123" t="str">
        <f>MID(A98,20,39)</f>
        <v xml:space="preserve">JEAN PAOLO RAMOS SALAS                 </v>
      </c>
      <c r="C98" s="123" t="str">
        <f t="shared" si="12"/>
        <v>43907617</v>
      </c>
      <c r="D98" s="123" t="str">
        <f t="shared" si="13"/>
        <v>0001</v>
      </c>
      <c r="E98" s="123" t="str">
        <f t="shared" si="14"/>
        <v>68</v>
      </c>
      <c r="F98" s="125">
        <v>1.68</v>
      </c>
      <c r="G98" s="123" t="str">
        <f t="shared" si="15"/>
        <v>2021</v>
      </c>
      <c r="H98" s="123" t="str">
        <f t="shared" si="16"/>
        <v>10</v>
      </c>
      <c r="I98" s="123" t="str">
        <f t="shared" si="17"/>
        <v>13</v>
      </c>
      <c r="J98" s="123" t="str">
        <f t="shared" si="18"/>
        <v>2021-10-13</v>
      </c>
      <c r="K98" s="123" t="str">
        <f t="shared" si="19"/>
        <v>BMP</v>
      </c>
      <c r="L98" s="123">
        <v>15162</v>
      </c>
    </row>
    <row r="99" spans="1:12" x14ac:dyDescent="0.25">
      <c r="A99" s="123" t="s">
        <v>8294</v>
      </c>
      <c r="B99" s="123" t="str">
        <f>MID(A99,20,39)</f>
        <v xml:space="preserve">ZAMBRANO RONQUILLO MARIA AUXIL         </v>
      </c>
      <c r="C99" s="123" t="str">
        <f t="shared" si="12"/>
        <v>43900154</v>
      </c>
      <c r="D99" s="123" t="str">
        <f t="shared" si="13"/>
        <v>0001</v>
      </c>
      <c r="E99" s="123" t="str">
        <f t="shared" si="14"/>
        <v>74</v>
      </c>
      <c r="F99" s="125">
        <v>1.74</v>
      </c>
      <c r="G99" s="123" t="str">
        <f t="shared" si="15"/>
        <v>2021</v>
      </c>
      <c r="H99" s="123" t="str">
        <f t="shared" si="16"/>
        <v>10</v>
      </c>
      <c r="I99" s="123" t="str">
        <f t="shared" si="17"/>
        <v>13</v>
      </c>
      <c r="J99" s="123" t="str">
        <f t="shared" si="18"/>
        <v>2021-10-13</v>
      </c>
      <c r="K99" s="123" t="str">
        <f t="shared" si="19"/>
        <v>BVP</v>
      </c>
      <c r="L99" s="123">
        <v>15163</v>
      </c>
    </row>
    <row r="100" spans="1:12" x14ac:dyDescent="0.25">
      <c r="A100" s="123" t="s">
        <v>8293</v>
      </c>
      <c r="B100" s="123" t="str">
        <f>MID(A100,20,39)</f>
        <v xml:space="preserve">ZAMBRANO RONQUILLO MARIA AUXIL         </v>
      </c>
      <c r="C100" s="123" t="str">
        <f t="shared" si="12"/>
        <v>43901466</v>
      </c>
      <c r="D100" s="123" t="str">
        <f t="shared" si="13"/>
        <v>0004</v>
      </c>
      <c r="E100" s="123" t="str">
        <f t="shared" si="14"/>
        <v>56</v>
      </c>
      <c r="F100" s="125">
        <v>4.5599999999999996</v>
      </c>
      <c r="G100" s="123" t="str">
        <f t="shared" si="15"/>
        <v>2021</v>
      </c>
      <c r="H100" s="123" t="str">
        <f t="shared" si="16"/>
        <v>10</v>
      </c>
      <c r="I100" s="123" t="str">
        <f t="shared" si="17"/>
        <v>13</v>
      </c>
      <c r="J100" s="123" t="str">
        <f t="shared" si="18"/>
        <v>2021-10-13</v>
      </c>
      <c r="K100" s="123" t="str">
        <f t="shared" si="19"/>
        <v>BVP</v>
      </c>
      <c r="L100" s="123">
        <v>15164</v>
      </c>
    </row>
    <row r="101" spans="1:12" x14ac:dyDescent="0.25">
      <c r="B101" s="176">
        <v>8</v>
      </c>
      <c r="C101" s="175" t="str">
        <f t="shared" si="12"/>
        <v/>
      </c>
      <c r="D101" s="175" t="str">
        <f t="shared" si="13"/>
        <v/>
      </c>
      <c r="E101" s="175" t="str">
        <f t="shared" si="14"/>
        <v/>
      </c>
      <c r="F101" s="174">
        <f>SUM(F97:F100)</f>
        <v>10</v>
      </c>
      <c r="G101" s="123" t="str">
        <f t="shared" si="15"/>
        <v/>
      </c>
      <c r="H101" s="123" t="str">
        <f t="shared" si="16"/>
        <v/>
      </c>
      <c r="I101" s="123" t="str">
        <f t="shared" si="17"/>
        <v/>
      </c>
      <c r="J101" s="123" t="str">
        <f t="shared" si="18"/>
        <v>--</v>
      </c>
      <c r="K101" s="123" t="str">
        <f t="shared" si="19"/>
        <v/>
      </c>
    </row>
    <row r="102" spans="1:12" x14ac:dyDescent="0.25">
      <c r="A102" s="123" t="s">
        <v>8292</v>
      </c>
      <c r="B102" s="123" t="str">
        <f>MID(A102,20,39)</f>
        <v xml:space="preserve">ASENCIO PARRALES ANDREA CAROLI         </v>
      </c>
      <c r="C102" s="123" t="str">
        <f t="shared" si="12"/>
        <v>43900669</v>
      </c>
      <c r="D102" s="123" t="str">
        <f t="shared" si="13"/>
        <v>0001</v>
      </c>
      <c r="E102" s="123" t="str">
        <f t="shared" si="14"/>
        <v>68</v>
      </c>
      <c r="F102" s="125">
        <v>1.68</v>
      </c>
      <c r="G102" s="123" t="str">
        <f t="shared" si="15"/>
        <v>2021</v>
      </c>
      <c r="H102" s="123" t="str">
        <f t="shared" si="16"/>
        <v>10</v>
      </c>
      <c r="I102" s="123" t="str">
        <f t="shared" si="17"/>
        <v>13</v>
      </c>
      <c r="J102" s="123" t="str">
        <f t="shared" si="18"/>
        <v>2021-10-13</v>
      </c>
      <c r="K102" s="123" t="str">
        <f t="shared" si="19"/>
        <v>BMP</v>
      </c>
      <c r="L102" s="123">
        <v>15197</v>
      </c>
    </row>
    <row r="103" spans="1:12" x14ac:dyDescent="0.25">
      <c r="A103" s="123" t="s">
        <v>8291</v>
      </c>
      <c r="B103" s="123" t="str">
        <f>MID(A103,20,39)</f>
        <v xml:space="preserve">ESPINEL MOLINA CARLINA TATIANA         </v>
      </c>
      <c r="C103" s="123" t="str">
        <f t="shared" si="12"/>
        <v>43907438</v>
      </c>
      <c r="D103" s="123" t="str">
        <f t="shared" si="13"/>
        <v>0002</v>
      </c>
      <c r="E103" s="123" t="str">
        <f t="shared" si="14"/>
        <v>82</v>
      </c>
      <c r="F103" s="125">
        <v>2.82</v>
      </c>
      <c r="G103" s="123" t="str">
        <f t="shared" si="15"/>
        <v>2021</v>
      </c>
      <c r="H103" s="123" t="str">
        <f t="shared" si="16"/>
        <v>10</v>
      </c>
      <c r="I103" s="123" t="str">
        <f t="shared" si="17"/>
        <v>14</v>
      </c>
      <c r="J103" s="123" t="str">
        <f t="shared" si="18"/>
        <v>2021-10-14</v>
      </c>
      <c r="K103" s="123" t="str">
        <f t="shared" si="19"/>
        <v>BMP</v>
      </c>
      <c r="L103" s="123">
        <v>15198</v>
      </c>
    </row>
    <row r="104" spans="1:12" x14ac:dyDescent="0.25">
      <c r="A104" s="123" t="s">
        <v>8290</v>
      </c>
      <c r="B104" s="123" t="str">
        <f>MID(A104,20,39)</f>
        <v xml:space="preserve">SALAZAR JAIME CECILIA NARCISA          </v>
      </c>
      <c r="C104" s="123" t="str">
        <f t="shared" si="12"/>
        <v>43903548</v>
      </c>
      <c r="D104" s="123" t="str">
        <f t="shared" si="13"/>
        <v>0002</v>
      </c>
      <c r="E104" s="123" t="str">
        <f t="shared" si="14"/>
        <v>37</v>
      </c>
      <c r="F104" s="125">
        <v>2.37</v>
      </c>
      <c r="G104" s="123" t="str">
        <f t="shared" si="15"/>
        <v>2021</v>
      </c>
      <c r="H104" s="123" t="str">
        <f t="shared" si="16"/>
        <v>10</v>
      </c>
      <c r="I104" s="123" t="str">
        <f t="shared" si="17"/>
        <v>14</v>
      </c>
      <c r="J104" s="123" t="str">
        <f t="shared" si="18"/>
        <v>2021-10-14</v>
      </c>
      <c r="K104" s="123" t="str">
        <f t="shared" si="19"/>
        <v>BMP</v>
      </c>
      <c r="L104" s="123">
        <v>15199</v>
      </c>
    </row>
    <row r="105" spans="1:12" x14ac:dyDescent="0.25">
      <c r="A105" s="123" t="s">
        <v>8289</v>
      </c>
      <c r="B105" s="123" t="str">
        <f>MID(A105,20,39)</f>
        <v xml:space="preserve">NAVARRETE CAICEDO MARIA VERONI         </v>
      </c>
      <c r="C105" s="123" t="str">
        <f t="shared" si="12"/>
        <v>43908927</v>
      </c>
      <c r="D105" s="123" t="str">
        <f t="shared" si="13"/>
        <v>0004</v>
      </c>
      <c r="E105" s="123" t="str">
        <f t="shared" si="14"/>
        <v>60</v>
      </c>
      <c r="F105" s="125">
        <v>4.5999999999999996</v>
      </c>
      <c r="G105" s="123" t="str">
        <f t="shared" si="15"/>
        <v>2021</v>
      </c>
      <c r="H105" s="123" t="str">
        <f t="shared" si="16"/>
        <v>10</v>
      </c>
      <c r="I105" s="123" t="str">
        <f t="shared" si="17"/>
        <v>14</v>
      </c>
      <c r="J105" s="123" t="str">
        <f t="shared" si="18"/>
        <v>2021-10-14</v>
      </c>
      <c r="K105" s="123" t="str">
        <f t="shared" si="19"/>
        <v>BMP</v>
      </c>
      <c r="L105" s="123">
        <v>15200</v>
      </c>
    </row>
    <row r="106" spans="1:12" x14ac:dyDescent="0.25">
      <c r="A106" s="123" t="s">
        <v>8288</v>
      </c>
      <c r="B106" s="123" t="str">
        <f>MID(A106,20,39)</f>
        <v xml:space="preserve">INTERBANANAEXPORT SA                   </v>
      </c>
      <c r="C106" s="123" t="str">
        <f t="shared" si="12"/>
        <v>43908203</v>
      </c>
      <c r="D106" s="123" t="str">
        <f t="shared" si="13"/>
        <v>0001</v>
      </c>
      <c r="E106" s="123" t="str">
        <f t="shared" si="14"/>
        <v>94</v>
      </c>
      <c r="F106" s="125">
        <v>1.94</v>
      </c>
      <c r="G106" s="123" t="str">
        <f t="shared" si="15"/>
        <v>2021</v>
      </c>
      <c r="H106" s="123" t="str">
        <f t="shared" si="16"/>
        <v>10</v>
      </c>
      <c r="I106" s="123" t="str">
        <f t="shared" si="17"/>
        <v>14</v>
      </c>
      <c r="J106" s="123" t="str">
        <f t="shared" si="18"/>
        <v>2021-10-14</v>
      </c>
      <c r="K106" s="123" t="str">
        <f t="shared" si="19"/>
        <v>BMP</v>
      </c>
      <c r="L106" s="123">
        <v>15201</v>
      </c>
    </row>
    <row r="107" spans="1:12" x14ac:dyDescent="0.25">
      <c r="B107" s="176">
        <v>9</v>
      </c>
      <c r="C107" s="175" t="str">
        <f t="shared" si="12"/>
        <v/>
      </c>
      <c r="D107" s="175" t="str">
        <f t="shared" si="13"/>
        <v/>
      </c>
      <c r="E107" s="175" t="str">
        <f t="shared" si="14"/>
        <v/>
      </c>
      <c r="F107" s="174">
        <f>SUM(F102:F106)</f>
        <v>13.409999999999998</v>
      </c>
      <c r="G107" s="123" t="str">
        <f t="shared" si="15"/>
        <v/>
      </c>
      <c r="H107" s="123" t="str">
        <f t="shared" si="16"/>
        <v/>
      </c>
      <c r="I107" s="123" t="str">
        <f t="shared" si="17"/>
        <v/>
      </c>
      <c r="J107" s="123" t="str">
        <f t="shared" si="18"/>
        <v>--</v>
      </c>
      <c r="K107" s="123" t="str">
        <f t="shared" si="19"/>
        <v/>
      </c>
    </row>
    <row r="108" spans="1:12" x14ac:dyDescent="0.25">
      <c r="A108" s="123" t="s">
        <v>8287</v>
      </c>
      <c r="B108" s="123" t="str">
        <f t="shared" ref="B108:B121" si="22">MID(A108,20,39)</f>
        <v xml:space="preserve">POLIT ALMEIDA CARLOS ALBERTO           </v>
      </c>
      <c r="C108" s="123" t="str">
        <f t="shared" si="12"/>
        <v>43900354</v>
      </c>
      <c r="D108" s="123" t="str">
        <f t="shared" si="13"/>
        <v>0010</v>
      </c>
      <c r="E108" s="123" t="str">
        <f t="shared" si="14"/>
        <v>47</v>
      </c>
      <c r="F108" s="125">
        <v>10.47</v>
      </c>
      <c r="G108" s="123" t="str">
        <f t="shared" si="15"/>
        <v>2021</v>
      </c>
      <c r="H108" s="123" t="str">
        <f t="shared" si="16"/>
        <v>10</v>
      </c>
      <c r="I108" s="123" t="str">
        <f t="shared" si="17"/>
        <v>14</v>
      </c>
      <c r="J108" s="123" t="str">
        <f t="shared" si="18"/>
        <v>2021-10-14</v>
      </c>
      <c r="K108" s="123" t="str">
        <f t="shared" si="19"/>
        <v>BMP</v>
      </c>
      <c r="L108" s="123">
        <v>15227</v>
      </c>
    </row>
    <row r="109" spans="1:12" x14ac:dyDescent="0.25">
      <c r="A109" s="123" t="s">
        <v>8286</v>
      </c>
      <c r="B109" s="123" t="str">
        <f t="shared" si="22"/>
        <v xml:space="preserve">JAVIER AGUSTIN PORTILLO                </v>
      </c>
      <c r="C109" s="123" t="str">
        <f t="shared" si="12"/>
        <v>23920516</v>
      </c>
      <c r="D109" s="123" t="str">
        <f t="shared" si="13"/>
        <v>0031</v>
      </c>
      <c r="E109" s="123" t="str">
        <f t="shared" si="14"/>
        <v>78</v>
      </c>
      <c r="F109" s="125">
        <v>31.78</v>
      </c>
      <c r="G109" s="123" t="str">
        <f t="shared" si="15"/>
        <v>2021</v>
      </c>
      <c r="H109" s="123" t="str">
        <f t="shared" si="16"/>
        <v>10</v>
      </c>
      <c r="I109" s="123" t="str">
        <f t="shared" si="17"/>
        <v>14</v>
      </c>
      <c r="J109" s="123" t="str">
        <f t="shared" si="18"/>
        <v>2021-10-14</v>
      </c>
      <c r="K109" s="123" t="str">
        <f t="shared" si="19"/>
        <v>BVP</v>
      </c>
      <c r="L109" s="123">
        <v>15228</v>
      </c>
    </row>
    <row r="110" spans="1:12" x14ac:dyDescent="0.25">
      <c r="A110" s="123" t="s">
        <v>8285</v>
      </c>
      <c r="B110" s="123" t="str">
        <f t="shared" si="22"/>
        <v xml:space="preserve">ALEXANDRA MARITZA CAYETANO MOR         </v>
      </c>
      <c r="C110" s="123" t="str">
        <f t="shared" si="12"/>
        <v>43903342</v>
      </c>
      <c r="D110" s="123" t="str">
        <f t="shared" si="13"/>
        <v>0008</v>
      </c>
      <c r="E110" s="123" t="str">
        <f t="shared" si="14"/>
        <v>38</v>
      </c>
      <c r="F110" s="125">
        <v>8.3800000000000008</v>
      </c>
      <c r="G110" s="123" t="str">
        <f t="shared" si="15"/>
        <v>2021</v>
      </c>
      <c r="H110" s="123" t="str">
        <f t="shared" si="16"/>
        <v>10</v>
      </c>
      <c r="I110" s="123" t="str">
        <f t="shared" si="17"/>
        <v>15</v>
      </c>
      <c r="J110" s="123" t="str">
        <f t="shared" si="18"/>
        <v>2021-10-15</v>
      </c>
      <c r="K110" s="123" t="str">
        <f t="shared" si="19"/>
        <v>BMP</v>
      </c>
      <c r="L110" s="123">
        <v>15229</v>
      </c>
    </row>
    <row r="111" spans="1:12" x14ac:dyDescent="0.25">
      <c r="A111" s="123" t="s">
        <v>8284</v>
      </c>
      <c r="B111" s="123" t="str">
        <f t="shared" si="22"/>
        <v xml:space="preserve">NELLY YOLANDA  SALCEDO BOWEN           </v>
      </c>
      <c r="C111" s="123" t="str">
        <f t="shared" si="12"/>
        <v>43945202</v>
      </c>
      <c r="D111" s="123" t="str">
        <f t="shared" si="13"/>
        <v>0008</v>
      </c>
      <c r="E111" s="123" t="str">
        <f t="shared" si="14"/>
        <v>38</v>
      </c>
      <c r="F111" s="125">
        <v>8.3800000000000008</v>
      </c>
      <c r="G111" s="123" t="str">
        <f t="shared" si="15"/>
        <v>2021</v>
      </c>
      <c r="H111" s="123" t="str">
        <f t="shared" si="16"/>
        <v>10</v>
      </c>
      <c r="I111" s="123" t="str">
        <f t="shared" si="17"/>
        <v>15</v>
      </c>
      <c r="J111" s="123" t="str">
        <f t="shared" si="18"/>
        <v>2021-10-15</v>
      </c>
      <c r="K111" s="123" t="str">
        <f t="shared" si="19"/>
        <v>VEN</v>
      </c>
      <c r="L111" s="123">
        <v>15230</v>
      </c>
    </row>
    <row r="112" spans="1:12" x14ac:dyDescent="0.25">
      <c r="A112" s="123" t="s">
        <v>8283</v>
      </c>
      <c r="B112" s="123" t="str">
        <f t="shared" si="22"/>
        <v xml:space="preserve">LOPEZ SEGURA DIANA KATHERINE           </v>
      </c>
      <c r="C112" s="123" t="str">
        <f t="shared" si="12"/>
        <v>43903560</v>
      </c>
      <c r="D112" s="123" t="str">
        <f t="shared" si="13"/>
        <v>0001</v>
      </c>
      <c r="E112" s="123" t="str">
        <f t="shared" si="14"/>
        <v>89</v>
      </c>
      <c r="F112" s="125">
        <v>1.89</v>
      </c>
      <c r="G112" s="123" t="str">
        <f t="shared" si="15"/>
        <v>2021</v>
      </c>
      <c r="H112" s="123" t="str">
        <f t="shared" si="16"/>
        <v>10</v>
      </c>
      <c r="I112" s="123" t="str">
        <f t="shared" si="17"/>
        <v>15</v>
      </c>
      <c r="J112" s="123" t="str">
        <f t="shared" si="18"/>
        <v>2021-10-15</v>
      </c>
      <c r="K112" s="123" t="str">
        <f t="shared" si="19"/>
        <v>BVP</v>
      </c>
      <c r="L112" s="123">
        <v>15231</v>
      </c>
    </row>
    <row r="113" spans="1:12" x14ac:dyDescent="0.25">
      <c r="A113" s="123" t="s">
        <v>8282</v>
      </c>
      <c r="B113" s="123" t="str">
        <f t="shared" si="22"/>
        <v xml:space="preserve">FIALLOS CUMBE ROSA MATILDE             </v>
      </c>
      <c r="C113" s="123" t="str">
        <f t="shared" si="12"/>
        <v>43903264</v>
      </c>
      <c r="D113" s="123" t="str">
        <f t="shared" si="13"/>
        <v>0001</v>
      </c>
      <c r="E113" s="123" t="str">
        <f t="shared" si="14"/>
        <v>68</v>
      </c>
      <c r="F113" s="125">
        <v>1.68</v>
      </c>
      <c r="G113" s="123" t="str">
        <f t="shared" si="15"/>
        <v>2021</v>
      </c>
      <c r="H113" s="123" t="str">
        <f t="shared" si="16"/>
        <v>10</v>
      </c>
      <c r="I113" s="123" t="str">
        <f t="shared" si="17"/>
        <v>15</v>
      </c>
      <c r="J113" s="123" t="str">
        <f t="shared" si="18"/>
        <v>2021-10-15</v>
      </c>
      <c r="K113" s="123" t="str">
        <f t="shared" si="19"/>
        <v>BMP</v>
      </c>
      <c r="L113" s="123">
        <v>15232</v>
      </c>
    </row>
    <row r="114" spans="1:12" x14ac:dyDescent="0.25">
      <c r="A114" s="123" t="s">
        <v>8281</v>
      </c>
      <c r="B114" s="123" t="str">
        <f t="shared" si="22"/>
        <v xml:space="preserve">ZARLENGA RAMIREZ MONICA GISELA         </v>
      </c>
      <c r="C114" s="123" t="str">
        <f t="shared" si="12"/>
        <v>43900414</v>
      </c>
      <c r="D114" s="123" t="str">
        <f t="shared" si="13"/>
        <v>0009</v>
      </c>
      <c r="E114" s="123" t="str">
        <f t="shared" si="14"/>
        <v>67</v>
      </c>
      <c r="F114" s="125">
        <v>9.67</v>
      </c>
      <c r="G114" s="123" t="str">
        <f t="shared" si="15"/>
        <v>2021</v>
      </c>
      <c r="H114" s="123" t="str">
        <f t="shared" si="16"/>
        <v>10</v>
      </c>
      <c r="I114" s="123" t="str">
        <f t="shared" si="17"/>
        <v>15</v>
      </c>
      <c r="J114" s="123" t="str">
        <f t="shared" si="18"/>
        <v>2021-10-15</v>
      </c>
      <c r="K114" s="123" t="str">
        <f t="shared" si="19"/>
        <v>VEN</v>
      </c>
      <c r="L114" s="123">
        <v>15233</v>
      </c>
    </row>
    <row r="115" spans="1:12" x14ac:dyDescent="0.25">
      <c r="A115" s="123" t="s">
        <v>8280</v>
      </c>
      <c r="B115" s="123" t="str">
        <f t="shared" si="22"/>
        <v xml:space="preserve">MARCO TULIO ROMERO JARAMILLO           </v>
      </c>
      <c r="C115" s="123" t="str">
        <f t="shared" si="12"/>
        <v>43945149</v>
      </c>
      <c r="D115" s="123" t="str">
        <f t="shared" si="13"/>
        <v>0008</v>
      </c>
      <c r="E115" s="123" t="str">
        <f t="shared" si="14"/>
        <v>38</v>
      </c>
      <c r="F115" s="125">
        <v>8.3800000000000008</v>
      </c>
      <c r="G115" s="123" t="str">
        <f t="shared" si="15"/>
        <v>2021</v>
      </c>
      <c r="H115" s="123" t="str">
        <f t="shared" si="16"/>
        <v>10</v>
      </c>
      <c r="I115" s="123" t="str">
        <f t="shared" si="17"/>
        <v>15</v>
      </c>
      <c r="J115" s="123" t="str">
        <f t="shared" si="18"/>
        <v>2021-10-15</v>
      </c>
      <c r="K115" s="123" t="str">
        <f t="shared" si="19"/>
        <v>BMP</v>
      </c>
      <c r="L115" s="123">
        <v>15234</v>
      </c>
    </row>
    <row r="116" spans="1:12" x14ac:dyDescent="0.25">
      <c r="A116" s="123" t="s">
        <v>8279</v>
      </c>
      <c r="B116" s="123" t="str">
        <f t="shared" si="22"/>
        <v xml:space="preserve">VILLALTA TENECELA MARCIA MARIA         </v>
      </c>
      <c r="C116" s="123" t="str">
        <f t="shared" si="12"/>
        <v>43903575</v>
      </c>
      <c r="D116" s="123" t="str">
        <f t="shared" si="13"/>
        <v>0003</v>
      </c>
      <c r="E116" s="123" t="str">
        <f t="shared" si="14"/>
        <v>18</v>
      </c>
      <c r="F116" s="125">
        <v>3.18</v>
      </c>
      <c r="G116" s="123" t="str">
        <f t="shared" si="15"/>
        <v>2021</v>
      </c>
      <c r="H116" s="123" t="str">
        <f t="shared" si="16"/>
        <v>10</v>
      </c>
      <c r="I116" s="123" t="str">
        <f t="shared" si="17"/>
        <v>15</v>
      </c>
      <c r="J116" s="123" t="str">
        <f t="shared" si="18"/>
        <v>2021-10-15</v>
      </c>
      <c r="K116" s="123" t="str">
        <f t="shared" si="19"/>
        <v>BVP</v>
      </c>
      <c r="L116" s="123">
        <v>15235</v>
      </c>
    </row>
    <row r="117" spans="1:12" x14ac:dyDescent="0.25">
      <c r="A117" s="123" t="s">
        <v>8278</v>
      </c>
      <c r="B117" s="123" t="str">
        <f t="shared" si="22"/>
        <v xml:space="preserve">DISTRIBUIDORA DE PRODUCTOS DE          </v>
      </c>
      <c r="C117" s="123" t="str">
        <f t="shared" si="12"/>
        <v>43908417</v>
      </c>
      <c r="D117" s="123" t="str">
        <f t="shared" si="13"/>
        <v>0001</v>
      </c>
      <c r="E117" s="123" t="str">
        <f t="shared" si="14"/>
        <v>94</v>
      </c>
      <c r="F117" s="125">
        <v>1.94</v>
      </c>
      <c r="G117" s="123" t="str">
        <f t="shared" si="15"/>
        <v>2021</v>
      </c>
      <c r="H117" s="123" t="str">
        <f t="shared" si="16"/>
        <v>10</v>
      </c>
      <c r="I117" s="123" t="str">
        <f t="shared" si="17"/>
        <v>15</v>
      </c>
      <c r="J117" s="123" t="str">
        <f t="shared" si="18"/>
        <v>2021-10-15</v>
      </c>
      <c r="K117" s="123" t="str">
        <f t="shared" si="19"/>
        <v>VEN</v>
      </c>
      <c r="L117" s="123">
        <v>15236</v>
      </c>
    </row>
    <row r="118" spans="1:12" x14ac:dyDescent="0.25">
      <c r="A118" s="123" t="s">
        <v>8277</v>
      </c>
      <c r="B118" s="123" t="str">
        <f t="shared" si="22"/>
        <v xml:space="preserve">DISTRIBUIDORA DE PRODUCTOS DE          </v>
      </c>
      <c r="C118" s="123" t="str">
        <f t="shared" si="12"/>
        <v>43908416</v>
      </c>
      <c r="D118" s="123" t="str">
        <f t="shared" si="13"/>
        <v>0001</v>
      </c>
      <c r="E118" s="123" t="str">
        <f t="shared" si="14"/>
        <v>94</v>
      </c>
      <c r="F118" s="125">
        <v>1.94</v>
      </c>
      <c r="G118" s="123" t="str">
        <f t="shared" si="15"/>
        <v>2021</v>
      </c>
      <c r="H118" s="123" t="str">
        <f t="shared" si="16"/>
        <v>10</v>
      </c>
      <c r="I118" s="123" t="str">
        <f t="shared" si="17"/>
        <v>15</v>
      </c>
      <c r="J118" s="123" t="str">
        <f t="shared" si="18"/>
        <v>2021-10-15</v>
      </c>
      <c r="K118" s="123" t="str">
        <f t="shared" si="19"/>
        <v>VEN</v>
      </c>
      <c r="L118" s="123">
        <v>15237</v>
      </c>
    </row>
    <row r="119" spans="1:12" x14ac:dyDescent="0.25">
      <c r="A119" s="123" t="s">
        <v>8276</v>
      </c>
      <c r="B119" s="123" t="str">
        <f t="shared" si="22"/>
        <v xml:space="preserve">MARTHA CECILIA  SANTOS BERMUDE         </v>
      </c>
      <c r="C119" s="123" t="str">
        <f t="shared" si="12"/>
        <v>43960340</v>
      </c>
      <c r="D119" s="123" t="str">
        <f t="shared" si="13"/>
        <v>0015</v>
      </c>
      <c r="E119" s="123" t="str">
        <f t="shared" si="14"/>
        <v>37</v>
      </c>
      <c r="F119" s="125">
        <v>15.37</v>
      </c>
      <c r="G119" s="123" t="str">
        <f t="shared" si="15"/>
        <v>2021</v>
      </c>
      <c r="H119" s="123" t="str">
        <f t="shared" si="16"/>
        <v>10</v>
      </c>
      <c r="I119" s="123" t="str">
        <f t="shared" si="17"/>
        <v>15</v>
      </c>
      <c r="J119" s="123" t="str">
        <f t="shared" si="18"/>
        <v>2021-10-15</v>
      </c>
      <c r="K119" s="123" t="str">
        <f t="shared" si="19"/>
        <v>VEN</v>
      </c>
      <c r="L119" s="123">
        <v>15238</v>
      </c>
    </row>
    <row r="120" spans="1:12" x14ac:dyDescent="0.25">
      <c r="A120" s="123" t="s">
        <v>8275</v>
      </c>
      <c r="B120" s="123" t="str">
        <f t="shared" si="22"/>
        <v xml:space="preserve">ZAMBRANO IZQUIERDO CATALINA MA         </v>
      </c>
      <c r="C120" s="123" t="str">
        <f t="shared" si="12"/>
        <v>43902421</v>
      </c>
      <c r="D120" s="123" t="str">
        <f t="shared" si="13"/>
        <v>0006</v>
      </c>
      <c r="E120" s="123" t="str">
        <f t="shared" si="14"/>
        <v>57</v>
      </c>
      <c r="F120" s="125">
        <v>6.57</v>
      </c>
      <c r="G120" s="123" t="str">
        <f t="shared" si="15"/>
        <v>2021</v>
      </c>
      <c r="H120" s="123" t="str">
        <f t="shared" si="16"/>
        <v>10</v>
      </c>
      <c r="I120" s="123" t="str">
        <f t="shared" si="17"/>
        <v>15</v>
      </c>
      <c r="J120" s="123" t="str">
        <f t="shared" si="18"/>
        <v>2021-10-15</v>
      </c>
      <c r="K120" s="123" t="str">
        <f t="shared" si="19"/>
        <v>BVP</v>
      </c>
      <c r="L120" s="123">
        <v>15239</v>
      </c>
    </row>
    <row r="121" spans="1:12" x14ac:dyDescent="0.25">
      <c r="A121" s="123" t="s">
        <v>8274</v>
      </c>
      <c r="B121" s="123" t="str">
        <f t="shared" si="22"/>
        <v xml:space="preserve">CRUZ NAVARRETE HENRY GABRIEL           </v>
      </c>
      <c r="C121" s="123" t="str">
        <f t="shared" si="12"/>
        <v>43903593</v>
      </c>
      <c r="D121" s="123" t="str">
        <f t="shared" si="13"/>
        <v>0001</v>
      </c>
      <c r="E121" s="123" t="str">
        <f t="shared" si="14"/>
        <v>68</v>
      </c>
      <c r="F121" s="125">
        <v>1.68</v>
      </c>
      <c r="G121" s="123" t="str">
        <f t="shared" si="15"/>
        <v>2021</v>
      </c>
      <c r="H121" s="123" t="str">
        <f t="shared" si="16"/>
        <v>10</v>
      </c>
      <c r="I121" s="123" t="str">
        <f t="shared" si="17"/>
        <v>15</v>
      </c>
      <c r="J121" s="123" t="str">
        <f t="shared" si="18"/>
        <v>2021-10-15</v>
      </c>
      <c r="K121" s="123" t="str">
        <f t="shared" si="19"/>
        <v>BMP</v>
      </c>
      <c r="L121" s="123">
        <v>15240</v>
      </c>
    </row>
    <row r="122" spans="1:12" x14ac:dyDescent="0.25">
      <c r="B122" s="176">
        <v>10</v>
      </c>
      <c r="C122" s="175" t="str">
        <f t="shared" si="12"/>
        <v/>
      </c>
      <c r="D122" s="175" t="str">
        <f t="shared" si="13"/>
        <v/>
      </c>
      <c r="E122" s="175" t="str">
        <f t="shared" si="14"/>
        <v/>
      </c>
      <c r="F122" s="174">
        <f>SUM(F108:F121)</f>
        <v>111.31</v>
      </c>
      <c r="G122" s="123" t="str">
        <f t="shared" si="15"/>
        <v/>
      </c>
      <c r="H122" s="123" t="str">
        <f t="shared" si="16"/>
        <v/>
      </c>
      <c r="I122" s="123" t="str">
        <f t="shared" si="17"/>
        <v/>
      </c>
      <c r="J122" s="123" t="str">
        <f t="shared" si="18"/>
        <v>--</v>
      </c>
      <c r="K122" s="123" t="str">
        <f t="shared" si="19"/>
        <v/>
      </c>
    </row>
    <row r="123" spans="1:12" x14ac:dyDescent="0.25">
      <c r="A123" s="123" t="s">
        <v>8273</v>
      </c>
      <c r="B123" s="123" t="str">
        <f t="shared" ref="B123:B131" si="23">MID(A123,20,39)</f>
        <v xml:space="preserve">QUIROZ MARTINEZ ALBERISLU              </v>
      </c>
      <c r="C123" s="123" t="str">
        <f t="shared" si="12"/>
        <v>43908234</v>
      </c>
      <c r="D123" s="123" t="str">
        <f t="shared" si="13"/>
        <v>0008</v>
      </c>
      <c r="E123" s="123" t="str">
        <f t="shared" si="14"/>
        <v>75</v>
      </c>
      <c r="F123" s="125">
        <v>8.75</v>
      </c>
      <c r="G123" s="123" t="str">
        <f t="shared" si="15"/>
        <v>2021</v>
      </c>
      <c r="H123" s="123" t="str">
        <f t="shared" si="16"/>
        <v>10</v>
      </c>
      <c r="I123" s="123" t="str">
        <f t="shared" si="17"/>
        <v>15</v>
      </c>
      <c r="J123" s="123" t="str">
        <f t="shared" si="18"/>
        <v>2021-10-15</v>
      </c>
      <c r="K123" s="123" t="str">
        <f t="shared" si="19"/>
        <v>BVP</v>
      </c>
      <c r="L123" s="123">
        <v>15291</v>
      </c>
    </row>
    <row r="124" spans="1:12" x14ac:dyDescent="0.25">
      <c r="A124" s="123" t="s">
        <v>8272</v>
      </c>
      <c r="B124" s="123" t="str">
        <f t="shared" si="23"/>
        <v xml:space="preserve">MARIA DEL ROSARIO GUZMAN MASPO         </v>
      </c>
      <c r="C124" s="123" t="str">
        <f t="shared" si="12"/>
        <v>43909840</v>
      </c>
      <c r="D124" s="123" t="str">
        <f t="shared" si="13"/>
        <v>0002</v>
      </c>
      <c r="E124" s="123" t="str">
        <f t="shared" si="14"/>
        <v>48</v>
      </c>
      <c r="F124" s="125">
        <v>2.48</v>
      </c>
      <c r="G124" s="123" t="str">
        <f t="shared" si="15"/>
        <v>2021</v>
      </c>
      <c r="H124" s="123" t="str">
        <f t="shared" si="16"/>
        <v>10</v>
      </c>
      <c r="I124" s="123" t="str">
        <f t="shared" si="17"/>
        <v>16</v>
      </c>
      <c r="J124" s="123" t="str">
        <f t="shared" si="18"/>
        <v>2021-10-16</v>
      </c>
      <c r="K124" s="123" t="str">
        <f t="shared" si="19"/>
        <v>VEN</v>
      </c>
      <c r="L124" s="123">
        <v>15292</v>
      </c>
    </row>
    <row r="125" spans="1:12" x14ac:dyDescent="0.25">
      <c r="A125" s="123" t="s">
        <v>8271</v>
      </c>
      <c r="B125" s="123" t="str">
        <f t="shared" si="23"/>
        <v xml:space="preserve">CLEMENTE ANTONIO  CALDERON LOZ         </v>
      </c>
      <c r="C125" s="123" t="str">
        <f t="shared" si="12"/>
        <v>43903425</v>
      </c>
      <c r="D125" s="123" t="str">
        <f t="shared" si="13"/>
        <v>0017</v>
      </c>
      <c r="E125" s="123" t="str">
        <f t="shared" si="14"/>
        <v>18</v>
      </c>
      <c r="F125" s="125">
        <v>17.18</v>
      </c>
      <c r="G125" s="123" t="str">
        <f t="shared" si="15"/>
        <v>2021</v>
      </c>
      <c r="H125" s="123" t="str">
        <f t="shared" si="16"/>
        <v>10</v>
      </c>
      <c r="I125" s="123" t="str">
        <f t="shared" si="17"/>
        <v>16</v>
      </c>
      <c r="J125" s="123" t="str">
        <f t="shared" si="18"/>
        <v>2021-10-16</v>
      </c>
      <c r="K125" s="123" t="str">
        <f t="shared" si="19"/>
        <v>BMP</v>
      </c>
      <c r="L125" s="123">
        <v>15293</v>
      </c>
    </row>
    <row r="126" spans="1:12" x14ac:dyDescent="0.25">
      <c r="A126" s="123" t="s">
        <v>8270</v>
      </c>
      <c r="B126" s="123" t="str">
        <f t="shared" si="23"/>
        <v xml:space="preserve">CHALEN MATAMOROS RICARDO ALEJA         </v>
      </c>
      <c r="C126" s="123" t="str">
        <f t="shared" si="12"/>
        <v>43902635</v>
      </c>
      <c r="D126" s="123" t="str">
        <f t="shared" si="13"/>
        <v>0001</v>
      </c>
      <c r="E126" s="123" t="str">
        <f t="shared" si="14"/>
        <v>98</v>
      </c>
      <c r="F126" s="125">
        <v>1.98</v>
      </c>
      <c r="G126" s="123" t="str">
        <f t="shared" si="15"/>
        <v>2021</v>
      </c>
      <c r="H126" s="123" t="str">
        <f t="shared" si="16"/>
        <v>10</v>
      </c>
      <c r="I126" s="123" t="str">
        <f t="shared" si="17"/>
        <v>17</v>
      </c>
      <c r="J126" s="123" t="str">
        <f t="shared" si="18"/>
        <v>2021-10-17</v>
      </c>
      <c r="K126" s="123" t="str">
        <f t="shared" si="19"/>
        <v>BVP</v>
      </c>
      <c r="L126" s="123">
        <v>15294</v>
      </c>
    </row>
    <row r="127" spans="1:12" x14ac:dyDescent="0.25">
      <c r="A127" s="123" t="s">
        <v>8269</v>
      </c>
      <c r="B127" s="123" t="str">
        <f t="shared" si="23"/>
        <v xml:space="preserve">SOLANO JIMENEZ PABLO EMILIO            </v>
      </c>
      <c r="C127" s="123" t="str">
        <f t="shared" si="12"/>
        <v>43908279</v>
      </c>
      <c r="D127" s="123" t="str">
        <f t="shared" si="13"/>
        <v>0001</v>
      </c>
      <c r="E127" s="123" t="str">
        <f t="shared" si="14"/>
        <v>68</v>
      </c>
      <c r="F127" s="125">
        <v>1.68</v>
      </c>
      <c r="G127" s="123" t="str">
        <f t="shared" si="15"/>
        <v>2021</v>
      </c>
      <c r="H127" s="123" t="str">
        <f t="shared" si="16"/>
        <v>10</v>
      </c>
      <c r="I127" s="123" t="str">
        <f t="shared" si="17"/>
        <v>17</v>
      </c>
      <c r="J127" s="123" t="str">
        <f t="shared" si="18"/>
        <v>2021-10-17</v>
      </c>
      <c r="K127" s="123" t="str">
        <f t="shared" si="19"/>
        <v>BMP</v>
      </c>
      <c r="L127" s="123">
        <v>15295</v>
      </c>
    </row>
    <row r="128" spans="1:12" x14ac:dyDescent="0.25">
      <c r="A128" s="123" t="s">
        <v>8268</v>
      </c>
      <c r="B128" s="123" t="str">
        <f t="shared" si="23"/>
        <v xml:space="preserve">ANDRADE ECHEVERRIA ANA CECILIA         </v>
      </c>
      <c r="C128" s="123" t="str">
        <f t="shared" si="12"/>
        <v>43902677</v>
      </c>
      <c r="D128" s="123" t="str">
        <f t="shared" si="13"/>
        <v>0002</v>
      </c>
      <c r="E128" s="123" t="str">
        <f t="shared" si="14"/>
        <v>32</v>
      </c>
      <c r="F128" s="125">
        <v>2.3199999999999998</v>
      </c>
      <c r="G128" s="123" t="str">
        <f t="shared" si="15"/>
        <v>2021</v>
      </c>
      <c r="H128" s="123" t="str">
        <f t="shared" si="16"/>
        <v>10</v>
      </c>
      <c r="I128" s="123" t="str">
        <f t="shared" si="17"/>
        <v>17</v>
      </c>
      <c r="J128" s="123" t="str">
        <f t="shared" si="18"/>
        <v>2021-10-17</v>
      </c>
      <c r="K128" s="123" t="str">
        <f t="shared" si="19"/>
        <v>BMP</v>
      </c>
      <c r="L128" s="123">
        <v>15296</v>
      </c>
    </row>
    <row r="129" spans="1:12" x14ac:dyDescent="0.25">
      <c r="A129" s="123" t="s">
        <v>8267</v>
      </c>
      <c r="B129" s="123" t="str">
        <f t="shared" si="23"/>
        <v xml:space="preserve">JOSE FERNANDO SARES REYES              </v>
      </c>
      <c r="C129" s="123" t="str">
        <f t="shared" si="12"/>
        <v>43909855</v>
      </c>
      <c r="D129" s="123" t="str">
        <f t="shared" si="13"/>
        <v>0001</v>
      </c>
      <c r="E129" s="123" t="str">
        <f t="shared" si="14"/>
        <v>68</v>
      </c>
      <c r="F129" s="125">
        <v>1.68</v>
      </c>
      <c r="G129" s="123" t="str">
        <f t="shared" si="15"/>
        <v>2021</v>
      </c>
      <c r="H129" s="123" t="str">
        <f t="shared" si="16"/>
        <v>10</v>
      </c>
      <c r="I129" s="123" t="str">
        <f t="shared" si="17"/>
        <v>18</v>
      </c>
      <c r="J129" s="123" t="str">
        <f t="shared" si="18"/>
        <v>2021-10-18</v>
      </c>
      <c r="K129" s="123" t="str">
        <f t="shared" si="19"/>
        <v>BMP</v>
      </c>
      <c r="L129" s="123">
        <v>15297</v>
      </c>
    </row>
    <row r="130" spans="1:12" x14ac:dyDescent="0.25">
      <c r="A130" s="123" t="s">
        <v>8266</v>
      </c>
      <c r="B130" s="123" t="str">
        <f t="shared" si="23"/>
        <v xml:space="preserve">RADA AGUIRRE CESAR AUGUSTO             </v>
      </c>
      <c r="C130" s="123" t="str">
        <f t="shared" si="12"/>
        <v>43908405</v>
      </c>
      <c r="D130" s="123" t="str">
        <f t="shared" si="13"/>
        <v>0001</v>
      </c>
      <c r="E130" s="123" t="str">
        <f t="shared" si="14"/>
        <v>75</v>
      </c>
      <c r="F130" s="125">
        <v>1.75</v>
      </c>
      <c r="G130" s="123" t="str">
        <f t="shared" si="15"/>
        <v>2021</v>
      </c>
      <c r="H130" s="123" t="str">
        <f t="shared" si="16"/>
        <v>10</v>
      </c>
      <c r="I130" s="123" t="str">
        <f t="shared" si="17"/>
        <v>18</v>
      </c>
      <c r="J130" s="123" t="str">
        <f t="shared" si="18"/>
        <v>2021-10-18</v>
      </c>
      <c r="K130" s="123" t="str">
        <f t="shared" si="19"/>
        <v>BMP</v>
      </c>
      <c r="L130" s="123">
        <v>15298</v>
      </c>
    </row>
    <row r="131" spans="1:12" x14ac:dyDescent="0.25">
      <c r="A131" s="123" t="s">
        <v>8265</v>
      </c>
      <c r="B131" s="123" t="str">
        <f t="shared" si="23"/>
        <v xml:space="preserve">SANDI MUNOZ WALTER SAMUEL              </v>
      </c>
      <c r="C131" s="123" t="str">
        <f t="shared" ref="C131:C194" si="24">MID(A131,12,8)</f>
        <v>43909384</v>
      </c>
      <c r="D131" s="123" t="str">
        <f t="shared" ref="D131:D194" si="25">MID(A131,125,4)</f>
        <v>0002</v>
      </c>
      <c r="E131" s="123" t="str">
        <f t="shared" ref="E131:E194" si="26">MID(A131,129,2)</f>
        <v>21</v>
      </c>
      <c r="F131" s="125">
        <v>2.21</v>
      </c>
      <c r="G131" s="123" t="str">
        <f t="shared" ref="G131:G194" si="27">MID(A131,131,4)</f>
        <v>2021</v>
      </c>
      <c r="H131" s="123" t="str">
        <f t="shared" ref="H131:H194" si="28">MID(A131,135,2)</f>
        <v>10</v>
      </c>
      <c r="I131" s="123" t="str">
        <f t="shared" ref="I131:I194" si="29">MID(A131,137,2)</f>
        <v>18</v>
      </c>
      <c r="J131" s="123" t="str">
        <f t="shared" ref="J131:J194" si="30">CONCATENATE(G131,"-",H131,"-",I131)</f>
        <v>2021-10-18</v>
      </c>
      <c r="K131" s="123" t="str">
        <f t="shared" ref="K131:K194" si="31">MID(A131,163,3)</f>
        <v>BMP</v>
      </c>
      <c r="L131" s="123">
        <v>15299</v>
      </c>
    </row>
    <row r="132" spans="1:12" x14ac:dyDescent="0.25">
      <c r="B132" s="176">
        <v>11</v>
      </c>
      <c r="C132" s="175" t="str">
        <f t="shared" si="24"/>
        <v/>
      </c>
      <c r="D132" s="175" t="str">
        <f t="shared" si="25"/>
        <v/>
      </c>
      <c r="E132" s="175" t="str">
        <f t="shared" si="26"/>
        <v/>
      </c>
      <c r="F132" s="174">
        <f>SUM(F123:F131)</f>
        <v>40.03</v>
      </c>
      <c r="G132" s="123" t="str">
        <f t="shared" si="27"/>
        <v/>
      </c>
      <c r="H132" s="123" t="str">
        <f t="shared" si="28"/>
        <v/>
      </c>
      <c r="I132" s="123" t="str">
        <f t="shared" si="29"/>
        <v/>
      </c>
      <c r="J132" s="123" t="str">
        <f t="shared" si="30"/>
        <v>--</v>
      </c>
      <c r="K132" s="123" t="str">
        <f t="shared" si="31"/>
        <v/>
      </c>
    </row>
    <row r="133" spans="1:12" x14ac:dyDescent="0.25">
      <c r="A133" s="123" t="s">
        <v>8264</v>
      </c>
      <c r="B133" s="123" t="str">
        <f>MID(A133,20,39)</f>
        <v xml:space="preserve">RODRIGO DE JESUS CASTANO SALAZ         </v>
      </c>
      <c r="C133" s="123" t="str">
        <f t="shared" si="24"/>
        <v>43907594</v>
      </c>
      <c r="D133" s="123" t="str">
        <f t="shared" si="25"/>
        <v>0002</v>
      </c>
      <c r="E133" s="123" t="str">
        <f t="shared" si="26"/>
        <v>24</v>
      </c>
      <c r="F133" s="125">
        <v>2.2400000000000002</v>
      </c>
      <c r="G133" s="123" t="str">
        <f t="shared" si="27"/>
        <v>2021</v>
      </c>
      <c r="H133" s="123" t="str">
        <f t="shared" si="28"/>
        <v>10</v>
      </c>
      <c r="I133" s="123" t="str">
        <f t="shared" si="29"/>
        <v>19</v>
      </c>
      <c r="J133" s="123" t="str">
        <f t="shared" si="30"/>
        <v>2021-10-19</v>
      </c>
      <c r="K133" s="123" t="str">
        <f t="shared" si="31"/>
        <v>BMP</v>
      </c>
      <c r="L133" s="123">
        <v>15379</v>
      </c>
    </row>
    <row r="134" spans="1:12" x14ac:dyDescent="0.25">
      <c r="A134" s="123" t="s">
        <v>8263</v>
      </c>
      <c r="B134" s="123" t="str">
        <f>MID(A134,20,39)</f>
        <v xml:space="preserve">CARLOS EFREN COELLO PALADINES          </v>
      </c>
      <c r="C134" s="123" t="str">
        <f t="shared" si="24"/>
        <v>43908697</v>
      </c>
      <c r="D134" s="123" t="str">
        <f t="shared" si="25"/>
        <v>0001</v>
      </c>
      <c r="E134" s="123" t="str">
        <f t="shared" si="26"/>
        <v>68</v>
      </c>
      <c r="F134" s="125">
        <v>1.68</v>
      </c>
      <c r="G134" s="123" t="str">
        <f t="shared" si="27"/>
        <v>2021</v>
      </c>
      <c r="H134" s="123" t="str">
        <f t="shared" si="28"/>
        <v>10</v>
      </c>
      <c r="I134" s="123" t="str">
        <f t="shared" si="29"/>
        <v>19</v>
      </c>
      <c r="J134" s="123" t="str">
        <f t="shared" si="30"/>
        <v>2021-10-19</v>
      </c>
      <c r="K134" s="123" t="str">
        <f t="shared" si="31"/>
        <v>BMP</v>
      </c>
      <c r="L134" s="123">
        <v>15380</v>
      </c>
    </row>
    <row r="135" spans="1:12" x14ac:dyDescent="0.25">
      <c r="B135" s="176">
        <v>12</v>
      </c>
      <c r="C135" s="175" t="str">
        <f t="shared" si="24"/>
        <v/>
      </c>
      <c r="D135" s="175" t="str">
        <f t="shared" si="25"/>
        <v/>
      </c>
      <c r="E135" s="175" t="str">
        <f t="shared" si="26"/>
        <v/>
      </c>
      <c r="F135" s="174">
        <f>SUM(F133:F134)</f>
        <v>3.92</v>
      </c>
      <c r="G135" s="123" t="str">
        <f t="shared" si="27"/>
        <v/>
      </c>
      <c r="H135" s="123" t="str">
        <f t="shared" si="28"/>
        <v/>
      </c>
      <c r="I135" s="123" t="str">
        <f t="shared" si="29"/>
        <v/>
      </c>
      <c r="J135" s="123" t="str">
        <f t="shared" si="30"/>
        <v>--</v>
      </c>
      <c r="K135" s="123" t="str">
        <f t="shared" si="31"/>
        <v/>
      </c>
    </row>
    <row r="136" spans="1:12" x14ac:dyDescent="0.25">
      <c r="A136" s="123" t="s">
        <v>8262</v>
      </c>
      <c r="B136" s="123" t="str">
        <f t="shared" ref="B136:B142" si="32">MID(A136,20,39)</f>
        <v xml:space="preserve">FELUGRAF SA                            </v>
      </c>
      <c r="C136" s="123" t="str">
        <f t="shared" si="24"/>
        <v>43907463</v>
      </c>
      <c r="D136" s="123" t="str">
        <f t="shared" si="25"/>
        <v>0001</v>
      </c>
      <c r="E136" s="123" t="str">
        <f t="shared" si="26"/>
        <v>94</v>
      </c>
      <c r="F136" s="125">
        <v>1.94</v>
      </c>
      <c r="G136" s="123" t="str">
        <f t="shared" si="27"/>
        <v>2021</v>
      </c>
      <c r="H136" s="123" t="str">
        <f t="shared" si="28"/>
        <v>10</v>
      </c>
      <c r="I136" s="123" t="str">
        <f t="shared" si="29"/>
        <v>19</v>
      </c>
      <c r="J136" s="123" t="str">
        <f t="shared" si="30"/>
        <v>2021-10-19</v>
      </c>
      <c r="K136" s="123" t="str">
        <f t="shared" si="31"/>
        <v>BMP</v>
      </c>
      <c r="L136" s="123">
        <v>15425</v>
      </c>
    </row>
    <row r="137" spans="1:12" x14ac:dyDescent="0.25">
      <c r="A137" s="123" t="s">
        <v>8261</v>
      </c>
      <c r="B137" s="123" t="str">
        <f t="shared" si="32"/>
        <v xml:space="preserve">JOSE LUIS ROSERO CABALLERO             </v>
      </c>
      <c r="C137" s="123" t="str">
        <f t="shared" si="24"/>
        <v>43920056</v>
      </c>
      <c r="D137" s="123" t="str">
        <f t="shared" si="25"/>
        <v>0008</v>
      </c>
      <c r="E137" s="123" t="str">
        <f t="shared" si="26"/>
        <v>38</v>
      </c>
      <c r="F137" s="125">
        <v>8.3800000000000008</v>
      </c>
      <c r="G137" s="123" t="str">
        <f t="shared" si="27"/>
        <v>2021</v>
      </c>
      <c r="H137" s="123" t="str">
        <f t="shared" si="28"/>
        <v>10</v>
      </c>
      <c r="I137" s="123" t="str">
        <f t="shared" si="29"/>
        <v>20</v>
      </c>
      <c r="J137" s="123" t="str">
        <f t="shared" si="30"/>
        <v>2021-10-20</v>
      </c>
      <c r="K137" s="123" t="str">
        <f t="shared" si="31"/>
        <v>BMP</v>
      </c>
      <c r="L137" s="123">
        <v>15426</v>
      </c>
    </row>
    <row r="138" spans="1:12" x14ac:dyDescent="0.25">
      <c r="A138" s="123" t="s">
        <v>8260</v>
      </c>
      <c r="B138" s="123" t="str">
        <f t="shared" si="32"/>
        <v xml:space="preserve">ASOCIACION FE Y ALEGRIA ECUADO         </v>
      </c>
      <c r="C138" s="123" t="str">
        <f t="shared" si="24"/>
        <v>43930156</v>
      </c>
      <c r="D138" s="123" t="str">
        <f t="shared" si="25"/>
        <v>0002</v>
      </c>
      <c r="E138" s="123" t="str">
        <f t="shared" si="26"/>
        <v>74</v>
      </c>
      <c r="F138" s="125">
        <v>2.74</v>
      </c>
      <c r="G138" s="123" t="str">
        <f t="shared" si="27"/>
        <v>2021</v>
      </c>
      <c r="H138" s="123" t="str">
        <f t="shared" si="28"/>
        <v>10</v>
      </c>
      <c r="I138" s="123" t="str">
        <f t="shared" si="29"/>
        <v>20</v>
      </c>
      <c r="J138" s="123" t="str">
        <f t="shared" si="30"/>
        <v>2021-10-20</v>
      </c>
      <c r="K138" s="123" t="str">
        <f t="shared" si="31"/>
        <v>BVI</v>
      </c>
      <c r="L138" s="123">
        <v>15427</v>
      </c>
    </row>
    <row r="139" spans="1:12" x14ac:dyDescent="0.25">
      <c r="A139" s="123" t="s">
        <v>8259</v>
      </c>
      <c r="B139" s="123" t="str">
        <f t="shared" si="32"/>
        <v xml:space="preserve">ASOCIACION FE Y ALEGRIA ECUADO         </v>
      </c>
      <c r="C139" s="123" t="str">
        <f t="shared" si="24"/>
        <v>43904581</v>
      </c>
      <c r="D139" s="123" t="str">
        <f t="shared" si="25"/>
        <v>0015</v>
      </c>
      <c r="E139" s="123" t="str">
        <f t="shared" si="26"/>
        <v>30</v>
      </c>
      <c r="F139" s="125">
        <v>15.3</v>
      </c>
      <c r="G139" s="123" t="str">
        <f t="shared" si="27"/>
        <v>2021</v>
      </c>
      <c r="H139" s="123" t="str">
        <f t="shared" si="28"/>
        <v>10</v>
      </c>
      <c r="I139" s="123" t="str">
        <f t="shared" si="29"/>
        <v>20</v>
      </c>
      <c r="J139" s="123" t="str">
        <f t="shared" si="30"/>
        <v>2021-10-20</v>
      </c>
      <c r="K139" s="123" t="str">
        <f t="shared" si="31"/>
        <v>BVI</v>
      </c>
      <c r="L139" s="123">
        <v>15428</v>
      </c>
    </row>
    <row r="140" spans="1:12" x14ac:dyDescent="0.25">
      <c r="A140" s="123" t="s">
        <v>8258</v>
      </c>
      <c r="B140" s="123" t="str">
        <f t="shared" si="32"/>
        <v xml:space="preserve">ASOCIACION FE Y ALEGRIA ECUADO         </v>
      </c>
      <c r="C140" s="123" t="str">
        <f t="shared" si="24"/>
        <v>43904580</v>
      </c>
      <c r="D140" s="123" t="str">
        <f t="shared" si="25"/>
        <v>0015</v>
      </c>
      <c r="E140" s="123" t="str">
        <f t="shared" si="26"/>
        <v>30</v>
      </c>
      <c r="F140" s="125">
        <v>15.3</v>
      </c>
      <c r="G140" s="123" t="str">
        <f t="shared" si="27"/>
        <v>2021</v>
      </c>
      <c r="H140" s="123" t="str">
        <f t="shared" si="28"/>
        <v>10</v>
      </c>
      <c r="I140" s="123" t="str">
        <f t="shared" si="29"/>
        <v>20</v>
      </c>
      <c r="J140" s="123" t="str">
        <f t="shared" si="30"/>
        <v>2021-10-20</v>
      </c>
      <c r="K140" s="123" t="str">
        <f t="shared" si="31"/>
        <v>BVI</v>
      </c>
      <c r="L140" s="123">
        <v>15429</v>
      </c>
    </row>
    <row r="141" spans="1:12" x14ac:dyDescent="0.25">
      <c r="A141" s="123" t="s">
        <v>8257</v>
      </c>
      <c r="B141" s="123" t="str">
        <f t="shared" si="32"/>
        <v xml:space="preserve">ASOCIACION FE Y ALEGRIA ECUADO         </v>
      </c>
      <c r="C141" s="123" t="str">
        <f t="shared" si="24"/>
        <v>43906672</v>
      </c>
      <c r="D141" s="123" t="str">
        <f t="shared" si="25"/>
        <v>0023</v>
      </c>
      <c r="E141" s="123" t="str">
        <f t="shared" si="26"/>
        <v>81</v>
      </c>
      <c r="F141" s="125">
        <v>23.81</v>
      </c>
      <c r="G141" s="123" t="str">
        <f t="shared" si="27"/>
        <v>2021</v>
      </c>
      <c r="H141" s="123" t="str">
        <f t="shared" si="28"/>
        <v>10</v>
      </c>
      <c r="I141" s="123" t="str">
        <f t="shared" si="29"/>
        <v>20</v>
      </c>
      <c r="J141" s="123" t="str">
        <f t="shared" si="30"/>
        <v>2021-10-20</v>
      </c>
      <c r="K141" s="123" t="str">
        <f t="shared" si="31"/>
        <v>BVI</v>
      </c>
      <c r="L141" s="123">
        <v>15430</v>
      </c>
    </row>
    <row r="142" spans="1:12" x14ac:dyDescent="0.25">
      <c r="A142" s="123" t="s">
        <v>8256</v>
      </c>
      <c r="B142" s="123" t="str">
        <f t="shared" si="32"/>
        <v xml:space="preserve">CARLOS ENRIQUE GALLO FLORES            </v>
      </c>
      <c r="C142" s="123" t="str">
        <f t="shared" si="24"/>
        <v>43907851</v>
      </c>
      <c r="D142" s="123" t="str">
        <f t="shared" si="25"/>
        <v>0007</v>
      </c>
      <c r="E142" s="123" t="str">
        <f t="shared" si="26"/>
        <v>75</v>
      </c>
      <c r="F142" s="125">
        <v>7.75</v>
      </c>
      <c r="G142" s="123" t="str">
        <f t="shared" si="27"/>
        <v>2021</v>
      </c>
      <c r="H142" s="123" t="str">
        <f t="shared" si="28"/>
        <v>10</v>
      </c>
      <c r="I142" s="123" t="str">
        <f t="shared" si="29"/>
        <v>20</v>
      </c>
      <c r="J142" s="123" t="str">
        <f t="shared" si="30"/>
        <v>2021-10-20</v>
      </c>
      <c r="K142" s="123" t="str">
        <f t="shared" si="31"/>
        <v>BVP</v>
      </c>
      <c r="L142" s="123">
        <v>15431</v>
      </c>
    </row>
    <row r="143" spans="1:12" x14ac:dyDescent="0.25">
      <c r="B143" s="176">
        <v>13</v>
      </c>
      <c r="C143" s="175" t="str">
        <f t="shared" si="24"/>
        <v/>
      </c>
      <c r="D143" s="175" t="str">
        <f t="shared" si="25"/>
        <v/>
      </c>
      <c r="E143" s="175" t="str">
        <f t="shared" si="26"/>
        <v/>
      </c>
      <c r="F143" s="174">
        <f>SUM(F136:F142)</f>
        <v>75.22</v>
      </c>
      <c r="G143" s="123" t="str">
        <f t="shared" si="27"/>
        <v/>
      </c>
      <c r="H143" s="123" t="str">
        <f t="shared" si="28"/>
        <v/>
      </c>
      <c r="I143" s="123" t="str">
        <f t="shared" si="29"/>
        <v/>
      </c>
      <c r="J143" s="123" t="str">
        <f t="shared" si="30"/>
        <v>--</v>
      </c>
      <c r="K143" s="123" t="str">
        <f t="shared" si="31"/>
        <v/>
      </c>
    </row>
    <row r="144" spans="1:12" x14ac:dyDescent="0.25">
      <c r="A144" s="123" t="s">
        <v>8255</v>
      </c>
      <c r="B144" s="123" t="str">
        <f>MID(A144,20,39)</f>
        <v xml:space="preserve">CORNEJO CASTRO JOHANNA ANTONIE         </v>
      </c>
      <c r="C144" s="123" t="str">
        <f t="shared" si="24"/>
        <v>43930072</v>
      </c>
      <c r="D144" s="123" t="str">
        <f t="shared" si="25"/>
        <v>0013</v>
      </c>
      <c r="E144" s="123" t="str">
        <f t="shared" si="26"/>
        <v>25</v>
      </c>
      <c r="F144" s="125">
        <v>13.25</v>
      </c>
      <c r="G144" s="123" t="str">
        <f t="shared" si="27"/>
        <v>2021</v>
      </c>
      <c r="H144" s="123" t="str">
        <f t="shared" si="28"/>
        <v>10</v>
      </c>
      <c r="I144" s="123" t="str">
        <f t="shared" si="29"/>
        <v>20</v>
      </c>
      <c r="J144" s="123" t="str">
        <f t="shared" si="30"/>
        <v>2021-10-20</v>
      </c>
      <c r="K144" s="123" t="str">
        <f t="shared" si="31"/>
        <v>BVP</v>
      </c>
      <c r="L144" s="123">
        <v>15472</v>
      </c>
    </row>
    <row r="145" spans="1:12" x14ac:dyDescent="0.25">
      <c r="B145" s="176">
        <v>14</v>
      </c>
      <c r="C145" s="175" t="str">
        <f t="shared" si="24"/>
        <v/>
      </c>
      <c r="D145" s="175" t="str">
        <f t="shared" si="25"/>
        <v/>
      </c>
      <c r="E145" s="175" t="str">
        <f t="shared" si="26"/>
        <v/>
      </c>
      <c r="F145" s="174">
        <f>SUM(F144)</f>
        <v>13.25</v>
      </c>
      <c r="G145" s="123" t="str">
        <f t="shared" si="27"/>
        <v/>
      </c>
      <c r="H145" s="123" t="str">
        <f t="shared" si="28"/>
        <v/>
      </c>
      <c r="I145" s="123" t="str">
        <f t="shared" si="29"/>
        <v/>
      </c>
      <c r="J145" s="123" t="str">
        <f t="shared" si="30"/>
        <v>--</v>
      </c>
      <c r="K145" s="123" t="str">
        <f t="shared" si="31"/>
        <v/>
      </c>
    </row>
    <row r="146" spans="1:12" x14ac:dyDescent="0.25">
      <c r="A146" s="123" t="s">
        <v>8254</v>
      </c>
      <c r="B146" s="123" t="str">
        <f>MID(A146,20,39)</f>
        <v xml:space="preserve">PLUA ALAY EDUARDO ANDRES               </v>
      </c>
      <c r="C146" s="123" t="str">
        <f t="shared" si="24"/>
        <v>43908316</v>
      </c>
      <c r="D146" s="123" t="str">
        <f t="shared" si="25"/>
        <v>0004</v>
      </c>
      <c r="E146" s="123" t="str">
        <f t="shared" si="26"/>
        <v>73</v>
      </c>
      <c r="F146" s="125">
        <v>4.7300000000000004</v>
      </c>
      <c r="G146" s="123" t="str">
        <f t="shared" si="27"/>
        <v>2021</v>
      </c>
      <c r="H146" s="123" t="str">
        <f t="shared" si="28"/>
        <v>10</v>
      </c>
      <c r="I146" s="123" t="str">
        <f t="shared" si="29"/>
        <v>21</v>
      </c>
      <c r="J146" s="123" t="str">
        <f t="shared" si="30"/>
        <v>2021-10-21</v>
      </c>
      <c r="K146" s="123" t="str">
        <f t="shared" si="31"/>
        <v>BMP</v>
      </c>
      <c r="L146" s="123">
        <v>15503</v>
      </c>
    </row>
    <row r="147" spans="1:12" x14ac:dyDescent="0.25">
      <c r="A147" s="123" t="s">
        <v>8253</v>
      </c>
      <c r="B147" s="123" t="str">
        <f>MID(A147,20,39)</f>
        <v xml:space="preserve">ASOCIACION DE PROPIETARIOS DE          </v>
      </c>
      <c r="C147" s="123" t="str">
        <f t="shared" si="24"/>
        <v>43907144</v>
      </c>
      <c r="D147" s="123" t="str">
        <f t="shared" si="25"/>
        <v>0013</v>
      </c>
      <c r="E147" s="123" t="str">
        <f t="shared" si="26"/>
        <v>29</v>
      </c>
      <c r="F147" s="125">
        <v>13.29</v>
      </c>
      <c r="G147" s="123" t="str">
        <f t="shared" si="27"/>
        <v>2021</v>
      </c>
      <c r="H147" s="123" t="str">
        <f t="shared" si="28"/>
        <v>10</v>
      </c>
      <c r="I147" s="123" t="str">
        <f t="shared" si="29"/>
        <v>22</v>
      </c>
      <c r="J147" s="123" t="str">
        <f t="shared" si="30"/>
        <v>2021-10-22</v>
      </c>
      <c r="K147" s="123" t="str">
        <f t="shared" si="31"/>
        <v>VEN</v>
      </c>
      <c r="L147" s="123">
        <v>15504</v>
      </c>
    </row>
    <row r="148" spans="1:12" x14ac:dyDescent="0.25">
      <c r="B148" s="176">
        <v>15</v>
      </c>
      <c r="C148" s="175" t="str">
        <f t="shared" si="24"/>
        <v/>
      </c>
      <c r="D148" s="175" t="str">
        <f t="shared" si="25"/>
        <v/>
      </c>
      <c r="E148" s="175" t="str">
        <f t="shared" si="26"/>
        <v/>
      </c>
      <c r="F148" s="174">
        <f>SUM(F146:F147)</f>
        <v>18.02</v>
      </c>
      <c r="G148" s="123" t="str">
        <f t="shared" si="27"/>
        <v/>
      </c>
      <c r="H148" s="123" t="str">
        <f t="shared" si="28"/>
        <v/>
      </c>
      <c r="I148" s="123" t="str">
        <f t="shared" si="29"/>
        <v/>
      </c>
      <c r="J148" s="123" t="str">
        <f t="shared" si="30"/>
        <v>--</v>
      </c>
      <c r="K148" s="123" t="str">
        <f t="shared" si="31"/>
        <v/>
      </c>
    </row>
    <row r="149" spans="1:12" x14ac:dyDescent="0.25">
      <c r="A149" s="123" t="s">
        <v>8252</v>
      </c>
      <c r="B149" s="123" t="str">
        <f t="shared" ref="B149:B166" si="33">MID(A149,20,39)</f>
        <v xml:space="preserve">MONCAYO ONATE NELSON GABRIEL           </v>
      </c>
      <c r="C149" s="123" t="str">
        <f t="shared" si="24"/>
        <v>43909794</v>
      </c>
      <c r="D149" s="123" t="str">
        <f t="shared" si="25"/>
        <v>0005</v>
      </c>
      <c r="E149" s="123" t="str">
        <f t="shared" si="26"/>
        <v>04</v>
      </c>
      <c r="F149" s="125">
        <v>5.04</v>
      </c>
      <c r="G149" s="123" t="str">
        <f t="shared" si="27"/>
        <v>2021</v>
      </c>
      <c r="H149" s="123" t="str">
        <f t="shared" si="28"/>
        <v>10</v>
      </c>
      <c r="I149" s="123" t="str">
        <f t="shared" si="29"/>
        <v>22</v>
      </c>
      <c r="J149" s="123" t="str">
        <f t="shared" si="30"/>
        <v>2021-10-22</v>
      </c>
      <c r="K149" s="123" t="str">
        <f t="shared" si="31"/>
        <v>BMP</v>
      </c>
      <c r="L149" s="123">
        <v>15575</v>
      </c>
    </row>
    <row r="150" spans="1:12" x14ac:dyDescent="0.25">
      <c r="A150" s="123" t="s">
        <v>8251</v>
      </c>
      <c r="B150" s="123" t="str">
        <f t="shared" si="33"/>
        <v xml:space="preserve">UBILLA MORAN MARIANA JACQUELIN         </v>
      </c>
      <c r="C150" s="123" t="str">
        <f t="shared" si="24"/>
        <v>43902247</v>
      </c>
      <c r="D150" s="123" t="str">
        <f t="shared" si="25"/>
        <v>0001</v>
      </c>
      <c r="E150" s="123" t="str">
        <f t="shared" si="26"/>
        <v>78</v>
      </c>
      <c r="F150" s="125">
        <v>1.78</v>
      </c>
      <c r="G150" s="123" t="str">
        <f t="shared" si="27"/>
        <v>2021</v>
      </c>
      <c r="H150" s="123" t="str">
        <f t="shared" si="28"/>
        <v>10</v>
      </c>
      <c r="I150" s="123" t="str">
        <f t="shared" si="29"/>
        <v>25</v>
      </c>
      <c r="J150" s="123" t="str">
        <f t="shared" si="30"/>
        <v>2021-10-25</v>
      </c>
      <c r="K150" s="123" t="str">
        <f t="shared" si="31"/>
        <v>VEN</v>
      </c>
      <c r="L150" s="123">
        <v>15576</v>
      </c>
    </row>
    <row r="151" spans="1:12" x14ac:dyDescent="0.25">
      <c r="A151" s="123" t="s">
        <v>8250</v>
      </c>
      <c r="B151" s="123" t="str">
        <f t="shared" si="33"/>
        <v xml:space="preserve">MARIA GUIOMAR BURGOS GARCIA            </v>
      </c>
      <c r="C151" s="123" t="str">
        <f t="shared" si="24"/>
        <v>43908685</v>
      </c>
      <c r="D151" s="123" t="str">
        <f t="shared" si="25"/>
        <v>0001</v>
      </c>
      <c r="E151" s="123" t="str">
        <f t="shared" si="26"/>
        <v>85</v>
      </c>
      <c r="F151" s="125">
        <v>1.85</v>
      </c>
      <c r="G151" s="123" t="str">
        <f t="shared" si="27"/>
        <v>2021</v>
      </c>
      <c r="H151" s="123" t="str">
        <f t="shared" si="28"/>
        <v>10</v>
      </c>
      <c r="I151" s="123" t="str">
        <f t="shared" si="29"/>
        <v>25</v>
      </c>
      <c r="J151" s="123" t="str">
        <f t="shared" si="30"/>
        <v>2021-10-25</v>
      </c>
      <c r="K151" s="123" t="str">
        <f t="shared" si="31"/>
        <v>BMP</v>
      </c>
      <c r="L151" s="123">
        <v>15577</v>
      </c>
    </row>
    <row r="152" spans="1:12" x14ac:dyDescent="0.25">
      <c r="A152" s="123" t="s">
        <v>8249</v>
      </c>
      <c r="B152" s="123" t="str">
        <f t="shared" si="33"/>
        <v xml:space="preserve">LOPEZ RUIZ MARIA DEL CARMEN            </v>
      </c>
      <c r="C152" s="123" t="str">
        <f t="shared" si="24"/>
        <v>43903070</v>
      </c>
      <c r="D152" s="123" t="str">
        <f t="shared" si="25"/>
        <v>0005</v>
      </c>
      <c r="E152" s="123" t="str">
        <f t="shared" si="26"/>
        <v>02</v>
      </c>
      <c r="F152" s="125">
        <v>5.0199999999999996</v>
      </c>
      <c r="G152" s="123" t="str">
        <f t="shared" si="27"/>
        <v>2021</v>
      </c>
      <c r="H152" s="123" t="str">
        <f t="shared" si="28"/>
        <v>10</v>
      </c>
      <c r="I152" s="123" t="str">
        <f t="shared" si="29"/>
        <v>25</v>
      </c>
      <c r="J152" s="123" t="str">
        <f t="shared" si="30"/>
        <v>2021-10-25</v>
      </c>
      <c r="K152" s="123" t="str">
        <f t="shared" si="31"/>
        <v>BMP</v>
      </c>
      <c r="L152" s="123">
        <v>15578</v>
      </c>
    </row>
    <row r="153" spans="1:12" x14ac:dyDescent="0.25">
      <c r="A153" s="123" t="s">
        <v>8248</v>
      </c>
      <c r="B153" s="123" t="str">
        <f t="shared" si="33"/>
        <v xml:space="preserve">GARCIA PEREZ  JORGE LUIS               </v>
      </c>
      <c r="C153" s="123" t="str">
        <f t="shared" si="24"/>
        <v>43909082</v>
      </c>
      <c r="D153" s="123" t="str">
        <f t="shared" si="25"/>
        <v>0003</v>
      </c>
      <c r="E153" s="123" t="str">
        <f t="shared" si="26"/>
        <v>16</v>
      </c>
      <c r="F153" s="125">
        <v>3.16</v>
      </c>
      <c r="G153" s="123" t="str">
        <f t="shared" si="27"/>
        <v>2021</v>
      </c>
      <c r="H153" s="123" t="str">
        <f t="shared" si="28"/>
        <v>10</v>
      </c>
      <c r="I153" s="123" t="str">
        <f t="shared" si="29"/>
        <v>25</v>
      </c>
      <c r="J153" s="123" t="str">
        <f t="shared" si="30"/>
        <v>2021-10-25</v>
      </c>
      <c r="K153" s="123" t="str">
        <f t="shared" si="31"/>
        <v>BVP</v>
      </c>
      <c r="L153" s="123">
        <v>15579</v>
      </c>
    </row>
    <row r="154" spans="1:12" x14ac:dyDescent="0.25">
      <c r="A154" s="123" t="s">
        <v>8247</v>
      </c>
      <c r="B154" s="123" t="str">
        <f t="shared" si="33"/>
        <v xml:space="preserve">PINO MAULME ENRIQUE GABRIEL            </v>
      </c>
      <c r="C154" s="123" t="str">
        <f t="shared" si="24"/>
        <v>43930044</v>
      </c>
      <c r="D154" s="123" t="str">
        <f t="shared" si="25"/>
        <v>0002</v>
      </c>
      <c r="E154" s="123" t="str">
        <f t="shared" si="26"/>
        <v>67</v>
      </c>
      <c r="F154" s="125">
        <v>2.67</v>
      </c>
      <c r="G154" s="123" t="str">
        <f t="shared" si="27"/>
        <v>2021</v>
      </c>
      <c r="H154" s="123" t="str">
        <f t="shared" si="28"/>
        <v>10</v>
      </c>
      <c r="I154" s="123" t="str">
        <f t="shared" si="29"/>
        <v>25</v>
      </c>
      <c r="J154" s="123" t="str">
        <f t="shared" si="30"/>
        <v>2021-10-25</v>
      </c>
      <c r="K154" s="123" t="str">
        <f t="shared" si="31"/>
        <v>BVP</v>
      </c>
      <c r="L154" s="123">
        <v>15580</v>
      </c>
    </row>
    <row r="155" spans="1:12" x14ac:dyDescent="0.25">
      <c r="A155" s="123" t="s">
        <v>8246</v>
      </c>
      <c r="B155" s="123" t="str">
        <f t="shared" si="33"/>
        <v xml:space="preserve">ARIAS ALVAREZ MARIUXI ISABEL           </v>
      </c>
      <c r="C155" s="123" t="str">
        <f t="shared" si="24"/>
        <v>43900386</v>
      </c>
      <c r="D155" s="123" t="str">
        <f t="shared" si="25"/>
        <v>0003</v>
      </c>
      <c r="E155" s="123" t="str">
        <f t="shared" si="26"/>
        <v>04</v>
      </c>
      <c r="F155" s="125">
        <v>3.04</v>
      </c>
      <c r="G155" s="123" t="str">
        <f t="shared" si="27"/>
        <v>2021</v>
      </c>
      <c r="H155" s="123" t="str">
        <f t="shared" si="28"/>
        <v>10</v>
      </c>
      <c r="I155" s="123" t="str">
        <f t="shared" si="29"/>
        <v>25</v>
      </c>
      <c r="J155" s="123" t="str">
        <f t="shared" si="30"/>
        <v>2021-10-25</v>
      </c>
      <c r="K155" s="123" t="str">
        <f t="shared" si="31"/>
        <v>BMP</v>
      </c>
      <c r="L155" s="123">
        <v>15581</v>
      </c>
    </row>
    <row r="156" spans="1:12" x14ac:dyDescent="0.25">
      <c r="A156" s="123" t="s">
        <v>8245</v>
      </c>
      <c r="B156" s="123" t="str">
        <f t="shared" si="33"/>
        <v xml:space="preserve">JURADO QUINTERO ANDRES                 </v>
      </c>
      <c r="C156" s="123" t="str">
        <f t="shared" si="24"/>
        <v>43930319</v>
      </c>
      <c r="D156" s="123" t="str">
        <f t="shared" si="25"/>
        <v>0003</v>
      </c>
      <c r="E156" s="123" t="str">
        <f t="shared" si="26"/>
        <v>36</v>
      </c>
      <c r="F156" s="125">
        <v>3.36</v>
      </c>
      <c r="G156" s="123" t="str">
        <f t="shared" si="27"/>
        <v>2021</v>
      </c>
      <c r="H156" s="123" t="str">
        <f t="shared" si="28"/>
        <v>10</v>
      </c>
      <c r="I156" s="123" t="str">
        <f t="shared" si="29"/>
        <v>25</v>
      </c>
      <c r="J156" s="123" t="str">
        <f t="shared" si="30"/>
        <v>2021-10-25</v>
      </c>
      <c r="K156" s="123" t="str">
        <f t="shared" si="31"/>
        <v>BMP</v>
      </c>
      <c r="L156" s="123">
        <v>15582</v>
      </c>
    </row>
    <row r="157" spans="1:12" x14ac:dyDescent="0.25">
      <c r="A157" s="123" t="s">
        <v>8244</v>
      </c>
      <c r="B157" s="123" t="str">
        <f t="shared" si="33"/>
        <v xml:space="preserve">EVELYN SULEYKA ALCIVAR SOLEDIS         </v>
      </c>
      <c r="C157" s="123" t="str">
        <f t="shared" si="24"/>
        <v>43907826</v>
      </c>
      <c r="D157" s="123" t="str">
        <f t="shared" si="25"/>
        <v>0001</v>
      </c>
      <c r="E157" s="123" t="str">
        <f t="shared" si="26"/>
        <v>55</v>
      </c>
      <c r="F157" s="125">
        <v>1.55</v>
      </c>
      <c r="G157" s="123" t="str">
        <f t="shared" si="27"/>
        <v>2021</v>
      </c>
      <c r="H157" s="123" t="str">
        <f t="shared" si="28"/>
        <v>10</v>
      </c>
      <c r="I157" s="123" t="str">
        <f t="shared" si="29"/>
        <v>25</v>
      </c>
      <c r="J157" s="123" t="str">
        <f t="shared" si="30"/>
        <v>2021-10-25</v>
      </c>
      <c r="K157" s="123" t="str">
        <f t="shared" si="31"/>
        <v>BMP</v>
      </c>
      <c r="L157" s="123">
        <v>15583</v>
      </c>
    </row>
    <row r="158" spans="1:12" x14ac:dyDescent="0.25">
      <c r="A158" s="123" t="s">
        <v>8243</v>
      </c>
      <c r="B158" s="123" t="str">
        <f t="shared" si="33"/>
        <v xml:space="preserve">SONNIA VANESSA AVILA ESPINOZA          </v>
      </c>
      <c r="C158" s="123" t="str">
        <f t="shared" si="24"/>
        <v>43940049</v>
      </c>
      <c r="D158" s="123" t="str">
        <f t="shared" si="25"/>
        <v>0008</v>
      </c>
      <c r="E158" s="123" t="str">
        <f t="shared" si="26"/>
        <v>38</v>
      </c>
      <c r="F158" s="125">
        <v>8.3800000000000008</v>
      </c>
      <c r="G158" s="123" t="str">
        <f t="shared" si="27"/>
        <v>2021</v>
      </c>
      <c r="H158" s="123" t="str">
        <f t="shared" si="28"/>
        <v>10</v>
      </c>
      <c r="I158" s="123" t="str">
        <f t="shared" si="29"/>
        <v>25</v>
      </c>
      <c r="J158" s="123" t="str">
        <f t="shared" si="30"/>
        <v>2021-10-25</v>
      </c>
      <c r="K158" s="123" t="str">
        <f t="shared" si="31"/>
        <v>BVP</v>
      </c>
      <c r="L158" s="123">
        <v>15584</v>
      </c>
    </row>
    <row r="159" spans="1:12" x14ac:dyDescent="0.25">
      <c r="A159" s="123" t="s">
        <v>8242</v>
      </c>
      <c r="B159" s="123" t="str">
        <f t="shared" si="33"/>
        <v xml:space="preserve">DUPRE MELLA HERNAN TADEO               </v>
      </c>
      <c r="C159" s="123" t="str">
        <f t="shared" si="24"/>
        <v>43909017</v>
      </c>
      <c r="D159" s="123" t="str">
        <f t="shared" si="25"/>
        <v>0001</v>
      </c>
      <c r="E159" s="123" t="str">
        <f t="shared" si="26"/>
        <v>64</v>
      </c>
      <c r="F159" s="125">
        <v>1.64</v>
      </c>
      <c r="G159" s="123" t="str">
        <f t="shared" si="27"/>
        <v>2021</v>
      </c>
      <c r="H159" s="123" t="str">
        <f t="shared" si="28"/>
        <v>10</v>
      </c>
      <c r="I159" s="123" t="str">
        <f t="shared" si="29"/>
        <v>25</v>
      </c>
      <c r="J159" s="123" t="str">
        <f t="shared" si="30"/>
        <v>2021-10-25</v>
      </c>
      <c r="K159" s="123" t="str">
        <f t="shared" si="31"/>
        <v>BMP</v>
      </c>
      <c r="L159" s="123">
        <v>15585</v>
      </c>
    </row>
    <row r="160" spans="1:12" x14ac:dyDescent="0.25">
      <c r="A160" s="123" t="s">
        <v>8241</v>
      </c>
      <c r="B160" s="123" t="str">
        <f t="shared" si="33"/>
        <v xml:space="preserve">GINA PATRICIA  POVEDA CAMACHO          </v>
      </c>
      <c r="C160" s="123" t="str">
        <f t="shared" si="24"/>
        <v>43945106</v>
      </c>
      <c r="D160" s="123" t="str">
        <f t="shared" si="25"/>
        <v>0008</v>
      </c>
      <c r="E160" s="123" t="str">
        <f t="shared" si="26"/>
        <v>38</v>
      </c>
      <c r="F160" s="125">
        <v>8.3800000000000008</v>
      </c>
      <c r="G160" s="123" t="str">
        <f t="shared" si="27"/>
        <v>2021</v>
      </c>
      <c r="H160" s="123" t="str">
        <f t="shared" si="28"/>
        <v>10</v>
      </c>
      <c r="I160" s="123" t="str">
        <f t="shared" si="29"/>
        <v>25</v>
      </c>
      <c r="J160" s="123" t="str">
        <f t="shared" si="30"/>
        <v>2021-10-25</v>
      </c>
      <c r="K160" s="123" t="str">
        <f t="shared" si="31"/>
        <v>VEN</v>
      </c>
      <c r="L160" s="123">
        <v>15586</v>
      </c>
    </row>
    <row r="161" spans="1:12" x14ac:dyDescent="0.25">
      <c r="A161" s="123" t="s">
        <v>8240</v>
      </c>
      <c r="B161" s="123" t="str">
        <f t="shared" si="33"/>
        <v xml:space="preserve">CASTRO HERRERA DAVID RAMON             </v>
      </c>
      <c r="C161" s="123" t="str">
        <f t="shared" si="24"/>
        <v>43909428</v>
      </c>
      <c r="D161" s="123" t="str">
        <f t="shared" si="25"/>
        <v>0003</v>
      </c>
      <c r="E161" s="123" t="str">
        <f t="shared" si="26"/>
        <v>19</v>
      </c>
      <c r="F161" s="125">
        <v>3.19</v>
      </c>
      <c r="G161" s="123" t="str">
        <f t="shared" si="27"/>
        <v>2021</v>
      </c>
      <c r="H161" s="123" t="str">
        <f t="shared" si="28"/>
        <v>10</v>
      </c>
      <c r="I161" s="123" t="str">
        <f t="shared" si="29"/>
        <v>25</v>
      </c>
      <c r="J161" s="123" t="str">
        <f t="shared" si="30"/>
        <v>2021-10-25</v>
      </c>
      <c r="K161" s="123" t="str">
        <f t="shared" si="31"/>
        <v>BVP</v>
      </c>
      <c r="L161" s="123">
        <v>15587</v>
      </c>
    </row>
    <row r="162" spans="1:12" x14ac:dyDescent="0.25">
      <c r="A162" s="123" t="s">
        <v>8239</v>
      </c>
      <c r="B162" s="123" t="str">
        <f t="shared" si="33"/>
        <v xml:space="preserve">MARIA ISELA ROSADO AVILA               </v>
      </c>
      <c r="C162" s="123" t="str">
        <f t="shared" si="24"/>
        <v>43909939</v>
      </c>
      <c r="D162" s="123" t="str">
        <f t="shared" si="25"/>
        <v>0005</v>
      </c>
      <c r="E162" s="123" t="str">
        <f t="shared" si="26"/>
        <v>29</v>
      </c>
      <c r="F162" s="125">
        <v>5.29</v>
      </c>
      <c r="G162" s="123" t="str">
        <f t="shared" si="27"/>
        <v>2021</v>
      </c>
      <c r="H162" s="123" t="str">
        <f t="shared" si="28"/>
        <v>10</v>
      </c>
      <c r="I162" s="123" t="str">
        <f t="shared" si="29"/>
        <v>25</v>
      </c>
      <c r="J162" s="123" t="str">
        <f t="shared" si="30"/>
        <v>2021-10-25</v>
      </c>
      <c r="K162" s="123" t="str">
        <f t="shared" si="31"/>
        <v>BVP</v>
      </c>
      <c r="L162" s="123">
        <v>15588</v>
      </c>
    </row>
    <row r="163" spans="1:12" x14ac:dyDescent="0.25">
      <c r="A163" s="123" t="s">
        <v>8238</v>
      </c>
      <c r="B163" s="123" t="str">
        <f t="shared" si="33"/>
        <v xml:space="preserve">LENNY MADRID  CANTOS SANDOYA           </v>
      </c>
      <c r="C163" s="123" t="str">
        <f t="shared" si="24"/>
        <v>43960385</v>
      </c>
      <c r="D163" s="123" t="str">
        <f t="shared" si="25"/>
        <v>0008</v>
      </c>
      <c r="E163" s="123" t="str">
        <f t="shared" si="26"/>
        <v>38</v>
      </c>
      <c r="F163" s="125">
        <v>8.3800000000000008</v>
      </c>
      <c r="G163" s="123" t="str">
        <f t="shared" si="27"/>
        <v>2021</v>
      </c>
      <c r="H163" s="123" t="str">
        <f t="shared" si="28"/>
        <v>10</v>
      </c>
      <c r="I163" s="123" t="str">
        <f t="shared" si="29"/>
        <v>25</v>
      </c>
      <c r="J163" s="123" t="str">
        <f t="shared" si="30"/>
        <v>2021-10-25</v>
      </c>
      <c r="K163" s="123" t="str">
        <f t="shared" si="31"/>
        <v>BMP</v>
      </c>
      <c r="L163" s="123">
        <v>15589</v>
      </c>
    </row>
    <row r="164" spans="1:12" x14ac:dyDescent="0.25">
      <c r="A164" s="123" t="s">
        <v>8237</v>
      </c>
      <c r="B164" s="123" t="str">
        <f t="shared" si="33"/>
        <v xml:space="preserve">SANTIAGO MAURICIO TOLEDO ROMER         </v>
      </c>
      <c r="C164" s="123" t="str">
        <f t="shared" si="24"/>
        <v>43908585</v>
      </c>
      <c r="D164" s="123" t="str">
        <f t="shared" si="25"/>
        <v>0001</v>
      </c>
      <c r="E164" s="123" t="str">
        <f t="shared" si="26"/>
        <v>68</v>
      </c>
      <c r="F164" s="125">
        <v>1.68</v>
      </c>
      <c r="G164" s="123" t="str">
        <f t="shared" si="27"/>
        <v>2021</v>
      </c>
      <c r="H164" s="123" t="str">
        <f t="shared" si="28"/>
        <v>10</v>
      </c>
      <c r="I164" s="123" t="str">
        <f t="shared" si="29"/>
        <v>25</v>
      </c>
      <c r="J164" s="123" t="str">
        <f t="shared" si="30"/>
        <v>2021-10-25</v>
      </c>
      <c r="K164" s="123" t="str">
        <f t="shared" si="31"/>
        <v>DPR</v>
      </c>
      <c r="L164" s="123">
        <v>15590</v>
      </c>
    </row>
    <row r="165" spans="1:12" x14ac:dyDescent="0.25">
      <c r="A165" s="123" t="s">
        <v>8236</v>
      </c>
      <c r="B165" s="123" t="str">
        <f t="shared" si="33"/>
        <v xml:space="preserve">ROBERTO SAAVEDRA                       </v>
      </c>
      <c r="C165" s="123" t="str">
        <f t="shared" si="24"/>
        <v>43908626</v>
      </c>
      <c r="D165" s="123" t="str">
        <f t="shared" si="25"/>
        <v>0003</v>
      </c>
      <c r="E165" s="123" t="str">
        <f t="shared" si="26"/>
        <v>29</v>
      </c>
      <c r="F165" s="125">
        <v>3.29</v>
      </c>
      <c r="G165" s="123" t="str">
        <f t="shared" si="27"/>
        <v>2021</v>
      </c>
      <c r="H165" s="123" t="str">
        <f t="shared" si="28"/>
        <v>10</v>
      </c>
      <c r="I165" s="123" t="str">
        <f t="shared" si="29"/>
        <v>25</v>
      </c>
      <c r="J165" s="123" t="str">
        <f t="shared" si="30"/>
        <v>2021-10-25</v>
      </c>
      <c r="K165" s="123" t="str">
        <f t="shared" si="31"/>
        <v>DPR</v>
      </c>
      <c r="L165" s="123">
        <v>15591</v>
      </c>
    </row>
    <row r="166" spans="1:12" x14ac:dyDescent="0.25">
      <c r="A166" s="123" t="s">
        <v>8235</v>
      </c>
      <c r="B166" s="123" t="str">
        <f t="shared" si="33"/>
        <v xml:space="preserve">SORNOZA MARQUEZ ROLANDO CLAUDI         </v>
      </c>
      <c r="C166" s="123" t="str">
        <f t="shared" si="24"/>
        <v>43903491</v>
      </c>
      <c r="D166" s="123" t="str">
        <f t="shared" si="25"/>
        <v>0006</v>
      </c>
      <c r="E166" s="123" t="str">
        <f t="shared" si="26"/>
        <v>01</v>
      </c>
      <c r="F166" s="125">
        <v>6.01</v>
      </c>
      <c r="G166" s="123" t="str">
        <f t="shared" si="27"/>
        <v>2021</v>
      </c>
      <c r="H166" s="123" t="str">
        <f t="shared" si="28"/>
        <v>10</v>
      </c>
      <c r="I166" s="123" t="str">
        <f t="shared" si="29"/>
        <v>25</v>
      </c>
      <c r="J166" s="123" t="str">
        <f t="shared" si="30"/>
        <v>2021-10-25</v>
      </c>
      <c r="K166" s="123" t="str">
        <f t="shared" si="31"/>
        <v>BMP</v>
      </c>
      <c r="L166" s="123">
        <v>15592</v>
      </c>
    </row>
    <row r="167" spans="1:12" x14ac:dyDescent="0.25">
      <c r="B167" s="176">
        <v>16</v>
      </c>
      <c r="C167" s="175" t="str">
        <f t="shared" si="24"/>
        <v/>
      </c>
      <c r="D167" s="175" t="str">
        <f t="shared" si="25"/>
        <v/>
      </c>
      <c r="E167" s="175" t="str">
        <f t="shared" si="26"/>
        <v/>
      </c>
      <c r="F167" s="174">
        <f>SUM(F149:F166)</f>
        <v>73.710000000000022</v>
      </c>
      <c r="G167" s="123" t="str">
        <f t="shared" si="27"/>
        <v/>
      </c>
      <c r="H167" s="123" t="str">
        <f t="shared" si="28"/>
        <v/>
      </c>
      <c r="I167" s="123" t="str">
        <f t="shared" si="29"/>
        <v/>
      </c>
      <c r="J167" s="123" t="str">
        <f t="shared" si="30"/>
        <v>--</v>
      </c>
      <c r="K167" s="123" t="str">
        <f t="shared" si="31"/>
        <v/>
      </c>
    </row>
    <row r="168" spans="1:12" x14ac:dyDescent="0.25">
      <c r="A168" s="123" t="s">
        <v>8234</v>
      </c>
      <c r="B168" s="123" t="str">
        <f t="shared" ref="B168:B180" si="34">MID(A168,20,39)</f>
        <v xml:space="preserve">LOPEZ CORDERO JUAN ANTONIO             </v>
      </c>
      <c r="C168" s="123" t="str">
        <f t="shared" si="24"/>
        <v>43901239</v>
      </c>
      <c r="D168" s="123" t="str">
        <f t="shared" si="25"/>
        <v>0004</v>
      </c>
      <c r="E168" s="123" t="str">
        <f t="shared" si="26"/>
        <v>46</v>
      </c>
      <c r="F168" s="125">
        <v>4.46</v>
      </c>
      <c r="G168" s="123" t="str">
        <f t="shared" si="27"/>
        <v>2021</v>
      </c>
      <c r="H168" s="123" t="str">
        <f t="shared" si="28"/>
        <v>10</v>
      </c>
      <c r="I168" s="123" t="str">
        <f t="shared" si="29"/>
        <v>25</v>
      </c>
      <c r="J168" s="123" t="str">
        <f t="shared" si="30"/>
        <v>2021-10-25</v>
      </c>
      <c r="K168" s="123" t="str">
        <f t="shared" si="31"/>
        <v>BVP</v>
      </c>
      <c r="L168" s="123">
        <v>15637</v>
      </c>
    </row>
    <row r="169" spans="1:12" x14ac:dyDescent="0.25">
      <c r="A169" s="123" t="s">
        <v>8233</v>
      </c>
      <c r="B169" s="123" t="str">
        <f t="shared" si="34"/>
        <v xml:space="preserve">MARTINEZ CHANG JAKELINE ELVIRA         </v>
      </c>
      <c r="C169" s="123" t="str">
        <f t="shared" si="24"/>
        <v>43909273</v>
      </c>
      <c r="D169" s="123" t="str">
        <f t="shared" si="25"/>
        <v>0006</v>
      </c>
      <c r="E169" s="123" t="str">
        <f t="shared" si="26"/>
        <v>16</v>
      </c>
      <c r="F169" s="125">
        <v>6.16</v>
      </c>
      <c r="G169" s="123" t="str">
        <f t="shared" si="27"/>
        <v>2021</v>
      </c>
      <c r="H169" s="123" t="str">
        <f t="shared" si="28"/>
        <v>10</v>
      </c>
      <c r="I169" s="123" t="str">
        <f t="shared" si="29"/>
        <v>25</v>
      </c>
      <c r="J169" s="123" t="str">
        <f t="shared" si="30"/>
        <v>2021-10-25</v>
      </c>
      <c r="K169" s="123" t="str">
        <f t="shared" si="31"/>
        <v>BVP</v>
      </c>
      <c r="L169" s="123">
        <v>15638</v>
      </c>
    </row>
    <row r="170" spans="1:12" x14ac:dyDescent="0.25">
      <c r="A170" s="123" t="s">
        <v>8232</v>
      </c>
      <c r="B170" s="123" t="str">
        <f t="shared" si="34"/>
        <v xml:space="preserve">LOPEZ JIMENEZ ROSA MARGARITA           </v>
      </c>
      <c r="C170" s="123" t="str">
        <f t="shared" si="24"/>
        <v>43908116</v>
      </c>
      <c r="D170" s="123" t="str">
        <f t="shared" si="25"/>
        <v>0011</v>
      </c>
      <c r="E170" s="123" t="str">
        <f t="shared" si="26"/>
        <v>23</v>
      </c>
      <c r="F170" s="125">
        <v>11.23</v>
      </c>
      <c r="G170" s="123" t="str">
        <f t="shared" si="27"/>
        <v>2021</v>
      </c>
      <c r="H170" s="123" t="str">
        <f t="shared" si="28"/>
        <v>10</v>
      </c>
      <c r="I170" s="123" t="str">
        <f t="shared" si="29"/>
        <v>25</v>
      </c>
      <c r="J170" s="123" t="str">
        <f t="shared" si="30"/>
        <v>2021-10-25</v>
      </c>
      <c r="K170" s="123" t="str">
        <f t="shared" si="31"/>
        <v>BMP</v>
      </c>
      <c r="L170" s="123">
        <v>15639</v>
      </c>
    </row>
    <row r="171" spans="1:12" x14ac:dyDescent="0.25">
      <c r="A171" s="123" t="s">
        <v>8231</v>
      </c>
      <c r="B171" s="123" t="str">
        <f t="shared" si="34"/>
        <v xml:space="preserve">BURBANO VARGAS LUIS ALEJANDRO          </v>
      </c>
      <c r="C171" s="123" t="str">
        <f t="shared" si="24"/>
        <v>43903898</v>
      </c>
      <c r="D171" s="123" t="str">
        <f t="shared" si="25"/>
        <v>0005</v>
      </c>
      <c r="E171" s="123" t="str">
        <f t="shared" si="26"/>
        <v>61</v>
      </c>
      <c r="F171" s="125">
        <v>5.61</v>
      </c>
      <c r="G171" s="123" t="str">
        <f t="shared" si="27"/>
        <v>2021</v>
      </c>
      <c r="H171" s="123" t="str">
        <f t="shared" si="28"/>
        <v>10</v>
      </c>
      <c r="I171" s="123" t="str">
        <f t="shared" si="29"/>
        <v>25</v>
      </c>
      <c r="J171" s="123" t="str">
        <f t="shared" si="30"/>
        <v>2021-10-25</v>
      </c>
      <c r="K171" s="123" t="str">
        <f t="shared" si="31"/>
        <v>BMP</v>
      </c>
      <c r="L171" s="123">
        <v>15640</v>
      </c>
    </row>
    <row r="172" spans="1:12" x14ac:dyDescent="0.25">
      <c r="A172" s="123" t="s">
        <v>8230</v>
      </c>
      <c r="B172" s="123" t="str">
        <f t="shared" si="34"/>
        <v xml:space="preserve">PILLIGUA TORRES ADELAIDA DE LA         </v>
      </c>
      <c r="C172" s="123" t="str">
        <f t="shared" si="24"/>
        <v>43908058</v>
      </c>
      <c r="D172" s="123" t="str">
        <f t="shared" si="25"/>
        <v>0001</v>
      </c>
      <c r="E172" s="123" t="str">
        <f t="shared" si="26"/>
        <v>77</v>
      </c>
      <c r="F172" s="125">
        <v>1.77</v>
      </c>
      <c r="G172" s="123" t="str">
        <f t="shared" si="27"/>
        <v>2021</v>
      </c>
      <c r="H172" s="123" t="str">
        <f t="shared" si="28"/>
        <v>10</v>
      </c>
      <c r="I172" s="123" t="str">
        <f t="shared" si="29"/>
        <v>25</v>
      </c>
      <c r="J172" s="123" t="str">
        <f t="shared" si="30"/>
        <v>2021-10-25</v>
      </c>
      <c r="K172" s="123" t="str">
        <f t="shared" si="31"/>
        <v>BVP</v>
      </c>
      <c r="L172" s="123">
        <v>15641</v>
      </c>
    </row>
    <row r="173" spans="1:12" x14ac:dyDescent="0.25">
      <c r="A173" s="123" t="s">
        <v>8229</v>
      </c>
      <c r="B173" s="123" t="str">
        <f t="shared" si="34"/>
        <v xml:space="preserve">JAUREGUI RICO FERNANDO                 </v>
      </c>
      <c r="C173" s="123" t="str">
        <f t="shared" si="24"/>
        <v>43908034</v>
      </c>
      <c r="D173" s="123" t="str">
        <f t="shared" si="25"/>
        <v>0006</v>
      </c>
      <c r="E173" s="123" t="str">
        <f t="shared" si="26"/>
        <v>77</v>
      </c>
      <c r="F173" s="125">
        <v>6.77</v>
      </c>
      <c r="G173" s="123" t="str">
        <f t="shared" si="27"/>
        <v>2021</v>
      </c>
      <c r="H173" s="123" t="str">
        <f t="shared" si="28"/>
        <v>10</v>
      </c>
      <c r="I173" s="123" t="str">
        <f t="shared" si="29"/>
        <v>26</v>
      </c>
      <c r="J173" s="123" t="str">
        <f t="shared" si="30"/>
        <v>2021-10-26</v>
      </c>
      <c r="K173" s="123" t="str">
        <f t="shared" si="31"/>
        <v>BMP</v>
      </c>
      <c r="L173" s="123">
        <v>15642</v>
      </c>
    </row>
    <row r="174" spans="1:12" x14ac:dyDescent="0.25">
      <c r="A174" s="123" t="s">
        <v>8228</v>
      </c>
      <c r="B174" s="123" t="str">
        <f t="shared" si="34"/>
        <v xml:space="preserve">SAMANIEGO VILLARROEL STEPHANY          </v>
      </c>
      <c r="C174" s="123" t="str">
        <f t="shared" si="24"/>
        <v>43908339</v>
      </c>
      <c r="D174" s="123" t="str">
        <f t="shared" si="25"/>
        <v>0003</v>
      </c>
      <c r="E174" s="123" t="str">
        <f t="shared" si="26"/>
        <v>79</v>
      </c>
      <c r="F174" s="125">
        <v>3.79</v>
      </c>
      <c r="G174" s="123" t="str">
        <f t="shared" si="27"/>
        <v>2021</v>
      </c>
      <c r="H174" s="123" t="str">
        <f t="shared" si="28"/>
        <v>10</v>
      </c>
      <c r="I174" s="123" t="str">
        <f t="shared" si="29"/>
        <v>26</v>
      </c>
      <c r="J174" s="123" t="str">
        <f t="shared" si="30"/>
        <v>2021-10-26</v>
      </c>
      <c r="K174" s="123" t="str">
        <f t="shared" si="31"/>
        <v>BMP</v>
      </c>
      <c r="L174" s="123">
        <v>15643</v>
      </c>
    </row>
    <row r="175" spans="1:12" x14ac:dyDescent="0.25">
      <c r="A175" s="123" t="s">
        <v>8227</v>
      </c>
      <c r="B175" s="123" t="str">
        <f t="shared" si="34"/>
        <v xml:space="preserve">LOPEZ GARCIA RAMON ALFREDO             </v>
      </c>
      <c r="C175" s="123" t="str">
        <f t="shared" si="24"/>
        <v>43909562</v>
      </c>
      <c r="D175" s="123" t="str">
        <f t="shared" si="25"/>
        <v>0000</v>
      </c>
      <c r="E175" s="123" t="str">
        <f t="shared" si="26"/>
        <v>86</v>
      </c>
      <c r="F175" s="125">
        <v>0.86</v>
      </c>
      <c r="G175" s="123" t="str">
        <f t="shared" si="27"/>
        <v>2021</v>
      </c>
      <c r="H175" s="123" t="str">
        <f t="shared" si="28"/>
        <v>10</v>
      </c>
      <c r="I175" s="123" t="str">
        <f t="shared" si="29"/>
        <v>26</v>
      </c>
      <c r="J175" s="123" t="str">
        <f t="shared" si="30"/>
        <v>2021-10-26</v>
      </c>
      <c r="K175" s="123" t="str">
        <f t="shared" si="31"/>
        <v>BMP</v>
      </c>
      <c r="L175" s="123">
        <v>15644</v>
      </c>
    </row>
    <row r="176" spans="1:12" x14ac:dyDescent="0.25">
      <c r="A176" s="123" t="s">
        <v>8226</v>
      </c>
      <c r="B176" s="123" t="str">
        <f t="shared" si="34"/>
        <v xml:space="preserve">RUIZ NAVARRETE KENIA LIBERTAD          </v>
      </c>
      <c r="C176" s="123" t="str">
        <f t="shared" si="24"/>
        <v>43930410</v>
      </c>
      <c r="D176" s="123" t="str">
        <f t="shared" si="25"/>
        <v>0000</v>
      </c>
      <c r="E176" s="123" t="str">
        <f t="shared" si="26"/>
        <v>63</v>
      </c>
      <c r="F176" s="125">
        <v>0.63</v>
      </c>
      <c r="G176" s="123" t="str">
        <f t="shared" si="27"/>
        <v>2021</v>
      </c>
      <c r="H176" s="123" t="str">
        <f t="shared" si="28"/>
        <v>10</v>
      </c>
      <c r="I176" s="123" t="str">
        <f t="shared" si="29"/>
        <v>26</v>
      </c>
      <c r="J176" s="123" t="str">
        <f t="shared" si="30"/>
        <v>2021-10-26</v>
      </c>
      <c r="K176" s="123" t="str">
        <f t="shared" si="31"/>
        <v>BMP</v>
      </c>
      <c r="L176" s="123">
        <v>15645</v>
      </c>
    </row>
    <row r="177" spans="1:12" x14ac:dyDescent="0.25">
      <c r="A177" s="123" t="s">
        <v>8225</v>
      </c>
      <c r="B177" s="123" t="str">
        <f t="shared" si="34"/>
        <v xml:space="preserve">MARIA KARINA FIGUEROA CANARTE          </v>
      </c>
      <c r="C177" s="123" t="str">
        <f t="shared" si="24"/>
        <v>43907828</v>
      </c>
      <c r="D177" s="123" t="str">
        <f t="shared" si="25"/>
        <v>0001</v>
      </c>
      <c r="E177" s="123" t="str">
        <f t="shared" si="26"/>
        <v>68</v>
      </c>
      <c r="F177" s="125">
        <v>1.68</v>
      </c>
      <c r="G177" s="123" t="str">
        <f t="shared" si="27"/>
        <v>2021</v>
      </c>
      <c r="H177" s="123" t="str">
        <f t="shared" si="28"/>
        <v>10</v>
      </c>
      <c r="I177" s="123" t="str">
        <f t="shared" si="29"/>
        <v>26</v>
      </c>
      <c r="J177" s="123" t="str">
        <f t="shared" si="30"/>
        <v>2021-10-26</v>
      </c>
      <c r="K177" s="123" t="str">
        <f t="shared" si="31"/>
        <v>BVI</v>
      </c>
      <c r="L177" s="123">
        <v>15646</v>
      </c>
    </row>
    <row r="178" spans="1:12" x14ac:dyDescent="0.25">
      <c r="A178" s="123" t="s">
        <v>8224</v>
      </c>
      <c r="B178" s="123" t="str">
        <f t="shared" si="34"/>
        <v xml:space="preserve">SALAZAR RICAURTE SONIA MARIA E         </v>
      </c>
      <c r="C178" s="123" t="str">
        <f t="shared" si="24"/>
        <v>43909095</v>
      </c>
      <c r="D178" s="123" t="str">
        <f t="shared" si="25"/>
        <v>0001</v>
      </c>
      <c r="E178" s="123" t="str">
        <f t="shared" si="26"/>
        <v>68</v>
      </c>
      <c r="F178" s="125">
        <v>1.68</v>
      </c>
      <c r="G178" s="123" t="str">
        <f t="shared" si="27"/>
        <v>2021</v>
      </c>
      <c r="H178" s="123" t="str">
        <f t="shared" si="28"/>
        <v>10</v>
      </c>
      <c r="I178" s="123" t="str">
        <f t="shared" si="29"/>
        <v>26</v>
      </c>
      <c r="J178" s="123" t="str">
        <f t="shared" si="30"/>
        <v>2021-10-26</v>
      </c>
      <c r="K178" s="123" t="str">
        <f t="shared" si="31"/>
        <v>BMP</v>
      </c>
      <c r="L178" s="123">
        <v>15647</v>
      </c>
    </row>
    <row r="179" spans="1:12" x14ac:dyDescent="0.25">
      <c r="A179" s="123" t="s">
        <v>8223</v>
      </c>
      <c r="B179" s="123" t="str">
        <f t="shared" si="34"/>
        <v xml:space="preserve">CORREA MURILLO NINFA IRENE             </v>
      </c>
      <c r="C179" s="123" t="str">
        <f t="shared" si="24"/>
        <v>43908327</v>
      </c>
      <c r="D179" s="123" t="str">
        <f t="shared" si="25"/>
        <v>0001</v>
      </c>
      <c r="E179" s="123" t="str">
        <f t="shared" si="26"/>
        <v>68</v>
      </c>
      <c r="F179" s="125">
        <v>1.68</v>
      </c>
      <c r="G179" s="123" t="str">
        <f t="shared" si="27"/>
        <v>2021</v>
      </c>
      <c r="H179" s="123" t="str">
        <f t="shared" si="28"/>
        <v>10</v>
      </c>
      <c r="I179" s="123" t="str">
        <f t="shared" si="29"/>
        <v>26</v>
      </c>
      <c r="J179" s="123" t="str">
        <f t="shared" si="30"/>
        <v>2021-10-26</v>
      </c>
      <c r="K179" s="123" t="str">
        <f t="shared" si="31"/>
        <v>BMP</v>
      </c>
      <c r="L179" s="123">
        <v>15648</v>
      </c>
    </row>
    <row r="180" spans="1:12" x14ac:dyDescent="0.25">
      <c r="A180" s="123" t="s">
        <v>8222</v>
      </c>
      <c r="B180" s="123" t="str">
        <f t="shared" si="34"/>
        <v xml:space="preserve">LAURA SOFIA VILLACIS QUEVEDO           </v>
      </c>
      <c r="C180" s="123" t="str">
        <f t="shared" si="24"/>
        <v>43920364</v>
      </c>
      <c r="D180" s="123" t="str">
        <f t="shared" si="25"/>
        <v>0035</v>
      </c>
      <c r="E180" s="123" t="str">
        <f t="shared" si="26"/>
        <v>80</v>
      </c>
      <c r="F180" s="125">
        <v>35.799999999999997</v>
      </c>
      <c r="G180" s="123" t="str">
        <f t="shared" si="27"/>
        <v>2021</v>
      </c>
      <c r="H180" s="123" t="str">
        <f t="shared" si="28"/>
        <v>10</v>
      </c>
      <c r="I180" s="123" t="str">
        <f t="shared" si="29"/>
        <v>26</v>
      </c>
      <c r="J180" s="123" t="str">
        <f t="shared" si="30"/>
        <v>2021-10-26</v>
      </c>
      <c r="K180" s="123" t="str">
        <f t="shared" si="31"/>
        <v>BMP</v>
      </c>
      <c r="L180" s="123">
        <v>15649</v>
      </c>
    </row>
    <row r="181" spans="1:12" x14ac:dyDescent="0.25">
      <c r="B181" s="176">
        <v>17</v>
      </c>
      <c r="C181" s="175" t="str">
        <f t="shared" si="24"/>
        <v/>
      </c>
      <c r="D181" s="175" t="str">
        <f t="shared" si="25"/>
        <v/>
      </c>
      <c r="E181" s="175" t="str">
        <f t="shared" si="26"/>
        <v/>
      </c>
      <c r="F181" s="174">
        <f>SUM(F168:F180)</f>
        <v>82.12</v>
      </c>
      <c r="G181" s="123" t="str">
        <f t="shared" si="27"/>
        <v/>
      </c>
      <c r="H181" s="123" t="str">
        <f t="shared" si="28"/>
        <v/>
      </c>
      <c r="I181" s="123" t="str">
        <f t="shared" si="29"/>
        <v/>
      </c>
      <c r="J181" s="123" t="str">
        <f t="shared" si="30"/>
        <v>--</v>
      </c>
      <c r="K181" s="123" t="str">
        <f t="shared" si="31"/>
        <v/>
      </c>
    </row>
    <row r="182" spans="1:12" x14ac:dyDescent="0.25">
      <c r="A182" s="123" t="s">
        <v>8221</v>
      </c>
      <c r="B182" s="123" t="str">
        <f t="shared" ref="B182:B188" si="35">MID(A182,20,39)</f>
        <v xml:space="preserve">ZURITA GODOY GUILLERMO ENMANUE         </v>
      </c>
      <c r="C182" s="123" t="str">
        <f t="shared" si="24"/>
        <v>43909474</v>
      </c>
      <c r="D182" s="123" t="str">
        <f t="shared" si="25"/>
        <v>0002</v>
      </c>
      <c r="E182" s="123" t="str">
        <f t="shared" si="26"/>
        <v>08</v>
      </c>
      <c r="F182" s="125">
        <v>2.08</v>
      </c>
      <c r="G182" s="123" t="str">
        <f t="shared" si="27"/>
        <v>2021</v>
      </c>
      <c r="H182" s="123" t="str">
        <f t="shared" si="28"/>
        <v>10</v>
      </c>
      <c r="I182" s="123" t="str">
        <f t="shared" si="29"/>
        <v>26</v>
      </c>
      <c r="J182" s="123" t="str">
        <f t="shared" si="30"/>
        <v>2021-10-26</v>
      </c>
      <c r="K182" s="123" t="str">
        <f t="shared" si="31"/>
        <v>BMP</v>
      </c>
      <c r="L182" s="123">
        <v>15702</v>
      </c>
    </row>
    <row r="183" spans="1:12" x14ac:dyDescent="0.25">
      <c r="A183" s="123" t="s">
        <v>8220</v>
      </c>
      <c r="B183" s="123" t="str">
        <f t="shared" si="35"/>
        <v xml:space="preserve">HERRERA ORTEGA JOHNNY ANDRES           </v>
      </c>
      <c r="C183" s="123" t="str">
        <f t="shared" si="24"/>
        <v>43908135</v>
      </c>
      <c r="D183" s="123" t="str">
        <f t="shared" si="25"/>
        <v>0002</v>
      </c>
      <c r="E183" s="123" t="str">
        <f t="shared" si="26"/>
        <v>63</v>
      </c>
      <c r="F183" s="125">
        <v>2.63</v>
      </c>
      <c r="G183" s="123" t="str">
        <f t="shared" si="27"/>
        <v>2021</v>
      </c>
      <c r="H183" s="123" t="str">
        <f t="shared" si="28"/>
        <v>10</v>
      </c>
      <c r="I183" s="123" t="str">
        <f t="shared" si="29"/>
        <v>26</v>
      </c>
      <c r="J183" s="123" t="str">
        <f t="shared" si="30"/>
        <v>2021-10-26</v>
      </c>
      <c r="K183" s="123" t="str">
        <f t="shared" si="31"/>
        <v>BMP</v>
      </c>
      <c r="L183" s="123">
        <v>15703</v>
      </c>
    </row>
    <row r="184" spans="1:12" x14ac:dyDescent="0.25">
      <c r="A184" s="123" t="s">
        <v>8219</v>
      </c>
      <c r="B184" s="123" t="str">
        <f t="shared" si="35"/>
        <v xml:space="preserve">SANCHEZ CAVIEDES KLEBER HENRY          </v>
      </c>
      <c r="C184" s="123" t="str">
        <f t="shared" si="24"/>
        <v>43906363</v>
      </c>
      <c r="D184" s="123" t="str">
        <f t="shared" si="25"/>
        <v>0008</v>
      </c>
      <c r="E184" s="123" t="str">
        <f t="shared" si="26"/>
        <v>38</v>
      </c>
      <c r="F184" s="125">
        <v>8.3800000000000008</v>
      </c>
      <c r="G184" s="123" t="str">
        <f t="shared" si="27"/>
        <v>2021</v>
      </c>
      <c r="H184" s="123" t="str">
        <f t="shared" si="28"/>
        <v>10</v>
      </c>
      <c r="I184" s="123" t="str">
        <f t="shared" si="29"/>
        <v>27</v>
      </c>
      <c r="J184" s="123" t="str">
        <f t="shared" si="30"/>
        <v>2021-10-27</v>
      </c>
      <c r="K184" s="123" t="str">
        <f t="shared" si="31"/>
        <v>BVP</v>
      </c>
      <c r="L184" s="123">
        <v>15704</v>
      </c>
    </row>
    <row r="185" spans="1:12" x14ac:dyDescent="0.25">
      <c r="A185" s="123" t="s">
        <v>8218</v>
      </c>
      <c r="B185" s="123" t="str">
        <f t="shared" si="35"/>
        <v xml:space="preserve">SANTIAGO IVAN TOLEDO ECHEVERRI         </v>
      </c>
      <c r="C185" s="123" t="str">
        <f t="shared" si="24"/>
        <v>43908584</v>
      </c>
      <c r="D185" s="123" t="str">
        <f t="shared" si="25"/>
        <v>0002</v>
      </c>
      <c r="E185" s="123" t="str">
        <f t="shared" si="26"/>
        <v>36</v>
      </c>
      <c r="F185" s="125">
        <v>2.36</v>
      </c>
      <c r="G185" s="123" t="str">
        <f t="shared" si="27"/>
        <v>2021</v>
      </c>
      <c r="H185" s="123" t="str">
        <f t="shared" si="28"/>
        <v>10</v>
      </c>
      <c r="I185" s="123" t="str">
        <f t="shared" si="29"/>
        <v>27</v>
      </c>
      <c r="J185" s="123" t="str">
        <f t="shared" si="30"/>
        <v>2021-10-27</v>
      </c>
      <c r="K185" s="123" t="str">
        <f t="shared" si="31"/>
        <v>BVP</v>
      </c>
      <c r="L185" s="123">
        <v>15705</v>
      </c>
    </row>
    <row r="186" spans="1:12" x14ac:dyDescent="0.25">
      <c r="A186" s="123" t="s">
        <v>8217</v>
      </c>
      <c r="B186" s="123" t="str">
        <f t="shared" si="35"/>
        <v xml:space="preserve">NARANJO BENITES LUIS ALBERTO           </v>
      </c>
      <c r="C186" s="123" t="str">
        <f t="shared" si="24"/>
        <v>43907960</v>
      </c>
      <c r="D186" s="123" t="str">
        <f t="shared" si="25"/>
        <v>0002</v>
      </c>
      <c r="E186" s="123" t="str">
        <f t="shared" si="26"/>
        <v>40</v>
      </c>
      <c r="F186" s="125">
        <v>2.4</v>
      </c>
      <c r="G186" s="123" t="str">
        <f t="shared" si="27"/>
        <v>2021</v>
      </c>
      <c r="H186" s="123" t="str">
        <f t="shared" si="28"/>
        <v>10</v>
      </c>
      <c r="I186" s="123" t="str">
        <f t="shared" si="29"/>
        <v>27</v>
      </c>
      <c r="J186" s="123" t="str">
        <f t="shared" si="30"/>
        <v>2021-10-27</v>
      </c>
      <c r="K186" s="123" t="str">
        <f t="shared" si="31"/>
        <v>BMP</v>
      </c>
      <c r="L186" s="123">
        <v>15706</v>
      </c>
    </row>
    <row r="187" spans="1:12" x14ac:dyDescent="0.25">
      <c r="A187" s="123" t="s">
        <v>8216</v>
      </c>
      <c r="B187" s="123" t="str">
        <f t="shared" si="35"/>
        <v xml:space="preserve">TIXILIMA CARANQUI MARIO ROBERT         </v>
      </c>
      <c r="C187" s="123" t="str">
        <f t="shared" si="24"/>
        <v>23923202</v>
      </c>
      <c r="D187" s="123" t="str">
        <f t="shared" si="25"/>
        <v>0007</v>
      </c>
      <c r="E187" s="123" t="str">
        <f t="shared" si="26"/>
        <v>01</v>
      </c>
      <c r="F187" s="125">
        <v>7.01</v>
      </c>
      <c r="G187" s="123" t="str">
        <f t="shared" si="27"/>
        <v>2021</v>
      </c>
      <c r="H187" s="123" t="str">
        <f t="shared" si="28"/>
        <v>10</v>
      </c>
      <c r="I187" s="123" t="str">
        <f t="shared" si="29"/>
        <v>27</v>
      </c>
      <c r="J187" s="123" t="str">
        <f t="shared" si="30"/>
        <v>2021-10-27</v>
      </c>
      <c r="K187" s="123" t="str">
        <f t="shared" si="31"/>
        <v>BVP</v>
      </c>
      <c r="L187" s="123">
        <v>15707</v>
      </c>
    </row>
    <row r="188" spans="1:12" x14ac:dyDescent="0.25">
      <c r="A188" s="123" t="s">
        <v>8215</v>
      </c>
      <c r="B188" s="123" t="str">
        <f t="shared" si="35"/>
        <v xml:space="preserve">CARPIO PORTILLA RAUL MOISES            </v>
      </c>
      <c r="C188" s="123" t="str">
        <f t="shared" si="24"/>
        <v>43906020</v>
      </c>
      <c r="D188" s="123" t="str">
        <f t="shared" si="25"/>
        <v>0003</v>
      </c>
      <c r="E188" s="123" t="str">
        <f t="shared" si="26"/>
        <v>06</v>
      </c>
      <c r="F188" s="125">
        <v>3.06</v>
      </c>
      <c r="G188" s="123" t="str">
        <f t="shared" si="27"/>
        <v>2021</v>
      </c>
      <c r="H188" s="123" t="str">
        <f t="shared" si="28"/>
        <v>10</v>
      </c>
      <c r="I188" s="123" t="str">
        <f t="shared" si="29"/>
        <v>27</v>
      </c>
      <c r="J188" s="123" t="str">
        <f t="shared" si="30"/>
        <v>2021-10-27</v>
      </c>
      <c r="K188" s="123" t="str">
        <f t="shared" si="31"/>
        <v>BVP</v>
      </c>
      <c r="L188" s="123">
        <v>15708</v>
      </c>
    </row>
    <row r="189" spans="1:12" x14ac:dyDescent="0.25">
      <c r="B189" s="176">
        <v>18</v>
      </c>
      <c r="C189" s="175" t="str">
        <f t="shared" si="24"/>
        <v/>
      </c>
      <c r="D189" s="175" t="str">
        <f t="shared" si="25"/>
        <v/>
      </c>
      <c r="E189" s="175" t="str">
        <f t="shared" si="26"/>
        <v/>
      </c>
      <c r="F189" s="174">
        <f>SUM(F182:F188)</f>
        <v>27.919999999999998</v>
      </c>
      <c r="G189" s="123" t="str">
        <f t="shared" si="27"/>
        <v/>
      </c>
      <c r="H189" s="123" t="str">
        <f t="shared" si="28"/>
        <v/>
      </c>
      <c r="I189" s="123" t="str">
        <f t="shared" si="29"/>
        <v/>
      </c>
      <c r="J189" s="123" t="str">
        <f t="shared" si="30"/>
        <v>--</v>
      </c>
      <c r="K189" s="123" t="str">
        <f t="shared" si="31"/>
        <v/>
      </c>
    </row>
    <row r="190" spans="1:12" x14ac:dyDescent="0.25">
      <c r="A190" s="123" t="s">
        <v>8214</v>
      </c>
      <c r="B190" s="123" t="str">
        <f t="shared" ref="B190:B195" si="36">MID(A190,20,39)</f>
        <v xml:space="preserve">IVONN ROSARIO CARVAJAL ALARCON         </v>
      </c>
      <c r="C190" s="123" t="str">
        <f t="shared" si="24"/>
        <v>43909850</v>
      </c>
      <c r="D190" s="123" t="str">
        <f t="shared" si="25"/>
        <v>0003</v>
      </c>
      <c r="E190" s="123" t="str">
        <f t="shared" si="26"/>
        <v>48</v>
      </c>
      <c r="F190" s="125">
        <v>3.48</v>
      </c>
      <c r="G190" s="123" t="str">
        <f t="shared" si="27"/>
        <v>2021</v>
      </c>
      <c r="H190" s="123" t="str">
        <f t="shared" si="28"/>
        <v>10</v>
      </c>
      <c r="I190" s="123" t="str">
        <f t="shared" si="29"/>
        <v>27</v>
      </c>
      <c r="J190" s="123" t="str">
        <f t="shared" si="30"/>
        <v>2021-10-27</v>
      </c>
      <c r="K190" s="123" t="str">
        <f t="shared" si="31"/>
        <v>BVI</v>
      </c>
      <c r="L190" s="123">
        <v>15741</v>
      </c>
    </row>
    <row r="191" spans="1:12" x14ac:dyDescent="0.25">
      <c r="A191" s="123" t="s">
        <v>8213</v>
      </c>
      <c r="B191" s="123" t="str">
        <f t="shared" si="36"/>
        <v xml:space="preserve">BEATRIZ DEL PILAR GUERRERO YEP         </v>
      </c>
      <c r="C191" s="123" t="str">
        <f t="shared" si="24"/>
        <v>43945463</v>
      </c>
      <c r="D191" s="123" t="str">
        <f t="shared" si="25"/>
        <v>0008</v>
      </c>
      <c r="E191" s="123" t="str">
        <f t="shared" si="26"/>
        <v>38</v>
      </c>
      <c r="F191" s="125">
        <v>8.3800000000000008</v>
      </c>
      <c r="G191" s="123" t="str">
        <f t="shared" si="27"/>
        <v>2021</v>
      </c>
      <c r="H191" s="123" t="str">
        <f t="shared" si="28"/>
        <v>10</v>
      </c>
      <c r="I191" s="123" t="str">
        <f t="shared" si="29"/>
        <v>28</v>
      </c>
      <c r="J191" s="123" t="str">
        <f t="shared" si="30"/>
        <v>2021-10-28</v>
      </c>
      <c r="K191" s="123" t="str">
        <f t="shared" si="31"/>
        <v>BMP</v>
      </c>
      <c r="L191" s="123">
        <v>15742</v>
      </c>
    </row>
    <row r="192" spans="1:12" x14ac:dyDescent="0.25">
      <c r="A192" s="123" t="s">
        <v>8212</v>
      </c>
      <c r="B192" s="123" t="str">
        <f t="shared" si="36"/>
        <v xml:space="preserve">ROMERO GONZALEZ DANIEL EDUARDO         </v>
      </c>
      <c r="C192" s="123" t="str">
        <f t="shared" si="24"/>
        <v>43909502</v>
      </c>
      <c r="D192" s="123" t="str">
        <f t="shared" si="25"/>
        <v>0016</v>
      </c>
      <c r="E192" s="123" t="str">
        <f t="shared" si="26"/>
        <v>35</v>
      </c>
      <c r="F192" s="125">
        <v>16.350000000000001</v>
      </c>
      <c r="G192" s="123" t="str">
        <f t="shared" si="27"/>
        <v>2021</v>
      </c>
      <c r="H192" s="123" t="str">
        <f t="shared" si="28"/>
        <v>10</v>
      </c>
      <c r="I192" s="123" t="str">
        <f t="shared" si="29"/>
        <v>28</v>
      </c>
      <c r="J192" s="123" t="str">
        <f t="shared" si="30"/>
        <v>2021-10-28</v>
      </c>
      <c r="K192" s="123" t="str">
        <f t="shared" si="31"/>
        <v>BMP</v>
      </c>
      <c r="L192" s="123">
        <v>15743</v>
      </c>
    </row>
    <row r="193" spans="1:12" x14ac:dyDescent="0.25">
      <c r="A193" s="123" t="s">
        <v>8211</v>
      </c>
      <c r="B193" s="123" t="str">
        <f t="shared" si="36"/>
        <v xml:space="preserve">BALDA VELASQUEZ CARLOS ALBERTO         </v>
      </c>
      <c r="C193" s="123" t="str">
        <f t="shared" si="24"/>
        <v>43908159</v>
      </c>
      <c r="D193" s="123" t="str">
        <f t="shared" si="25"/>
        <v>0001</v>
      </c>
      <c r="E193" s="123" t="str">
        <f t="shared" si="26"/>
        <v>68</v>
      </c>
      <c r="F193" s="125">
        <v>1.68</v>
      </c>
      <c r="G193" s="123" t="str">
        <f t="shared" si="27"/>
        <v>2021</v>
      </c>
      <c r="H193" s="123" t="str">
        <f t="shared" si="28"/>
        <v>10</v>
      </c>
      <c r="I193" s="123" t="str">
        <f t="shared" si="29"/>
        <v>28</v>
      </c>
      <c r="J193" s="123" t="str">
        <f t="shared" si="30"/>
        <v>2021-10-28</v>
      </c>
      <c r="K193" s="123" t="str">
        <f t="shared" si="31"/>
        <v>BMP</v>
      </c>
      <c r="L193" s="123">
        <v>15744</v>
      </c>
    </row>
    <row r="194" spans="1:12" x14ac:dyDescent="0.25">
      <c r="A194" s="123" t="s">
        <v>8210</v>
      </c>
      <c r="B194" s="123" t="str">
        <f t="shared" si="36"/>
        <v xml:space="preserve">LUIS FERNANDO ECHEVERRIA ZAVAL         </v>
      </c>
      <c r="C194" s="123" t="str">
        <f t="shared" si="24"/>
        <v>43945426</v>
      </c>
      <c r="D194" s="123" t="str">
        <f t="shared" si="25"/>
        <v>0008</v>
      </c>
      <c r="E194" s="123" t="str">
        <f t="shared" si="26"/>
        <v>38</v>
      </c>
      <c r="F194" s="125">
        <v>8.3800000000000008</v>
      </c>
      <c r="G194" s="123" t="str">
        <f t="shared" si="27"/>
        <v>2021</v>
      </c>
      <c r="H194" s="123" t="str">
        <f t="shared" si="28"/>
        <v>10</v>
      </c>
      <c r="I194" s="123" t="str">
        <f t="shared" si="29"/>
        <v>28</v>
      </c>
      <c r="J194" s="123" t="str">
        <f t="shared" si="30"/>
        <v>2021-10-28</v>
      </c>
      <c r="K194" s="123" t="str">
        <f t="shared" si="31"/>
        <v>BVP</v>
      </c>
      <c r="L194" s="123">
        <v>15745</v>
      </c>
    </row>
    <row r="195" spans="1:12" x14ac:dyDescent="0.25">
      <c r="A195" s="123" t="s">
        <v>8209</v>
      </c>
      <c r="B195" s="123" t="str">
        <f t="shared" si="36"/>
        <v xml:space="preserve">JIMENEZ FARFAN DENISE CRISTINA         </v>
      </c>
      <c r="C195" s="123" t="str">
        <f t="shared" ref="C195:C210" si="37">MID(A195,12,8)</f>
        <v>43946887</v>
      </c>
      <c r="D195" s="123" t="str">
        <f t="shared" ref="D195:D210" si="38">MID(A195,125,4)</f>
        <v>0001</v>
      </c>
      <c r="E195" s="123" t="str">
        <f t="shared" ref="E195:E210" si="39">MID(A195,129,2)</f>
        <v>67</v>
      </c>
      <c r="F195" s="125">
        <v>1.67</v>
      </c>
      <c r="G195" s="123" t="str">
        <f t="shared" ref="G195:G210" si="40">MID(A195,131,4)</f>
        <v>2021</v>
      </c>
      <c r="H195" s="123" t="str">
        <f t="shared" ref="H195:H210" si="41">MID(A195,135,2)</f>
        <v>10</v>
      </c>
      <c r="I195" s="123" t="str">
        <f t="shared" ref="I195:I210" si="42">MID(A195,137,2)</f>
        <v>28</v>
      </c>
      <c r="J195" s="123" t="str">
        <f t="shared" ref="J195:J258" si="43">CONCATENATE(G195,"-",H195,"-",I195)</f>
        <v>2021-10-28</v>
      </c>
      <c r="K195" s="123" t="str">
        <f t="shared" ref="K195:K210" si="44">MID(A195,163,3)</f>
        <v>BVP</v>
      </c>
      <c r="L195" s="123">
        <v>15746</v>
      </c>
    </row>
    <row r="196" spans="1:12" x14ac:dyDescent="0.25">
      <c r="B196" s="176">
        <v>19</v>
      </c>
      <c r="C196" s="175" t="str">
        <f t="shared" si="37"/>
        <v/>
      </c>
      <c r="D196" s="175" t="str">
        <f t="shared" si="38"/>
        <v/>
      </c>
      <c r="E196" s="175" t="str">
        <f t="shared" si="39"/>
        <v/>
      </c>
      <c r="F196" s="174">
        <f>SUM(F190:F195)</f>
        <v>39.940000000000005</v>
      </c>
      <c r="G196" s="123" t="str">
        <f t="shared" si="40"/>
        <v/>
      </c>
      <c r="H196" s="123" t="str">
        <f t="shared" si="41"/>
        <v/>
      </c>
      <c r="I196" s="123" t="str">
        <f t="shared" si="42"/>
        <v/>
      </c>
      <c r="J196" s="123" t="str">
        <f t="shared" si="43"/>
        <v>--</v>
      </c>
      <c r="K196" s="123" t="str">
        <f t="shared" si="44"/>
        <v/>
      </c>
    </row>
    <row r="197" spans="1:12" x14ac:dyDescent="0.25">
      <c r="A197" s="123" t="s">
        <v>8208</v>
      </c>
      <c r="B197" s="123" t="str">
        <f t="shared" ref="B197:B209" si="45">MID(A197,20,39)</f>
        <v xml:space="preserve">JESSICA KATHERINE GALLARDO ART         </v>
      </c>
      <c r="C197" s="123" t="str">
        <f t="shared" si="37"/>
        <v>43908632</v>
      </c>
      <c r="D197" s="123" t="str">
        <f t="shared" si="38"/>
        <v>0001</v>
      </c>
      <c r="E197" s="123" t="str">
        <f t="shared" si="39"/>
        <v>68</v>
      </c>
      <c r="F197" s="125">
        <v>1.68</v>
      </c>
      <c r="G197" s="123" t="str">
        <f t="shared" si="40"/>
        <v>2021</v>
      </c>
      <c r="H197" s="123" t="str">
        <f t="shared" si="41"/>
        <v>10</v>
      </c>
      <c r="I197" s="123" t="str">
        <f t="shared" si="42"/>
        <v>29</v>
      </c>
      <c r="J197" s="123" t="str">
        <f t="shared" si="43"/>
        <v>2021-10-29</v>
      </c>
      <c r="K197" s="123" t="str">
        <f t="shared" si="44"/>
        <v>BMP</v>
      </c>
      <c r="L197" s="123">
        <v>15791</v>
      </c>
    </row>
    <row r="198" spans="1:12" x14ac:dyDescent="0.25">
      <c r="A198" s="123" t="s">
        <v>8207</v>
      </c>
      <c r="B198" s="123" t="str">
        <f t="shared" si="45"/>
        <v xml:space="preserve">ESPIN CARRION ANDRES FABIAN            </v>
      </c>
      <c r="C198" s="123" t="str">
        <f t="shared" si="37"/>
        <v>43901278</v>
      </c>
      <c r="D198" s="123" t="str">
        <f t="shared" si="38"/>
        <v>0003</v>
      </c>
      <c r="E198" s="123" t="str">
        <f t="shared" si="39"/>
        <v>43</v>
      </c>
      <c r="F198" s="125">
        <v>3.43</v>
      </c>
      <c r="G198" s="123" t="str">
        <f t="shared" si="40"/>
        <v>2021</v>
      </c>
      <c r="H198" s="123" t="str">
        <f t="shared" si="41"/>
        <v>10</v>
      </c>
      <c r="I198" s="123" t="str">
        <f t="shared" si="42"/>
        <v>28</v>
      </c>
      <c r="J198" s="123" t="str">
        <f t="shared" si="43"/>
        <v>2021-10-28</v>
      </c>
      <c r="K198" s="123" t="str">
        <f t="shared" si="44"/>
        <v>BMP</v>
      </c>
      <c r="L198" s="123">
        <v>15792</v>
      </c>
    </row>
    <row r="199" spans="1:12" x14ac:dyDescent="0.25">
      <c r="A199" s="123" t="s">
        <v>8206</v>
      </c>
      <c r="B199" s="123" t="str">
        <f t="shared" si="45"/>
        <v xml:space="preserve">CHOEZ BAQUE MARIA FERNANDA             </v>
      </c>
      <c r="C199" s="123" t="str">
        <f t="shared" si="37"/>
        <v>43908106</v>
      </c>
      <c r="D199" s="123" t="str">
        <f t="shared" si="38"/>
        <v>0038</v>
      </c>
      <c r="E199" s="123" t="str">
        <f t="shared" si="39"/>
        <v>38</v>
      </c>
      <c r="F199" s="125">
        <v>38.380000000000003</v>
      </c>
      <c r="G199" s="123" t="str">
        <f t="shared" si="40"/>
        <v>2021</v>
      </c>
      <c r="H199" s="123" t="str">
        <f t="shared" si="41"/>
        <v>10</v>
      </c>
      <c r="I199" s="123" t="str">
        <f t="shared" si="42"/>
        <v>28</v>
      </c>
      <c r="J199" s="123" t="str">
        <f t="shared" si="43"/>
        <v>2021-10-28</v>
      </c>
      <c r="K199" s="123" t="str">
        <f t="shared" si="44"/>
        <v>BMP</v>
      </c>
      <c r="L199" s="123">
        <v>15793</v>
      </c>
    </row>
    <row r="200" spans="1:12" x14ac:dyDescent="0.25">
      <c r="A200" s="123" t="s">
        <v>8205</v>
      </c>
      <c r="B200" s="123" t="str">
        <f t="shared" si="45"/>
        <v xml:space="preserve">MACIAS LOPEZ VICENTE ARCADIO           </v>
      </c>
      <c r="C200" s="123" t="str">
        <f t="shared" si="37"/>
        <v>43908531</v>
      </c>
      <c r="D200" s="123" t="str">
        <f t="shared" si="38"/>
        <v>0001</v>
      </c>
      <c r="E200" s="123" t="str">
        <f t="shared" si="39"/>
        <v>80</v>
      </c>
      <c r="F200" s="125">
        <v>1.8</v>
      </c>
      <c r="G200" s="123" t="str">
        <f t="shared" si="40"/>
        <v>2021</v>
      </c>
      <c r="H200" s="123" t="str">
        <f t="shared" si="41"/>
        <v>10</v>
      </c>
      <c r="I200" s="123" t="str">
        <f t="shared" si="42"/>
        <v>29</v>
      </c>
      <c r="J200" s="123" t="str">
        <f t="shared" si="43"/>
        <v>2021-10-29</v>
      </c>
      <c r="K200" s="123" t="str">
        <f t="shared" si="44"/>
        <v>BMP</v>
      </c>
      <c r="L200" s="123">
        <v>15794</v>
      </c>
    </row>
    <row r="201" spans="1:12" x14ac:dyDescent="0.25">
      <c r="A201" s="123" t="s">
        <v>8204</v>
      </c>
      <c r="B201" s="123" t="str">
        <f t="shared" si="45"/>
        <v xml:space="preserve">ROBALINO MORENO IVETTE ELIZABE         </v>
      </c>
      <c r="C201" s="123" t="str">
        <f t="shared" si="37"/>
        <v>43908342</v>
      </c>
      <c r="D201" s="123" t="str">
        <f t="shared" si="38"/>
        <v>0003</v>
      </c>
      <c r="E201" s="123" t="str">
        <f t="shared" si="39"/>
        <v>23</v>
      </c>
      <c r="F201" s="125">
        <v>3.23</v>
      </c>
      <c r="G201" s="123" t="str">
        <f t="shared" si="40"/>
        <v>2021</v>
      </c>
      <c r="H201" s="123" t="str">
        <f t="shared" si="41"/>
        <v>10</v>
      </c>
      <c r="I201" s="123" t="str">
        <f t="shared" si="42"/>
        <v>29</v>
      </c>
      <c r="J201" s="123" t="str">
        <f t="shared" si="43"/>
        <v>2021-10-29</v>
      </c>
      <c r="K201" s="123" t="str">
        <f t="shared" si="44"/>
        <v>BVP</v>
      </c>
      <c r="L201" s="123">
        <v>15795</v>
      </c>
    </row>
    <row r="202" spans="1:12" x14ac:dyDescent="0.25">
      <c r="A202" s="123" t="s">
        <v>8203</v>
      </c>
      <c r="B202" s="123" t="str">
        <f t="shared" si="45"/>
        <v xml:space="preserve">CAROLINA ALICIA EGAS NUNEZ             </v>
      </c>
      <c r="C202" s="123" t="str">
        <f t="shared" si="37"/>
        <v>43907615</v>
      </c>
      <c r="D202" s="123" t="str">
        <f t="shared" si="38"/>
        <v>0005</v>
      </c>
      <c r="E202" s="123" t="str">
        <f t="shared" si="39"/>
        <v>34</v>
      </c>
      <c r="F202" s="125">
        <v>5.34</v>
      </c>
      <c r="G202" s="123" t="str">
        <f t="shared" si="40"/>
        <v>2021</v>
      </c>
      <c r="H202" s="123" t="str">
        <f t="shared" si="41"/>
        <v>10</v>
      </c>
      <c r="I202" s="123" t="str">
        <f t="shared" si="42"/>
        <v>29</v>
      </c>
      <c r="J202" s="123" t="str">
        <f t="shared" si="43"/>
        <v>2021-10-29</v>
      </c>
      <c r="K202" s="123" t="str">
        <f t="shared" si="44"/>
        <v>VEN</v>
      </c>
      <c r="L202" s="123">
        <v>15796</v>
      </c>
    </row>
    <row r="203" spans="1:12" x14ac:dyDescent="0.25">
      <c r="A203" s="123" t="s">
        <v>8202</v>
      </c>
      <c r="B203" s="123" t="str">
        <f t="shared" si="45"/>
        <v xml:space="preserve">SOLEDISPA ACEBO MILTON ANTONIO         </v>
      </c>
      <c r="C203" s="123" t="str">
        <f t="shared" si="37"/>
        <v>43902786</v>
      </c>
      <c r="D203" s="123" t="str">
        <f t="shared" si="38"/>
        <v>0005</v>
      </c>
      <c r="E203" s="123" t="str">
        <f t="shared" si="39"/>
        <v>20</v>
      </c>
      <c r="F203" s="125">
        <v>5.2</v>
      </c>
      <c r="G203" s="123" t="str">
        <f t="shared" si="40"/>
        <v>2021</v>
      </c>
      <c r="H203" s="123" t="str">
        <f t="shared" si="41"/>
        <v>10</v>
      </c>
      <c r="I203" s="123" t="str">
        <f t="shared" si="42"/>
        <v>29</v>
      </c>
      <c r="J203" s="123" t="str">
        <f t="shared" si="43"/>
        <v>2021-10-29</v>
      </c>
      <c r="K203" s="123" t="str">
        <f t="shared" si="44"/>
        <v>VEN</v>
      </c>
      <c r="L203" s="123">
        <v>15797</v>
      </c>
    </row>
    <row r="204" spans="1:12" x14ac:dyDescent="0.25">
      <c r="A204" s="123" t="s">
        <v>8201</v>
      </c>
      <c r="B204" s="123" t="str">
        <f t="shared" si="45"/>
        <v xml:space="preserve">OLVERA ALCIVAR JOEL DOMINGO            </v>
      </c>
      <c r="C204" s="123" t="str">
        <f t="shared" si="37"/>
        <v>43908386</v>
      </c>
      <c r="D204" s="123" t="str">
        <f t="shared" si="38"/>
        <v>0002</v>
      </c>
      <c r="E204" s="123" t="str">
        <f t="shared" si="39"/>
        <v>12</v>
      </c>
      <c r="F204" s="125">
        <v>2.12</v>
      </c>
      <c r="G204" s="123" t="str">
        <f t="shared" si="40"/>
        <v>2021</v>
      </c>
      <c r="H204" s="123" t="str">
        <f t="shared" si="41"/>
        <v>10</v>
      </c>
      <c r="I204" s="123" t="str">
        <f t="shared" si="42"/>
        <v>29</v>
      </c>
      <c r="J204" s="123" t="str">
        <f t="shared" si="43"/>
        <v>2021-10-29</v>
      </c>
      <c r="K204" s="123" t="str">
        <f t="shared" si="44"/>
        <v>BVP</v>
      </c>
      <c r="L204" s="123">
        <v>15798</v>
      </c>
    </row>
    <row r="205" spans="1:12" x14ac:dyDescent="0.25">
      <c r="A205" s="123" t="s">
        <v>8200</v>
      </c>
      <c r="B205" s="123" t="str">
        <f t="shared" si="45"/>
        <v xml:space="preserve">ROOSEVELT EDYM DELGADO TAMAYO          </v>
      </c>
      <c r="C205" s="123" t="str">
        <f t="shared" si="37"/>
        <v>43908853</v>
      </c>
      <c r="D205" s="123" t="str">
        <f t="shared" si="38"/>
        <v>0003</v>
      </c>
      <c r="E205" s="123" t="str">
        <f t="shared" si="39"/>
        <v>26</v>
      </c>
      <c r="F205" s="125">
        <v>3.26</v>
      </c>
      <c r="G205" s="123" t="str">
        <f t="shared" si="40"/>
        <v>2021</v>
      </c>
      <c r="H205" s="123" t="str">
        <f t="shared" si="41"/>
        <v>10</v>
      </c>
      <c r="I205" s="123" t="str">
        <f t="shared" si="42"/>
        <v>29</v>
      </c>
      <c r="J205" s="123" t="str">
        <f t="shared" si="43"/>
        <v>2021-10-29</v>
      </c>
      <c r="K205" s="123" t="str">
        <f t="shared" si="44"/>
        <v>BMP</v>
      </c>
      <c r="L205" s="123">
        <v>15799</v>
      </c>
    </row>
    <row r="206" spans="1:12" x14ac:dyDescent="0.25">
      <c r="A206" s="123" t="s">
        <v>8199</v>
      </c>
      <c r="B206" s="123" t="str">
        <f t="shared" si="45"/>
        <v xml:space="preserve">JURADO QUINTERO JULIO ERNESTO          </v>
      </c>
      <c r="C206" s="123" t="str">
        <f t="shared" si="37"/>
        <v>43901176</v>
      </c>
      <c r="D206" s="123" t="str">
        <f t="shared" si="38"/>
        <v>0001</v>
      </c>
      <c r="E206" s="123" t="str">
        <f t="shared" si="39"/>
        <v>68</v>
      </c>
      <c r="F206" s="125">
        <v>1.68</v>
      </c>
      <c r="G206" s="123" t="str">
        <f t="shared" si="40"/>
        <v>2021</v>
      </c>
      <c r="H206" s="123" t="str">
        <f t="shared" si="41"/>
        <v>10</v>
      </c>
      <c r="I206" s="123" t="str">
        <f t="shared" si="42"/>
        <v>29</v>
      </c>
      <c r="J206" s="123" t="str">
        <f t="shared" si="43"/>
        <v>2021-10-29</v>
      </c>
      <c r="K206" s="123" t="str">
        <f t="shared" si="44"/>
        <v>BMP</v>
      </c>
      <c r="L206" s="123">
        <v>15800</v>
      </c>
    </row>
    <row r="207" spans="1:12" x14ac:dyDescent="0.25">
      <c r="A207" s="123" t="s">
        <v>8198</v>
      </c>
      <c r="B207" s="123" t="str">
        <f t="shared" si="45"/>
        <v xml:space="preserve">GUZMAN TORRES MAURICIO ALEJAND         </v>
      </c>
      <c r="C207" s="123" t="str">
        <f t="shared" si="37"/>
        <v>43909192</v>
      </c>
      <c r="D207" s="123" t="str">
        <f t="shared" si="38"/>
        <v>0003</v>
      </c>
      <c r="E207" s="123" t="str">
        <f t="shared" si="39"/>
        <v>36</v>
      </c>
      <c r="F207" s="125">
        <v>3.36</v>
      </c>
      <c r="G207" s="123" t="str">
        <f t="shared" si="40"/>
        <v>2021</v>
      </c>
      <c r="H207" s="123" t="str">
        <f t="shared" si="41"/>
        <v>10</v>
      </c>
      <c r="I207" s="123" t="str">
        <f t="shared" si="42"/>
        <v>29</v>
      </c>
      <c r="J207" s="123" t="str">
        <f t="shared" si="43"/>
        <v>2021-10-29</v>
      </c>
      <c r="K207" s="123" t="str">
        <f t="shared" si="44"/>
        <v>BVP</v>
      </c>
      <c r="L207" s="123">
        <v>15801</v>
      </c>
    </row>
    <row r="208" spans="1:12" x14ac:dyDescent="0.25">
      <c r="A208" s="123" t="s">
        <v>8197</v>
      </c>
      <c r="B208" s="123" t="str">
        <f t="shared" si="45"/>
        <v xml:space="preserve">BOANERGES CUTHBERTO DE LA PARE         </v>
      </c>
      <c r="C208" s="123" t="str">
        <f t="shared" si="37"/>
        <v>43945188</v>
      </c>
      <c r="D208" s="123" t="str">
        <f t="shared" si="38"/>
        <v>0008</v>
      </c>
      <c r="E208" s="123" t="str">
        <f t="shared" si="39"/>
        <v>38</v>
      </c>
      <c r="F208" s="125">
        <v>8.3800000000000008</v>
      </c>
      <c r="G208" s="123" t="str">
        <f t="shared" si="40"/>
        <v>2021</v>
      </c>
      <c r="H208" s="123" t="str">
        <f t="shared" si="41"/>
        <v>10</v>
      </c>
      <c r="I208" s="123" t="str">
        <f t="shared" si="42"/>
        <v>29</v>
      </c>
      <c r="J208" s="123" t="str">
        <f t="shared" si="43"/>
        <v>2021-10-29</v>
      </c>
      <c r="K208" s="123" t="str">
        <f t="shared" si="44"/>
        <v>BVP</v>
      </c>
      <c r="L208" s="123">
        <v>15802</v>
      </c>
    </row>
    <row r="209" spans="1:12" x14ac:dyDescent="0.25">
      <c r="A209" s="123" t="s">
        <v>8196</v>
      </c>
      <c r="B209" s="123" t="str">
        <f t="shared" si="45"/>
        <v xml:space="preserve">BOANERGES CUTHBERTO DE LA PARE         </v>
      </c>
      <c r="C209" s="123" t="str">
        <f t="shared" si="37"/>
        <v>43945187</v>
      </c>
      <c r="D209" s="123" t="str">
        <f t="shared" si="38"/>
        <v>0008</v>
      </c>
      <c r="E209" s="123" t="str">
        <f t="shared" si="39"/>
        <v>38</v>
      </c>
      <c r="F209" s="125">
        <v>8.3800000000000008</v>
      </c>
      <c r="G209" s="123" t="str">
        <f t="shared" si="40"/>
        <v>2021</v>
      </c>
      <c r="H209" s="123" t="str">
        <f t="shared" si="41"/>
        <v>10</v>
      </c>
      <c r="I209" s="123" t="str">
        <f t="shared" si="42"/>
        <v>29</v>
      </c>
      <c r="J209" s="123" t="str">
        <f t="shared" si="43"/>
        <v>2021-10-29</v>
      </c>
      <c r="K209" s="123" t="str">
        <f t="shared" si="44"/>
        <v>BVP</v>
      </c>
      <c r="L209" s="123">
        <v>15803</v>
      </c>
    </row>
    <row r="210" spans="1:12" x14ac:dyDescent="0.25">
      <c r="B210" s="176">
        <v>20</v>
      </c>
      <c r="C210" s="175" t="str">
        <f t="shared" si="37"/>
        <v/>
      </c>
      <c r="D210" s="175" t="str">
        <f t="shared" si="38"/>
        <v/>
      </c>
      <c r="E210" s="175" t="str">
        <f t="shared" si="39"/>
        <v/>
      </c>
      <c r="F210" s="174">
        <f>SUM(F197:F209)</f>
        <v>86.24</v>
      </c>
      <c r="G210" s="123" t="str">
        <f t="shared" si="40"/>
        <v/>
      </c>
      <c r="H210" s="123" t="str">
        <f t="shared" si="41"/>
        <v/>
      </c>
      <c r="I210" s="123" t="str">
        <f t="shared" si="42"/>
        <v/>
      </c>
      <c r="J210" s="123" t="str">
        <f t="shared" si="43"/>
        <v>--</v>
      </c>
      <c r="K210" s="123" t="str">
        <f t="shared" si="44"/>
        <v/>
      </c>
    </row>
    <row r="211" spans="1:12" x14ac:dyDescent="0.25">
      <c r="B211" s="127"/>
      <c r="C211" s="133"/>
      <c r="D211" s="133"/>
      <c r="E211" s="133"/>
      <c r="F211" s="126"/>
    </row>
    <row r="212" spans="1:12" x14ac:dyDescent="0.25">
      <c r="B212" s="127"/>
      <c r="C212" s="133"/>
      <c r="D212" s="133"/>
      <c r="E212" s="133"/>
      <c r="F212" s="126"/>
    </row>
    <row r="213" spans="1:12" x14ac:dyDescent="0.25">
      <c r="F213" s="125"/>
    </row>
    <row r="214" spans="1:12" x14ac:dyDescent="0.25">
      <c r="F214" s="125"/>
    </row>
    <row r="215" spans="1:12" x14ac:dyDescent="0.25">
      <c r="F215" s="125"/>
    </row>
    <row r="216" spans="1:12" x14ac:dyDescent="0.25">
      <c r="F216" s="125"/>
    </row>
    <row r="217" spans="1:12" x14ac:dyDescent="0.25">
      <c r="F217" s="125"/>
    </row>
    <row r="218" spans="1:12" x14ac:dyDescent="0.25">
      <c r="F218" s="125"/>
    </row>
    <row r="219" spans="1:12" x14ac:dyDescent="0.25">
      <c r="F219" s="125"/>
    </row>
    <row r="220" spans="1:12" x14ac:dyDescent="0.25">
      <c r="F220" s="125"/>
    </row>
    <row r="221" spans="1:12" x14ac:dyDescent="0.25">
      <c r="F221" s="125"/>
    </row>
    <row r="222" spans="1:12" x14ac:dyDescent="0.25">
      <c r="F222" s="125"/>
    </row>
    <row r="223" spans="1:12" x14ac:dyDescent="0.25">
      <c r="F223" s="125"/>
    </row>
    <row r="224" spans="1:12" x14ac:dyDescent="0.25">
      <c r="F224" s="125"/>
    </row>
    <row r="225" spans="6:6" x14ac:dyDescent="0.25">
      <c r="F225" s="125"/>
    </row>
    <row r="226" spans="6:6" x14ac:dyDescent="0.25">
      <c r="F226" s="125"/>
    </row>
    <row r="227" spans="6:6" x14ac:dyDescent="0.25">
      <c r="F227" s="125"/>
    </row>
    <row r="228" spans="6:6" x14ac:dyDescent="0.25">
      <c r="F228" s="125"/>
    </row>
    <row r="229" spans="6:6" x14ac:dyDescent="0.25">
      <c r="F229" s="125"/>
    </row>
    <row r="230" spans="6:6" x14ac:dyDescent="0.25">
      <c r="F230" s="125"/>
    </row>
    <row r="231" spans="6:6" x14ac:dyDescent="0.25">
      <c r="F231" s="125"/>
    </row>
    <row r="232" spans="6:6" x14ac:dyDescent="0.25">
      <c r="F232" s="125"/>
    </row>
    <row r="233" spans="6:6" x14ac:dyDescent="0.25">
      <c r="F233" s="125"/>
    </row>
    <row r="234" spans="6:6" x14ac:dyDescent="0.25">
      <c r="F234" s="125"/>
    </row>
    <row r="235" spans="6:6" x14ac:dyDescent="0.25">
      <c r="F235" s="125"/>
    </row>
    <row r="236" spans="6:6" x14ac:dyDescent="0.25">
      <c r="F236" s="125"/>
    </row>
    <row r="237" spans="6:6" x14ac:dyDescent="0.25">
      <c r="F237" s="125"/>
    </row>
    <row r="238" spans="6:6" x14ac:dyDescent="0.25">
      <c r="F238" s="125"/>
    </row>
    <row r="239" spans="6:6" x14ac:dyDescent="0.25">
      <c r="F239" s="125"/>
    </row>
    <row r="240" spans="6:6" x14ac:dyDescent="0.25">
      <c r="F240" s="125"/>
    </row>
    <row r="241" spans="6:6" x14ac:dyDescent="0.25">
      <c r="F241" s="125"/>
    </row>
    <row r="242" spans="6:6" x14ac:dyDescent="0.25">
      <c r="F242" s="125"/>
    </row>
    <row r="243" spans="6:6" x14ac:dyDescent="0.25">
      <c r="F243" s="125"/>
    </row>
    <row r="244" spans="6:6" x14ac:dyDescent="0.25">
      <c r="F244" s="125"/>
    </row>
    <row r="245" spans="6:6" x14ac:dyDescent="0.25">
      <c r="F245" s="125"/>
    </row>
    <row r="246" spans="6:6" x14ac:dyDescent="0.25">
      <c r="F246" s="125"/>
    </row>
    <row r="247" spans="6:6" x14ac:dyDescent="0.25">
      <c r="F247" s="125"/>
    </row>
    <row r="248" spans="6:6" x14ac:dyDescent="0.25">
      <c r="F248" s="125"/>
    </row>
    <row r="249" spans="6:6" x14ac:dyDescent="0.25">
      <c r="F249" s="125"/>
    </row>
    <row r="250" spans="6:6" x14ac:dyDescent="0.25">
      <c r="F250" s="125"/>
    </row>
    <row r="251" spans="6:6" x14ac:dyDescent="0.25">
      <c r="F251" s="125"/>
    </row>
    <row r="252" spans="6:6" x14ac:dyDescent="0.25">
      <c r="F252" s="125"/>
    </row>
    <row r="253" spans="6:6" x14ac:dyDescent="0.25">
      <c r="F253" s="125"/>
    </row>
    <row r="254" spans="6:6" x14ac:dyDescent="0.25">
      <c r="F254" s="125"/>
    </row>
  </sheetData>
  <pageMargins left="0.70866141732283472" right="0.70866141732283472" top="0.74803149606299213" bottom="0.74803149606299213" header="0.31496062992125984" footer="0.31496062992125984"/>
  <pageSetup paperSize="9" scale="79" fitToHeight="0" orientation="portrait" horizontalDpi="0" verticalDpi="0" r:id="rId1"/>
  <headerFooter alignWithMargins="0">
    <oddFooter>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BF8D-4A4A-4F6D-B847-690E796DFBE0}">
  <sheetPr codeName="Hoja1">
    <pageSetUpPr fitToPage="1"/>
  </sheetPr>
  <dimension ref="A1:Q60"/>
  <sheetViews>
    <sheetView showGridLines="0" zoomScale="86" zoomScaleNormal="86" workbookViewId="0">
      <selection activeCell="G47" sqref="G47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20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21</v>
      </c>
      <c r="C10" s="9"/>
      <c r="D10" s="5"/>
      <c r="E10" s="3"/>
      <c r="F10" s="4"/>
      <c r="G10" s="10">
        <v>40402.25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17"/>
      <c r="E15" s="18"/>
      <c r="F15" s="19"/>
      <c r="H15" s="20"/>
    </row>
    <row r="16" spans="1:8" x14ac:dyDescent="0.25">
      <c r="A16" s="72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24"/>
      <c r="E17" s="18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5"/>
      <c r="E20" s="3"/>
      <c r="F20" s="19"/>
    </row>
    <row r="21" spans="1:17" x14ac:dyDescent="0.25">
      <c r="A21" s="73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27"/>
      <c r="B22" s="5"/>
      <c r="C22" s="5"/>
      <c r="D22" s="5"/>
      <c r="E22" s="3"/>
      <c r="F22" s="4"/>
      <c r="G22" s="22"/>
    </row>
    <row r="23" spans="1:17" x14ac:dyDescent="0.25">
      <c r="A23" s="27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72"/>
      <c r="B25" s="32"/>
      <c r="C25" s="5"/>
      <c r="D25" s="5"/>
      <c r="E25" s="3"/>
      <c r="F25" s="19"/>
    </row>
    <row r="26" spans="1:17" x14ac:dyDescent="0.25">
      <c r="A26" s="72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72"/>
      <c r="B27" s="5"/>
      <c r="C27" s="5"/>
      <c r="D27" s="5"/>
      <c r="E27" s="3"/>
      <c r="F27" s="4"/>
      <c r="G27" s="33"/>
    </row>
    <row r="28" spans="1:17" x14ac:dyDescent="0.25">
      <c r="A28" s="14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74">
        <v>44498</v>
      </c>
      <c r="B30" s="60" t="s">
        <v>161</v>
      </c>
      <c r="C30" s="80"/>
      <c r="D30" s="81" t="s">
        <v>162</v>
      </c>
      <c r="E30" s="82"/>
      <c r="F30" s="61">
        <v>6.15</v>
      </c>
      <c r="G30" s="5"/>
    </row>
    <row r="31" spans="1:17" x14ac:dyDescent="0.25">
      <c r="A31" s="74">
        <v>44498</v>
      </c>
      <c r="B31" s="60" t="s">
        <v>163</v>
      </c>
      <c r="C31" s="80"/>
      <c r="D31" s="81" t="s">
        <v>164</v>
      </c>
      <c r="E31" s="82"/>
      <c r="F31" s="61">
        <v>1.69</v>
      </c>
      <c r="G31" s="5"/>
    </row>
    <row r="32" spans="1:17" x14ac:dyDescent="0.25">
      <c r="A32" s="74">
        <v>44498</v>
      </c>
      <c r="B32" s="60" t="s">
        <v>165</v>
      </c>
      <c r="C32" s="80"/>
      <c r="D32" s="81" t="s">
        <v>166</v>
      </c>
      <c r="E32" s="82"/>
      <c r="F32" s="61">
        <v>3.36</v>
      </c>
      <c r="G32" s="5"/>
    </row>
    <row r="33" spans="1:7" x14ac:dyDescent="0.25">
      <c r="A33" s="74">
        <v>44498</v>
      </c>
      <c r="B33" s="60" t="s">
        <v>167</v>
      </c>
      <c r="C33" s="80"/>
      <c r="D33" s="81" t="s">
        <v>168</v>
      </c>
      <c r="E33" s="82"/>
      <c r="F33" s="61">
        <v>5.1100000000000003</v>
      </c>
      <c r="G33" s="5"/>
    </row>
    <row r="34" spans="1:7" x14ac:dyDescent="0.25">
      <c r="A34" s="74">
        <v>44499</v>
      </c>
      <c r="B34" s="60" t="s">
        <v>169</v>
      </c>
      <c r="C34" s="80"/>
      <c r="D34" s="81" t="s">
        <v>170</v>
      </c>
      <c r="E34" s="82"/>
      <c r="F34" s="61">
        <v>2.54</v>
      </c>
      <c r="G34" s="5"/>
    </row>
    <row r="35" spans="1:7" x14ac:dyDescent="0.25">
      <c r="A35" s="74">
        <v>44499</v>
      </c>
      <c r="B35" s="60" t="s">
        <v>171</v>
      </c>
      <c r="C35" s="80"/>
      <c r="D35" s="81" t="s">
        <v>172</v>
      </c>
      <c r="E35" s="82"/>
      <c r="F35" s="61">
        <v>5.97</v>
      </c>
      <c r="G35" s="5"/>
    </row>
    <row r="36" spans="1:7" x14ac:dyDescent="0.25">
      <c r="A36" s="74">
        <v>44499</v>
      </c>
      <c r="B36" s="60" t="s">
        <v>173</v>
      </c>
      <c r="C36" s="80"/>
      <c r="D36" s="81" t="s">
        <v>174</v>
      </c>
      <c r="E36" s="82"/>
      <c r="F36" s="61">
        <v>1.48</v>
      </c>
      <c r="G36" s="5"/>
    </row>
    <row r="37" spans="1:7" x14ac:dyDescent="0.25">
      <c r="A37" s="74">
        <v>44499</v>
      </c>
      <c r="B37" s="60" t="s">
        <v>175</v>
      </c>
      <c r="C37" s="80"/>
      <c r="D37" s="81" t="s">
        <v>176</v>
      </c>
      <c r="E37" s="82"/>
      <c r="F37" s="61">
        <v>2.2400000000000002</v>
      </c>
      <c r="G37" s="5"/>
    </row>
    <row r="38" spans="1:7" x14ac:dyDescent="0.25">
      <c r="A38" s="74">
        <v>44499</v>
      </c>
      <c r="B38" s="60" t="s">
        <v>177</v>
      </c>
      <c r="C38" s="80"/>
      <c r="D38" s="81" t="s">
        <v>178</v>
      </c>
      <c r="E38" s="82"/>
      <c r="F38" s="61">
        <v>6.06</v>
      </c>
      <c r="G38" s="5"/>
    </row>
    <row r="39" spans="1:7" x14ac:dyDescent="0.25">
      <c r="A39" s="74">
        <v>44499</v>
      </c>
      <c r="B39" s="60" t="s">
        <v>179</v>
      </c>
      <c r="C39" s="80"/>
      <c r="D39" s="81" t="s">
        <v>180</v>
      </c>
      <c r="E39" s="82"/>
      <c r="F39" s="61">
        <v>15.64</v>
      </c>
      <c r="G39" s="5"/>
    </row>
    <row r="40" spans="1:7" x14ac:dyDescent="0.25">
      <c r="A40" s="74">
        <v>44499</v>
      </c>
      <c r="B40" s="60" t="s">
        <v>181</v>
      </c>
      <c r="C40" s="80"/>
      <c r="D40" s="81" t="s">
        <v>182</v>
      </c>
      <c r="E40" s="82"/>
      <c r="F40" s="61">
        <v>7.16</v>
      </c>
      <c r="G40" s="5"/>
    </row>
    <row r="41" spans="1:7" x14ac:dyDescent="0.25">
      <c r="A41" s="74">
        <v>44500</v>
      </c>
      <c r="B41" s="60" t="s">
        <v>183</v>
      </c>
      <c r="C41" s="80"/>
      <c r="D41" s="81" t="s">
        <v>184</v>
      </c>
      <c r="E41" s="82"/>
      <c r="F41" s="61">
        <v>1.76</v>
      </c>
      <c r="G41" s="5"/>
    </row>
    <row r="42" spans="1:7" x14ac:dyDescent="0.25">
      <c r="A42" s="74">
        <v>44500</v>
      </c>
      <c r="B42" s="60" t="s">
        <v>185</v>
      </c>
      <c r="C42" s="80"/>
      <c r="D42" s="81" t="s">
        <v>186</v>
      </c>
      <c r="E42" s="82"/>
      <c r="F42" s="61">
        <v>1.68</v>
      </c>
      <c r="G42" s="5"/>
    </row>
    <row r="43" spans="1:7" x14ac:dyDescent="0.25">
      <c r="A43" s="74">
        <v>44500</v>
      </c>
      <c r="B43" s="60" t="s">
        <v>187</v>
      </c>
      <c r="C43" s="80"/>
      <c r="D43" s="81" t="s">
        <v>188</v>
      </c>
      <c r="E43" s="82"/>
      <c r="F43" s="61">
        <v>1.68</v>
      </c>
      <c r="G43" s="5"/>
    </row>
    <row r="44" spans="1:7" x14ac:dyDescent="0.25">
      <c r="A44" s="74">
        <v>44500</v>
      </c>
      <c r="B44" s="60" t="s">
        <v>189</v>
      </c>
      <c r="C44" s="80"/>
      <c r="D44" s="81" t="s">
        <v>190</v>
      </c>
      <c r="E44" s="82"/>
      <c r="F44" s="61">
        <v>4.58</v>
      </c>
      <c r="G44" s="5"/>
    </row>
    <row r="45" spans="1:7" x14ac:dyDescent="0.25">
      <c r="A45" s="74">
        <v>44500</v>
      </c>
      <c r="B45" s="60" t="s">
        <v>191</v>
      </c>
      <c r="C45" s="80"/>
      <c r="D45" s="81" t="s">
        <v>192</v>
      </c>
      <c r="E45" s="82"/>
      <c r="F45" s="62">
        <v>1.68</v>
      </c>
    </row>
    <row r="46" spans="1:7" x14ac:dyDescent="0.25">
      <c r="A46" s="34"/>
      <c r="B46" s="35"/>
      <c r="C46" s="5"/>
      <c r="D46" s="36"/>
      <c r="E46" s="3"/>
      <c r="F46" s="38"/>
      <c r="G46" s="22">
        <f>SUM(F30:F45)</f>
        <v>68.780000000000015</v>
      </c>
    </row>
    <row r="47" spans="1:7" x14ac:dyDescent="0.25">
      <c r="A47" s="3"/>
      <c r="B47" s="5"/>
      <c r="C47" s="5"/>
      <c r="D47" s="5"/>
      <c r="E47" s="3"/>
      <c r="F47" s="4"/>
      <c r="G47" s="5"/>
    </row>
    <row r="48" spans="1:7" ht="15.75" thickBot="1" x14ac:dyDescent="0.3">
      <c r="A48" s="39"/>
      <c r="B48" s="40" t="s">
        <v>22</v>
      </c>
      <c r="C48" s="41"/>
      <c r="D48" s="42"/>
      <c r="E48" s="39"/>
      <c r="F48" s="43"/>
      <c r="G48" s="44">
        <f>+G10-G16+G21-G26+G46</f>
        <v>40471.03</v>
      </c>
    </row>
    <row r="49" spans="1:7" ht="15.75" thickTop="1" x14ac:dyDescent="0.25">
      <c r="A49" s="3"/>
      <c r="B49" s="5"/>
      <c r="C49" s="5"/>
      <c r="D49" s="5"/>
      <c r="E49" s="3"/>
      <c r="F49" s="4"/>
      <c r="G49" s="5"/>
    </row>
    <row r="50" spans="1:7" x14ac:dyDescent="0.25">
      <c r="A50" s="3"/>
      <c r="B50" s="5"/>
      <c r="C50" s="5"/>
      <c r="D50" s="5"/>
      <c r="E50" s="3"/>
      <c r="F50" s="4"/>
      <c r="G50" s="5"/>
    </row>
    <row r="51" spans="1:7" x14ac:dyDescent="0.25">
      <c r="A51" s="3"/>
      <c r="B51" s="5"/>
      <c r="C51" s="5"/>
      <c r="D51" s="5"/>
      <c r="E51" s="3"/>
      <c r="F51" s="4"/>
      <c r="G51" s="5"/>
    </row>
    <row r="52" spans="1:7" x14ac:dyDescent="0.25">
      <c r="A52" s="3"/>
      <c r="B52" s="14" t="s">
        <v>15</v>
      </c>
      <c r="C52" s="5"/>
      <c r="D52" s="32"/>
      <c r="E52" s="14" t="s">
        <v>16</v>
      </c>
      <c r="F52" s="4"/>
      <c r="G52" s="5"/>
    </row>
    <row r="53" spans="1:7" x14ac:dyDescent="0.25">
      <c r="A53" s="3"/>
      <c r="B53" s="14"/>
      <c r="C53" s="5"/>
      <c r="D53" s="32"/>
      <c r="E53" s="14"/>
      <c r="F53" s="4"/>
      <c r="G53" s="5"/>
    </row>
    <row r="54" spans="1:7" x14ac:dyDescent="0.25">
      <c r="A54" s="3"/>
      <c r="B54" s="14"/>
      <c r="C54" s="5"/>
      <c r="D54" s="32"/>
      <c r="E54" s="14"/>
      <c r="F54" s="4"/>
      <c r="G54" s="5"/>
    </row>
    <row r="55" spans="1:7" x14ac:dyDescent="0.25">
      <c r="A55" s="3"/>
      <c r="B55" s="45"/>
      <c r="C55" s="5"/>
      <c r="D55" s="45"/>
      <c r="E55" s="46"/>
      <c r="F55" s="19"/>
      <c r="G55" s="5"/>
    </row>
    <row r="56" spans="1:7" x14ac:dyDescent="0.25">
      <c r="A56" s="3"/>
      <c r="B56" s="5"/>
      <c r="C56" s="5"/>
      <c r="D56" s="5"/>
      <c r="E56" s="5"/>
      <c r="F56" s="27"/>
      <c r="G56" s="5"/>
    </row>
    <row r="57" spans="1:7" x14ac:dyDescent="0.25">
      <c r="A57" s="3"/>
      <c r="B57" s="5"/>
      <c r="C57" s="5"/>
      <c r="D57" s="5"/>
      <c r="E57" s="5"/>
      <c r="F57" s="27"/>
      <c r="G57" s="5"/>
    </row>
    <row r="58" spans="1:7" x14ac:dyDescent="0.25">
      <c r="A58" s="3"/>
      <c r="B58" s="5"/>
      <c r="C58" s="5"/>
      <c r="D58" s="5"/>
      <c r="E58" s="5"/>
      <c r="F58" s="27"/>
      <c r="G58" s="5"/>
    </row>
    <row r="59" spans="1:7" x14ac:dyDescent="0.25">
      <c r="E59"/>
      <c r="F59" s="47"/>
    </row>
    <row r="60" spans="1:7" x14ac:dyDescent="0.25">
      <c r="E60"/>
      <c r="F60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B63B-0DBF-47F8-80B9-9DECAA19E1AE}">
  <dimension ref="A2:K351"/>
  <sheetViews>
    <sheetView workbookViewId="0">
      <selection activeCell="D354" sqref="D354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52" t="s">
        <v>797</v>
      </c>
      <c r="K2" s="163">
        <v>1</v>
      </c>
    </row>
    <row r="3" spans="1:11" x14ac:dyDescent="0.2">
      <c r="J3" s="152" t="s">
        <v>796</v>
      </c>
      <c r="K3" s="162">
        <v>44633</v>
      </c>
    </row>
    <row r="5" spans="1:11" x14ac:dyDescent="0.2">
      <c r="E5" s="104" t="s">
        <v>795</v>
      </c>
      <c r="F5" s="101" t="s">
        <v>9018</v>
      </c>
      <c r="G5" s="104" t="s">
        <v>794</v>
      </c>
      <c r="H5" s="101" t="s">
        <v>9018</v>
      </c>
      <c r="J5" s="161">
        <v>0.76997685185185183</v>
      </c>
    </row>
    <row r="7" spans="1:11" x14ac:dyDescent="0.2">
      <c r="J7" s="152" t="s">
        <v>792</v>
      </c>
      <c r="K7" s="15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159" t="s">
        <v>785</v>
      </c>
      <c r="C11" s="158" t="s">
        <v>784</v>
      </c>
      <c r="D11" s="158" t="s">
        <v>783</v>
      </c>
      <c r="F11" s="160" t="s">
        <v>782</v>
      </c>
      <c r="I11" s="152" t="s">
        <v>221</v>
      </c>
      <c r="J11" s="152" t="s">
        <v>220</v>
      </c>
      <c r="K11" s="152" t="s">
        <v>781</v>
      </c>
    </row>
    <row r="14" spans="1:11" x14ac:dyDescent="0.2">
      <c r="A14" s="159" t="s">
        <v>780</v>
      </c>
      <c r="B14" s="155" t="s">
        <v>779</v>
      </c>
    </row>
    <row r="16" spans="1:11" x14ac:dyDescent="0.2">
      <c r="A16" s="158" t="s">
        <v>778</v>
      </c>
      <c r="B16" s="157" t="s">
        <v>777</v>
      </c>
      <c r="J16" s="152" t="s">
        <v>222</v>
      </c>
      <c r="K16" s="153">
        <v>40471.03</v>
      </c>
    </row>
    <row r="18" spans="3:11" x14ac:dyDescent="0.2">
      <c r="C18" s="157" t="s">
        <v>9017</v>
      </c>
      <c r="D18" s="156">
        <v>44501</v>
      </c>
      <c r="E18" s="155" t="s">
        <v>9016</v>
      </c>
      <c r="I18" s="153">
        <v>2.6</v>
      </c>
      <c r="K18" s="153">
        <v>40473.629999999997</v>
      </c>
    </row>
    <row r="19" spans="3:11" x14ac:dyDescent="0.2">
      <c r="C19" s="157" t="s">
        <v>9015</v>
      </c>
      <c r="D19" s="156">
        <v>44501</v>
      </c>
      <c r="E19" s="155" t="s">
        <v>9014</v>
      </c>
      <c r="I19" s="153">
        <v>2.56</v>
      </c>
      <c r="K19" s="153">
        <v>40476.19</v>
      </c>
    </row>
    <row r="20" spans="3:11" x14ac:dyDescent="0.2">
      <c r="C20" s="157" t="s">
        <v>9013</v>
      </c>
      <c r="D20" s="156">
        <v>44501</v>
      </c>
      <c r="E20" s="155" t="s">
        <v>9012</v>
      </c>
      <c r="I20" s="153">
        <v>2.41</v>
      </c>
      <c r="K20" s="153">
        <v>40478.6</v>
      </c>
    </row>
    <row r="21" spans="3:11" x14ac:dyDescent="0.2">
      <c r="C21" s="157" t="s">
        <v>9011</v>
      </c>
      <c r="D21" s="156">
        <v>44501</v>
      </c>
      <c r="E21" s="155" t="s">
        <v>9010</v>
      </c>
      <c r="I21" s="153">
        <v>1.68</v>
      </c>
      <c r="K21" s="153">
        <v>40480.28</v>
      </c>
    </row>
    <row r="22" spans="3:11" x14ac:dyDescent="0.2">
      <c r="C22" s="157" t="s">
        <v>9009</v>
      </c>
      <c r="D22" s="156">
        <v>44501</v>
      </c>
      <c r="E22" s="155" t="s">
        <v>9008</v>
      </c>
      <c r="I22" s="153">
        <v>7.37</v>
      </c>
      <c r="K22" s="153">
        <v>40487.65</v>
      </c>
    </row>
    <row r="23" spans="3:11" x14ac:dyDescent="0.2">
      <c r="C23" s="157" t="s">
        <v>9007</v>
      </c>
      <c r="D23" s="156">
        <v>44502</v>
      </c>
      <c r="E23" s="155" t="s">
        <v>9006</v>
      </c>
      <c r="I23" s="153">
        <v>2.0699999999999998</v>
      </c>
      <c r="K23" s="153">
        <v>40489.72</v>
      </c>
    </row>
    <row r="24" spans="3:11" x14ac:dyDescent="0.2">
      <c r="C24" s="157" t="s">
        <v>9005</v>
      </c>
      <c r="D24" s="156">
        <v>44502</v>
      </c>
      <c r="E24" s="155" t="s">
        <v>9004</v>
      </c>
      <c r="I24" s="153">
        <v>2.74</v>
      </c>
      <c r="K24" s="153">
        <v>40492.46</v>
      </c>
    </row>
    <row r="25" spans="3:11" x14ac:dyDescent="0.2">
      <c r="C25" s="157" t="s">
        <v>9003</v>
      </c>
      <c r="D25" s="156">
        <v>44503</v>
      </c>
      <c r="E25" s="155" t="s">
        <v>9002</v>
      </c>
      <c r="I25" s="153">
        <v>7.82</v>
      </c>
      <c r="K25" s="153">
        <v>40500.28</v>
      </c>
    </row>
    <row r="26" spans="3:11" x14ac:dyDescent="0.2">
      <c r="C26" s="157" t="s">
        <v>9001</v>
      </c>
      <c r="D26" s="156">
        <v>44503</v>
      </c>
      <c r="E26" s="155" t="s">
        <v>9000</v>
      </c>
      <c r="I26" s="153">
        <v>1.75</v>
      </c>
      <c r="K26" s="153">
        <v>40502.03</v>
      </c>
    </row>
    <row r="27" spans="3:11" x14ac:dyDescent="0.2">
      <c r="C27" s="157" t="s">
        <v>8999</v>
      </c>
      <c r="D27" s="156">
        <v>44503</v>
      </c>
      <c r="E27" s="155" t="s">
        <v>8998</v>
      </c>
      <c r="I27" s="153">
        <v>5.31</v>
      </c>
      <c r="K27" s="153">
        <v>40507.339999999997</v>
      </c>
    </row>
    <row r="28" spans="3:11" x14ac:dyDescent="0.2">
      <c r="C28" s="157" t="s">
        <v>8997</v>
      </c>
      <c r="D28" s="156">
        <v>44503</v>
      </c>
      <c r="E28" s="155" t="s">
        <v>8996</v>
      </c>
      <c r="I28" s="153">
        <v>25.14</v>
      </c>
      <c r="K28" s="153">
        <v>40532.480000000003</v>
      </c>
    </row>
    <row r="29" spans="3:11" x14ac:dyDescent="0.2">
      <c r="C29" s="157" t="s">
        <v>8995</v>
      </c>
      <c r="D29" s="156">
        <v>44503</v>
      </c>
      <c r="E29" s="155" t="s">
        <v>8994</v>
      </c>
      <c r="I29" s="153">
        <v>1.83</v>
      </c>
      <c r="K29" s="153">
        <v>40534.31</v>
      </c>
    </row>
    <row r="30" spans="3:11" x14ac:dyDescent="0.2">
      <c r="C30" s="157" t="s">
        <v>8993</v>
      </c>
      <c r="D30" s="156">
        <v>44503</v>
      </c>
      <c r="E30" s="155" t="s">
        <v>8992</v>
      </c>
      <c r="I30" s="153">
        <v>5.84</v>
      </c>
      <c r="K30" s="153">
        <v>40540.15</v>
      </c>
    </row>
    <row r="31" spans="3:11" x14ac:dyDescent="0.2">
      <c r="C31" s="157" t="s">
        <v>8991</v>
      </c>
      <c r="D31" s="156">
        <v>44504</v>
      </c>
      <c r="E31" s="155" t="s">
        <v>8990</v>
      </c>
      <c r="I31" s="153">
        <v>4.9000000000000004</v>
      </c>
      <c r="K31" s="153">
        <v>40545.050000000003</v>
      </c>
    </row>
    <row r="32" spans="3:11" x14ac:dyDescent="0.2">
      <c r="C32" s="157" t="s">
        <v>8989</v>
      </c>
      <c r="D32" s="156">
        <v>44504</v>
      </c>
      <c r="E32" s="155" t="s">
        <v>8988</v>
      </c>
      <c r="I32" s="153">
        <v>30</v>
      </c>
      <c r="K32" s="153">
        <v>40575.050000000003</v>
      </c>
    </row>
    <row r="33" spans="3:11" x14ac:dyDescent="0.2">
      <c r="C33" s="157" t="s">
        <v>8987</v>
      </c>
      <c r="D33" s="156">
        <v>44504</v>
      </c>
      <c r="E33" s="155" t="s">
        <v>8986</v>
      </c>
      <c r="I33" s="153">
        <v>10</v>
      </c>
      <c r="K33" s="153">
        <v>40585.050000000003</v>
      </c>
    </row>
    <row r="34" spans="3:11" x14ac:dyDescent="0.2">
      <c r="C34" s="157" t="s">
        <v>8985</v>
      </c>
      <c r="D34" s="156">
        <v>44504</v>
      </c>
      <c r="E34" s="155" t="s">
        <v>8984</v>
      </c>
      <c r="I34" s="153">
        <v>3.53</v>
      </c>
      <c r="K34" s="153">
        <v>40588.58</v>
      </c>
    </row>
    <row r="35" spans="3:11" x14ac:dyDescent="0.2">
      <c r="C35" s="157" t="s">
        <v>8983</v>
      </c>
      <c r="D35" s="156">
        <v>44504</v>
      </c>
      <c r="E35" s="155" t="s">
        <v>8982</v>
      </c>
      <c r="I35" s="153">
        <v>1.98</v>
      </c>
      <c r="K35" s="153">
        <v>40590.559999999998</v>
      </c>
    </row>
    <row r="36" spans="3:11" x14ac:dyDescent="0.2">
      <c r="C36" s="157" t="s">
        <v>8981</v>
      </c>
      <c r="D36" s="156">
        <v>44504</v>
      </c>
      <c r="E36" s="155" t="s">
        <v>8980</v>
      </c>
      <c r="I36" s="153">
        <v>1.71</v>
      </c>
      <c r="K36" s="153">
        <v>40592.269999999997</v>
      </c>
    </row>
    <row r="37" spans="3:11" x14ac:dyDescent="0.2">
      <c r="C37" s="157" t="s">
        <v>8979</v>
      </c>
      <c r="D37" s="156">
        <v>44504</v>
      </c>
      <c r="E37" s="155" t="s">
        <v>8978</v>
      </c>
      <c r="I37" s="153">
        <v>3.67</v>
      </c>
      <c r="K37" s="153">
        <v>40595.94</v>
      </c>
    </row>
    <row r="38" spans="3:11" x14ac:dyDescent="0.2">
      <c r="C38" s="157" t="s">
        <v>8977</v>
      </c>
      <c r="D38" s="156">
        <v>44504</v>
      </c>
      <c r="E38" s="155" t="s">
        <v>8976</v>
      </c>
      <c r="I38" s="153">
        <v>1.68</v>
      </c>
      <c r="K38" s="153">
        <v>40597.620000000003</v>
      </c>
    </row>
    <row r="39" spans="3:11" x14ac:dyDescent="0.2">
      <c r="C39" s="157" t="s">
        <v>8975</v>
      </c>
      <c r="D39" s="156">
        <v>44504</v>
      </c>
      <c r="E39" s="155" t="s">
        <v>8974</v>
      </c>
      <c r="I39" s="153">
        <v>1.68</v>
      </c>
      <c r="K39" s="153">
        <v>40599.300000000003</v>
      </c>
    </row>
    <row r="40" spans="3:11" x14ac:dyDescent="0.2">
      <c r="C40" s="157" t="s">
        <v>8973</v>
      </c>
      <c r="D40" s="156">
        <v>44504</v>
      </c>
      <c r="E40" s="155" t="s">
        <v>8972</v>
      </c>
      <c r="I40" s="153">
        <v>0.76</v>
      </c>
      <c r="K40" s="153">
        <v>40600.06</v>
      </c>
    </row>
    <row r="41" spans="3:11" x14ac:dyDescent="0.2">
      <c r="C41" s="157" t="s">
        <v>8971</v>
      </c>
      <c r="D41" s="156">
        <v>44504</v>
      </c>
      <c r="E41" s="155" t="s">
        <v>8970</v>
      </c>
      <c r="I41" s="153">
        <v>5.04</v>
      </c>
      <c r="K41" s="153">
        <v>40605.1</v>
      </c>
    </row>
    <row r="42" spans="3:11" x14ac:dyDescent="0.2">
      <c r="C42" s="157" t="s">
        <v>8969</v>
      </c>
      <c r="D42" s="156">
        <v>44504</v>
      </c>
      <c r="E42" s="155" t="s">
        <v>8968</v>
      </c>
      <c r="I42" s="153">
        <v>6.19</v>
      </c>
      <c r="K42" s="153">
        <v>40611.29</v>
      </c>
    </row>
    <row r="43" spans="3:11" x14ac:dyDescent="0.2">
      <c r="C43" s="157" t="s">
        <v>8967</v>
      </c>
      <c r="D43" s="156">
        <v>44504</v>
      </c>
      <c r="E43" s="155" t="s">
        <v>8966</v>
      </c>
      <c r="I43" s="153">
        <v>5.13</v>
      </c>
      <c r="K43" s="153">
        <v>40616.42</v>
      </c>
    </row>
    <row r="44" spans="3:11" x14ac:dyDescent="0.2">
      <c r="C44" s="157" t="s">
        <v>8965</v>
      </c>
      <c r="D44" s="156">
        <v>44504</v>
      </c>
      <c r="E44" s="155" t="s">
        <v>8964</v>
      </c>
      <c r="I44" s="153">
        <v>4.87</v>
      </c>
      <c r="K44" s="153">
        <v>40621.29</v>
      </c>
    </row>
    <row r="45" spans="3:11" x14ac:dyDescent="0.2">
      <c r="C45" s="157" t="s">
        <v>8963</v>
      </c>
      <c r="D45" s="156">
        <v>44504</v>
      </c>
      <c r="E45" s="155" t="s">
        <v>8962</v>
      </c>
      <c r="I45" s="153">
        <v>2.4300000000000002</v>
      </c>
      <c r="K45" s="153">
        <v>40623.72</v>
      </c>
    </row>
    <row r="46" spans="3:11" x14ac:dyDescent="0.2">
      <c r="C46" s="157" t="s">
        <v>8961</v>
      </c>
      <c r="D46" s="156">
        <v>44504</v>
      </c>
      <c r="E46" s="155" t="s">
        <v>8960</v>
      </c>
      <c r="I46" s="153">
        <v>13.82</v>
      </c>
      <c r="K46" s="153">
        <v>40637.54</v>
      </c>
    </row>
    <row r="47" spans="3:11" x14ac:dyDescent="0.2">
      <c r="C47" s="157" t="s">
        <v>8959</v>
      </c>
      <c r="D47" s="156">
        <v>44504</v>
      </c>
      <c r="E47" s="155" t="s">
        <v>8958</v>
      </c>
      <c r="I47" s="153">
        <v>7</v>
      </c>
      <c r="K47" s="153">
        <v>40644.54</v>
      </c>
    </row>
    <row r="48" spans="3:11" x14ac:dyDescent="0.2">
      <c r="C48" s="157" t="s">
        <v>8957</v>
      </c>
      <c r="D48" s="156">
        <v>44504</v>
      </c>
      <c r="E48" s="155" t="s">
        <v>8956</v>
      </c>
      <c r="I48" s="153">
        <v>4.62</v>
      </c>
      <c r="K48" s="153">
        <v>40649.160000000003</v>
      </c>
    </row>
    <row r="49" spans="3:11" x14ac:dyDescent="0.2">
      <c r="C49" s="157" t="s">
        <v>8955</v>
      </c>
      <c r="D49" s="156">
        <v>44504</v>
      </c>
      <c r="E49" s="155" t="s">
        <v>8954</v>
      </c>
      <c r="I49" s="153">
        <v>6.42</v>
      </c>
      <c r="K49" s="153">
        <v>40655.58</v>
      </c>
    </row>
    <row r="50" spans="3:11" x14ac:dyDescent="0.2">
      <c r="C50" s="157" t="s">
        <v>8953</v>
      </c>
      <c r="D50" s="156">
        <v>44504</v>
      </c>
      <c r="E50" s="155" t="s">
        <v>8952</v>
      </c>
      <c r="I50" s="153">
        <v>1.68</v>
      </c>
      <c r="K50" s="153">
        <v>40657.26</v>
      </c>
    </row>
    <row r="51" spans="3:11" x14ac:dyDescent="0.2">
      <c r="C51" s="157" t="s">
        <v>8951</v>
      </c>
      <c r="D51" s="156">
        <v>44504</v>
      </c>
      <c r="E51" s="155" t="s">
        <v>8950</v>
      </c>
      <c r="I51" s="153">
        <v>6.26</v>
      </c>
      <c r="K51" s="153">
        <v>40663.519999999997</v>
      </c>
    </row>
    <row r="52" spans="3:11" x14ac:dyDescent="0.2">
      <c r="C52" s="157" t="s">
        <v>8949</v>
      </c>
      <c r="D52" s="156">
        <v>44504</v>
      </c>
      <c r="E52" s="155" t="s">
        <v>8948</v>
      </c>
      <c r="I52" s="153">
        <v>4.33</v>
      </c>
      <c r="K52" s="153">
        <v>40667.85</v>
      </c>
    </row>
    <row r="53" spans="3:11" x14ac:dyDescent="0.2">
      <c r="C53" s="157" t="s">
        <v>8947</v>
      </c>
      <c r="D53" s="156">
        <v>44504</v>
      </c>
      <c r="E53" s="155" t="s">
        <v>8946</v>
      </c>
      <c r="I53" s="153">
        <v>1.69</v>
      </c>
      <c r="K53" s="153">
        <v>40669.54</v>
      </c>
    </row>
    <row r="54" spans="3:11" x14ac:dyDescent="0.2">
      <c r="C54" s="157" t="s">
        <v>8945</v>
      </c>
      <c r="D54" s="156">
        <v>44504</v>
      </c>
      <c r="E54" s="155" t="s">
        <v>8944</v>
      </c>
      <c r="I54" s="153">
        <v>2.0499999999999998</v>
      </c>
      <c r="K54" s="153">
        <v>40671.589999999997</v>
      </c>
    </row>
    <row r="55" spans="3:11" x14ac:dyDescent="0.2">
      <c r="C55" s="157" t="s">
        <v>8943</v>
      </c>
      <c r="D55" s="156">
        <v>44504</v>
      </c>
      <c r="E55" s="155" t="s">
        <v>8942</v>
      </c>
      <c r="I55" s="153">
        <v>0.84</v>
      </c>
      <c r="K55" s="153">
        <v>40672.43</v>
      </c>
    </row>
    <row r="56" spans="3:11" x14ac:dyDescent="0.2">
      <c r="C56" s="157" t="s">
        <v>8941</v>
      </c>
      <c r="D56" s="156">
        <v>44504</v>
      </c>
      <c r="E56" s="155" t="s">
        <v>8940</v>
      </c>
      <c r="I56" s="153">
        <v>14.48</v>
      </c>
      <c r="K56" s="153">
        <v>40686.910000000003</v>
      </c>
    </row>
    <row r="57" spans="3:11" x14ac:dyDescent="0.2">
      <c r="C57" s="157" t="s">
        <v>8939</v>
      </c>
      <c r="D57" s="156">
        <v>44504</v>
      </c>
      <c r="E57" s="155" t="s">
        <v>8938</v>
      </c>
      <c r="I57" s="153">
        <v>1.02</v>
      </c>
      <c r="K57" s="153">
        <v>40687.93</v>
      </c>
    </row>
    <row r="58" spans="3:11" x14ac:dyDescent="0.2">
      <c r="C58" s="157" t="s">
        <v>8937</v>
      </c>
      <c r="D58" s="156">
        <v>44504</v>
      </c>
      <c r="E58" s="155" t="s">
        <v>8936</v>
      </c>
      <c r="I58" s="153">
        <v>13.91</v>
      </c>
      <c r="K58" s="153">
        <v>40701.839999999997</v>
      </c>
    </row>
    <row r="59" spans="3:11" x14ac:dyDescent="0.2">
      <c r="C59" s="157" t="s">
        <v>8935</v>
      </c>
      <c r="D59" s="156">
        <v>44504</v>
      </c>
      <c r="E59" s="155" t="s">
        <v>8934</v>
      </c>
      <c r="I59" s="153">
        <v>2.36</v>
      </c>
      <c r="K59" s="153">
        <v>40704.199999999997</v>
      </c>
    </row>
    <row r="60" spans="3:11" x14ac:dyDescent="0.2">
      <c r="C60" s="157" t="s">
        <v>8933</v>
      </c>
      <c r="D60" s="156">
        <v>44504</v>
      </c>
      <c r="E60" s="155" t="s">
        <v>8932</v>
      </c>
      <c r="I60" s="153">
        <v>1.72</v>
      </c>
      <c r="K60" s="153">
        <v>40705.919999999998</v>
      </c>
    </row>
    <row r="61" spans="3:11" x14ac:dyDescent="0.2">
      <c r="C61" s="157" t="s">
        <v>8931</v>
      </c>
      <c r="D61" s="156">
        <v>44504</v>
      </c>
      <c r="E61" s="155" t="s">
        <v>8930</v>
      </c>
      <c r="I61" s="153">
        <v>8.3800000000000008</v>
      </c>
      <c r="K61" s="153">
        <v>40714.300000000003</v>
      </c>
    </row>
    <row r="62" spans="3:11" x14ac:dyDescent="0.2">
      <c r="C62" s="157" t="s">
        <v>8929</v>
      </c>
      <c r="D62" s="156">
        <v>44504</v>
      </c>
      <c r="E62" s="155" t="s">
        <v>8928</v>
      </c>
      <c r="I62" s="153">
        <v>2.02</v>
      </c>
      <c r="K62" s="153">
        <v>40716.32</v>
      </c>
    </row>
    <row r="63" spans="3:11" x14ac:dyDescent="0.2">
      <c r="C63" s="157" t="s">
        <v>8927</v>
      </c>
      <c r="D63" s="156">
        <v>44504</v>
      </c>
      <c r="E63" s="155" t="s">
        <v>8926</v>
      </c>
      <c r="I63" s="153">
        <v>17.010000000000002</v>
      </c>
      <c r="K63" s="153">
        <v>40733.33</v>
      </c>
    </row>
    <row r="64" spans="3:11" x14ac:dyDescent="0.2">
      <c r="C64" s="157" t="s">
        <v>8925</v>
      </c>
      <c r="D64" s="156">
        <v>44504</v>
      </c>
      <c r="E64" s="155" t="s">
        <v>8924</v>
      </c>
      <c r="I64" s="153">
        <v>4.1900000000000004</v>
      </c>
      <c r="K64" s="153">
        <v>40737.519999999997</v>
      </c>
    </row>
    <row r="65" spans="3:11" x14ac:dyDescent="0.2">
      <c r="C65" s="157" t="s">
        <v>8923</v>
      </c>
      <c r="D65" s="156">
        <v>44504</v>
      </c>
      <c r="E65" s="155" t="s">
        <v>8922</v>
      </c>
      <c r="I65" s="153">
        <v>3.51</v>
      </c>
      <c r="K65" s="153">
        <v>40741.03</v>
      </c>
    </row>
    <row r="66" spans="3:11" x14ac:dyDescent="0.2">
      <c r="C66" s="157" t="s">
        <v>8921</v>
      </c>
      <c r="D66" s="156">
        <v>44504</v>
      </c>
      <c r="E66" s="155" t="s">
        <v>8920</v>
      </c>
      <c r="I66" s="153">
        <v>2.17</v>
      </c>
      <c r="K66" s="153">
        <v>40743.199999999997</v>
      </c>
    </row>
    <row r="67" spans="3:11" x14ac:dyDescent="0.2">
      <c r="C67" s="157" t="s">
        <v>8919</v>
      </c>
      <c r="D67" s="156">
        <v>44504</v>
      </c>
      <c r="E67" s="155" t="s">
        <v>8918</v>
      </c>
      <c r="I67" s="153">
        <v>57.65</v>
      </c>
      <c r="K67" s="153">
        <v>40800.85</v>
      </c>
    </row>
    <row r="68" spans="3:11" x14ac:dyDescent="0.2">
      <c r="C68" s="157" t="s">
        <v>8917</v>
      </c>
      <c r="D68" s="156">
        <v>44504</v>
      </c>
      <c r="E68" s="155" t="s">
        <v>8916</v>
      </c>
      <c r="I68" s="153">
        <v>6.94</v>
      </c>
      <c r="K68" s="153">
        <v>40807.79</v>
      </c>
    </row>
    <row r="69" spans="3:11" x14ac:dyDescent="0.2">
      <c r="C69" s="157" t="s">
        <v>8915</v>
      </c>
      <c r="D69" s="156">
        <v>44504</v>
      </c>
      <c r="E69" s="155" t="s">
        <v>8914</v>
      </c>
      <c r="I69" s="153">
        <v>1.68</v>
      </c>
      <c r="K69" s="153">
        <v>40809.47</v>
      </c>
    </row>
    <row r="70" spans="3:11" x14ac:dyDescent="0.2">
      <c r="C70" s="157" t="s">
        <v>8913</v>
      </c>
      <c r="D70" s="156">
        <v>44504</v>
      </c>
      <c r="E70" s="155" t="s">
        <v>8912</v>
      </c>
      <c r="I70" s="153">
        <v>1.68</v>
      </c>
      <c r="K70" s="153">
        <v>40811.15</v>
      </c>
    </row>
    <row r="71" spans="3:11" x14ac:dyDescent="0.2">
      <c r="C71" s="157" t="s">
        <v>8911</v>
      </c>
      <c r="D71" s="156">
        <v>44504</v>
      </c>
      <c r="E71" s="155" t="s">
        <v>8910</v>
      </c>
      <c r="I71" s="153">
        <v>2.06</v>
      </c>
      <c r="K71" s="153">
        <v>40813.21</v>
      </c>
    </row>
    <row r="72" spans="3:11" x14ac:dyDescent="0.2">
      <c r="C72" s="157" t="s">
        <v>8909</v>
      </c>
      <c r="D72" s="156">
        <v>44504</v>
      </c>
      <c r="E72" s="155" t="s">
        <v>8908</v>
      </c>
      <c r="I72" s="153">
        <v>4.7</v>
      </c>
      <c r="K72" s="153">
        <v>40817.910000000003</v>
      </c>
    </row>
    <row r="73" spans="3:11" x14ac:dyDescent="0.2">
      <c r="C73" s="157" t="s">
        <v>8907</v>
      </c>
      <c r="D73" s="156">
        <v>44504</v>
      </c>
      <c r="E73" s="155" t="s">
        <v>8906</v>
      </c>
      <c r="I73" s="153">
        <v>1.68</v>
      </c>
      <c r="K73" s="153">
        <v>40819.589999999997</v>
      </c>
    </row>
    <row r="74" spans="3:11" x14ac:dyDescent="0.2">
      <c r="C74" s="157" t="s">
        <v>8905</v>
      </c>
      <c r="D74" s="156">
        <v>44504</v>
      </c>
      <c r="E74" s="155" t="s">
        <v>8904</v>
      </c>
      <c r="I74" s="153">
        <v>1.68</v>
      </c>
      <c r="K74" s="153">
        <v>40821.269999999997</v>
      </c>
    </row>
    <row r="75" spans="3:11" x14ac:dyDescent="0.2">
      <c r="C75" s="157" t="s">
        <v>8903</v>
      </c>
      <c r="D75" s="156">
        <v>44504</v>
      </c>
      <c r="E75" s="155" t="s">
        <v>8902</v>
      </c>
      <c r="I75" s="153">
        <v>6.02</v>
      </c>
      <c r="K75" s="153">
        <v>40827.29</v>
      </c>
    </row>
    <row r="76" spans="3:11" x14ac:dyDescent="0.2">
      <c r="C76" s="157" t="s">
        <v>8901</v>
      </c>
      <c r="D76" s="156">
        <v>44504</v>
      </c>
      <c r="E76" s="155" t="s">
        <v>8900</v>
      </c>
      <c r="I76" s="153">
        <v>23.71</v>
      </c>
      <c r="K76" s="153">
        <v>40851</v>
      </c>
    </row>
    <row r="77" spans="3:11" x14ac:dyDescent="0.2">
      <c r="C77" s="157" t="s">
        <v>8899</v>
      </c>
      <c r="D77" s="156">
        <v>44504</v>
      </c>
      <c r="E77" s="155" t="s">
        <v>8898</v>
      </c>
      <c r="I77" s="153">
        <v>4.5</v>
      </c>
      <c r="K77" s="153">
        <v>40855.5</v>
      </c>
    </row>
    <row r="78" spans="3:11" x14ac:dyDescent="0.2">
      <c r="C78" s="157" t="s">
        <v>8897</v>
      </c>
      <c r="D78" s="156">
        <v>44504</v>
      </c>
      <c r="E78" s="155" t="s">
        <v>8896</v>
      </c>
      <c r="I78" s="153">
        <v>1.94</v>
      </c>
      <c r="K78" s="153">
        <v>40857.440000000002</v>
      </c>
    </row>
    <row r="79" spans="3:11" x14ac:dyDescent="0.2">
      <c r="C79" s="157" t="s">
        <v>8895</v>
      </c>
      <c r="D79" s="156">
        <v>44504</v>
      </c>
      <c r="E79" s="155" t="s">
        <v>8894</v>
      </c>
      <c r="I79" s="153">
        <v>2.14</v>
      </c>
      <c r="K79" s="153">
        <v>40859.58</v>
      </c>
    </row>
    <row r="80" spans="3:11" x14ac:dyDescent="0.2">
      <c r="C80" s="157" t="s">
        <v>8893</v>
      </c>
      <c r="D80" s="156">
        <v>44504</v>
      </c>
      <c r="E80" s="155" t="s">
        <v>8892</v>
      </c>
      <c r="I80" s="153">
        <v>1.68</v>
      </c>
      <c r="K80" s="153">
        <v>40861.26</v>
      </c>
    </row>
    <row r="81" spans="3:11" x14ac:dyDescent="0.2">
      <c r="C81" s="157" t="s">
        <v>8891</v>
      </c>
      <c r="D81" s="156">
        <v>44504</v>
      </c>
      <c r="E81" s="155" t="s">
        <v>8890</v>
      </c>
      <c r="I81" s="153">
        <v>1.68</v>
      </c>
      <c r="K81" s="153">
        <v>40862.94</v>
      </c>
    </row>
    <row r="82" spans="3:11" x14ac:dyDescent="0.2">
      <c r="C82" s="157" t="s">
        <v>8889</v>
      </c>
      <c r="D82" s="156">
        <v>44504</v>
      </c>
      <c r="E82" s="155" t="s">
        <v>8888</v>
      </c>
      <c r="I82" s="153">
        <v>2.2200000000000002</v>
      </c>
      <c r="K82" s="153">
        <v>40865.160000000003</v>
      </c>
    </row>
    <row r="83" spans="3:11" x14ac:dyDescent="0.2">
      <c r="C83" s="157" t="s">
        <v>8887</v>
      </c>
      <c r="D83" s="156">
        <v>44504</v>
      </c>
      <c r="E83" s="155" t="s">
        <v>8886</v>
      </c>
      <c r="I83" s="153">
        <v>1.68</v>
      </c>
      <c r="K83" s="153">
        <v>40866.839999999997</v>
      </c>
    </row>
    <row r="84" spans="3:11" x14ac:dyDescent="0.2">
      <c r="C84" s="157" t="s">
        <v>8885</v>
      </c>
      <c r="D84" s="156">
        <v>44504</v>
      </c>
      <c r="E84" s="155" t="s">
        <v>8884</v>
      </c>
      <c r="I84" s="153">
        <v>1.68</v>
      </c>
      <c r="K84" s="153">
        <v>40868.519999999997</v>
      </c>
    </row>
    <row r="85" spans="3:11" x14ac:dyDescent="0.2">
      <c r="C85" s="157" t="s">
        <v>8883</v>
      </c>
      <c r="D85" s="156">
        <v>44504</v>
      </c>
      <c r="E85" s="155" t="s">
        <v>8882</v>
      </c>
      <c r="I85" s="153">
        <v>2.56</v>
      </c>
      <c r="K85" s="153">
        <v>40871.08</v>
      </c>
    </row>
    <row r="86" spans="3:11" x14ac:dyDescent="0.2">
      <c r="C86" s="157" t="s">
        <v>8881</v>
      </c>
      <c r="D86" s="156">
        <v>44504</v>
      </c>
      <c r="E86" s="155" t="s">
        <v>8880</v>
      </c>
      <c r="I86" s="153">
        <v>1.85</v>
      </c>
      <c r="K86" s="153">
        <v>40872.93</v>
      </c>
    </row>
    <row r="87" spans="3:11" x14ac:dyDescent="0.2">
      <c r="C87" s="157" t="s">
        <v>8879</v>
      </c>
      <c r="D87" s="156">
        <v>44504</v>
      </c>
      <c r="E87" s="155" t="s">
        <v>8878</v>
      </c>
      <c r="I87" s="153">
        <v>1.68</v>
      </c>
      <c r="K87" s="153">
        <v>40874.61</v>
      </c>
    </row>
    <row r="88" spans="3:11" x14ac:dyDescent="0.2">
      <c r="C88" s="157" t="s">
        <v>8877</v>
      </c>
      <c r="D88" s="156">
        <v>44504</v>
      </c>
      <c r="E88" s="155" t="s">
        <v>8876</v>
      </c>
      <c r="I88" s="153">
        <v>1.68</v>
      </c>
      <c r="K88" s="153">
        <v>40876.29</v>
      </c>
    </row>
    <row r="89" spans="3:11" x14ac:dyDescent="0.2">
      <c r="C89" s="157" t="s">
        <v>8875</v>
      </c>
      <c r="D89" s="156">
        <v>44504</v>
      </c>
      <c r="E89" s="155" t="s">
        <v>8874</v>
      </c>
      <c r="I89" s="153">
        <v>12.66</v>
      </c>
      <c r="K89" s="153">
        <v>40888.949999999997</v>
      </c>
    </row>
    <row r="90" spans="3:11" x14ac:dyDescent="0.2">
      <c r="C90" s="157" t="s">
        <v>8873</v>
      </c>
      <c r="D90" s="156">
        <v>44504</v>
      </c>
      <c r="E90" s="155" t="s">
        <v>8872</v>
      </c>
      <c r="I90" s="153">
        <v>5.31</v>
      </c>
      <c r="K90" s="153">
        <v>40894.26</v>
      </c>
    </row>
    <row r="91" spans="3:11" x14ac:dyDescent="0.2">
      <c r="C91" s="157" t="s">
        <v>8871</v>
      </c>
      <c r="D91" s="156">
        <v>44504</v>
      </c>
      <c r="E91" s="155" t="s">
        <v>8870</v>
      </c>
      <c r="I91" s="153">
        <v>1.71</v>
      </c>
      <c r="K91" s="153">
        <v>40895.97</v>
      </c>
    </row>
    <row r="92" spans="3:11" x14ac:dyDescent="0.2">
      <c r="C92" s="157" t="s">
        <v>8869</v>
      </c>
      <c r="D92" s="156">
        <v>44504</v>
      </c>
      <c r="E92" s="155" t="s">
        <v>8868</v>
      </c>
      <c r="I92" s="153">
        <v>5.12</v>
      </c>
      <c r="K92" s="153">
        <v>40901.089999999997</v>
      </c>
    </row>
    <row r="93" spans="3:11" x14ac:dyDescent="0.2">
      <c r="C93" s="157" t="s">
        <v>8867</v>
      </c>
      <c r="D93" s="156">
        <v>44504</v>
      </c>
      <c r="E93" s="155" t="s">
        <v>8866</v>
      </c>
      <c r="I93" s="153">
        <v>1.68</v>
      </c>
      <c r="K93" s="153">
        <v>40902.769999999997</v>
      </c>
    </row>
    <row r="94" spans="3:11" x14ac:dyDescent="0.2">
      <c r="C94" s="157" t="s">
        <v>8865</v>
      </c>
      <c r="D94" s="156">
        <v>44504</v>
      </c>
      <c r="E94" s="155" t="s">
        <v>8864</v>
      </c>
      <c r="I94" s="153">
        <v>1.68</v>
      </c>
      <c r="K94" s="153">
        <v>40904.449999999997</v>
      </c>
    </row>
    <row r="95" spans="3:11" x14ac:dyDescent="0.2">
      <c r="C95" s="157" t="s">
        <v>8863</v>
      </c>
      <c r="D95" s="156">
        <v>44504</v>
      </c>
      <c r="E95" s="155" t="s">
        <v>8862</v>
      </c>
      <c r="I95" s="153">
        <v>8.3800000000000008</v>
      </c>
      <c r="K95" s="153">
        <v>40912.83</v>
      </c>
    </row>
    <row r="96" spans="3:11" x14ac:dyDescent="0.2">
      <c r="C96" s="157" t="s">
        <v>8861</v>
      </c>
      <c r="D96" s="156">
        <v>44504</v>
      </c>
      <c r="E96" s="155" t="s">
        <v>8860</v>
      </c>
      <c r="I96" s="153">
        <v>13.23</v>
      </c>
      <c r="K96" s="153">
        <v>40926.06</v>
      </c>
    </row>
    <row r="97" spans="3:11" x14ac:dyDescent="0.2">
      <c r="C97" s="157" t="s">
        <v>8859</v>
      </c>
      <c r="D97" s="156">
        <v>44504</v>
      </c>
      <c r="E97" s="155" t="s">
        <v>8858</v>
      </c>
      <c r="I97" s="153">
        <v>7.82</v>
      </c>
      <c r="K97" s="153">
        <v>40933.879999999997</v>
      </c>
    </row>
    <row r="98" spans="3:11" x14ac:dyDescent="0.2">
      <c r="C98" s="157" t="s">
        <v>8857</v>
      </c>
      <c r="D98" s="156">
        <v>44504</v>
      </c>
      <c r="E98" s="155" t="s">
        <v>8856</v>
      </c>
      <c r="I98" s="153">
        <v>8.3800000000000008</v>
      </c>
      <c r="K98" s="153">
        <v>40942.26</v>
      </c>
    </row>
    <row r="99" spans="3:11" x14ac:dyDescent="0.2">
      <c r="C99" s="157" t="s">
        <v>8855</v>
      </c>
      <c r="D99" s="156">
        <v>44504</v>
      </c>
      <c r="E99" s="155" t="s">
        <v>8854</v>
      </c>
      <c r="I99" s="153">
        <v>16.510000000000002</v>
      </c>
      <c r="K99" s="153">
        <v>40958.769999999997</v>
      </c>
    </row>
    <row r="100" spans="3:11" x14ac:dyDescent="0.2">
      <c r="C100" s="157" t="s">
        <v>8853</v>
      </c>
      <c r="D100" s="156">
        <v>44504</v>
      </c>
      <c r="E100" s="155" t="s">
        <v>8852</v>
      </c>
      <c r="I100" s="153">
        <v>8.3800000000000008</v>
      </c>
      <c r="K100" s="153">
        <v>40967.15</v>
      </c>
    </row>
    <row r="101" spans="3:11" x14ac:dyDescent="0.2">
      <c r="C101" s="157" t="s">
        <v>8851</v>
      </c>
      <c r="D101" s="156">
        <v>44504</v>
      </c>
      <c r="E101" s="155" t="s">
        <v>8850</v>
      </c>
      <c r="I101" s="153">
        <v>8.3800000000000008</v>
      </c>
      <c r="K101" s="153">
        <v>40975.53</v>
      </c>
    </row>
    <row r="102" spans="3:11" x14ac:dyDescent="0.2">
      <c r="C102" s="157" t="s">
        <v>8849</v>
      </c>
      <c r="D102" s="156">
        <v>44504</v>
      </c>
      <c r="E102" s="155" t="s">
        <v>8848</v>
      </c>
      <c r="I102" s="153">
        <v>4.1900000000000004</v>
      </c>
      <c r="K102" s="153">
        <v>40979.72</v>
      </c>
    </row>
    <row r="103" spans="3:11" x14ac:dyDescent="0.2">
      <c r="C103" s="157" t="s">
        <v>8847</v>
      </c>
      <c r="D103" s="156">
        <v>44505</v>
      </c>
      <c r="E103" s="155" t="s">
        <v>8846</v>
      </c>
      <c r="I103" s="153">
        <v>11.15</v>
      </c>
      <c r="K103" s="153">
        <v>40990.870000000003</v>
      </c>
    </row>
    <row r="104" spans="3:11" x14ac:dyDescent="0.2">
      <c r="C104" s="157" t="s">
        <v>8845</v>
      </c>
      <c r="D104" s="156">
        <v>44505</v>
      </c>
      <c r="E104" s="155" t="s">
        <v>8844</v>
      </c>
      <c r="I104" s="153">
        <v>11.91</v>
      </c>
      <c r="K104" s="153">
        <v>41002.78</v>
      </c>
    </row>
    <row r="105" spans="3:11" x14ac:dyDescent="0.2">
      <c r="C105" s="157" t="s">
        <v>8843</v>
      </c>
      <c r="D105" s="156">
        <v>44505</v>
      </c>
      <c r="E105" s="155" t="s">
        <v>8842</v>
      </c>
      <c r="I105" s="153">
        <v>41.98</v>
      </c>
      <c r="K105" s="153">
        <v>41044.76</v>
      </c>
    </row>
    <row r="106" spans="3:11" x14ac:dyDescent="0.2">
      <c r="C106" s="157" t="s">
        <v>8841</v>
      </c>
      <c r="D106" s="156">
        <v>44505</v>
      </c>
      <c r="E106" s="155" t="s">
        <v>8840</v>
      </c>
      <c r="I106" s="153">
        <v>3.18</v>
      </c>
      <c r="K106" s="153">
        <v>41047.94</v>
      </c>
    </row>
    <row r="107" spans="3:11" x14ac:dyDescent="0.2">
      <c r="C107" s="157" t="s">
        <v>8839</v>
      </c>
      <c r="D107" s="156">
        <v>44505</v>
      </c>
      <c r="E107" s="155" t="s">
        <v>8838</v>
      </c>
      <c r="I107" s="153">
        <v>13.82</v>
      </c>
      <c r="K107" s="153">
        <v>41061.760000000002</v>
      </c>
    </row>
    <row r="108" spans="3:11" x14ac:dyDescent="0.2">
      <c r="C108" s="157" t="s">
        <v>8837</v>
      </c>
      <c r="D108" s="156">
        <v>44505</v>
      </c>
      <c r="E108" s="155" t="s">
        <v>8836</v>
      </c>
      <c r="I108" s="153">
        <v>0.38</v>
      </c>
      <c r="K108" s="153">
        <v>41062.14</v>
      </c>
    </row>
    <row r="109" spans="3:11" x14ac:dyDescent="0.2">
      <c r="C109" s="157" t="s">
        <v>8835</v>
      </c>
      <c r="D109" s="156">
        <v>44505</v>
      </c>
      <c r="E109" s="155" t="s">
        <v>8834</v>
      </c>
      <c r="I109" s="153">
        <v>1.94</v>
      </c>
      <c r="K109" s="153">
        <v>41064.080000000002</v>
      </c>
    </row>
    <row r="110" spans="3:11" x14ac:dyDescent="0.2">
      <c r="C110" s="157" t="s">
        <v>8833</v>
      </c>
      <c r="D110" s="156">
        <v>44505</v>
      </c>
      <c r="E110" s="155" t="s">
        <v>8832</v>
      </c>
      <c r="I110" s="153">
        <v>3.73</v>
      </c>
      <c r="K110" s="153">
        <v>41067.81</v>
      </c>
    </row>
    <row r="111" spans="3:11" x14ac:dyDescent="0.2">
      <c r="C111" s="157" t="s">
        <v>8831</v>
      </c>
      <c r="D111" s="156">
        <v>44505</v>
      </c>
      <c r="E111" s="155" t="s">
        <v>8830</v>
      </c>
      <c r="I111" s="153">
        <v>5.36</v>
      </c>
      <c r="K111" s="153">
        <v>41073.17</v>
      </c>
    </row>
    <row r="112" spans="3:11" x14ac:dyDescent="0.2">
      <c r="C112" s="157" t="s">
        <v>8829</v>
      </c>
      <c r="D112" s="156">
        <v>44505</v>
      </c>
      <c r="E112" s="155" t="s">
        <v>8828</v>
      </c>
      <c r="I112" s="153">
        <v>3.37</v>
      </c>
      <c r="K112" s="153">
        <v>41076.54</v>
      </c>
    </row>
    <row r="113" spans="3:11" x14ac:dyDescent="0.2">
      <c r="C113" s="157" t="s">
        <v>8827</v>
      </c>
      <c r="D113" s="156">
        <v>44505</v>
      </c>
      <c r="E113" s="155" t="s">
        <v>8826</v>
      </c>
      <c r="I113" s="153">
        <v>5.3</v>
      </c>
      <c r="K113" s="153">
        <v>41081.839999999997</v>
      </c>
    </row>
    <row r="114" spans="3:11" x14ac:dyDescent="0.2">
      <c r="C114" s="157" t="s">
        <v>8825</v>
      </c>
      <c r="D114" s="156">
        <v>44505</v>
      </c>
      <c r="E114" s="155" t="s">
        <v>8824</v>
      </c>
      <c r="I114" s="153">
        <v>1.97</v>
      </c>
      <c r="K114" s="153">
        <v>41083.81</v>
      </c>
    </row>
    <row r="115" spans="3:11" x14ac:dyDescent="0.2">
      <c r="C115" s="157" t="s">
        <v>8823</v>
      </c>
      <c r="D115" s="156">
        <v>44505</v>
      </c>
      <c r="E115" s="155" t="s">
        <v>8822</v>
      </c>
      <c r="I115" s="153">
        <v>0.84</v>
      </c>
      <c r="K115" s="153">
        <v>41084.65</v>
      </c>
    </row>
    <row r="116" spans="3:11" x14ac:dyDescent="0.2">
      <c r="C116" s="157" t="s">
        <v>8821</v>
      </c>
      <c r="D116" s="156">
        <v>44505</v>
      </c>
      <c r="E116" s="155" t="s">
        <v>8820</v>
      </c>
      <c r="I116" s="153">
        <v>4.16</v>
      </c>
      <c r="K116" s="153">
        <v>41088.81</v>
      </c>
    </row>
    <row r="117" spans="3:11" x14ac:dyDescent="0.2">
      <c r="C117" s="157" t="s">
        <v>8819</v>
      </c>
      <c r="D117" s="156">
        <v>44505</v>
      </c>
      <c r="E117" s="155" t="s">
        <v>8818</v>
      </c>
      <c r="I117" s="153">
        <v>1.71</v>
      </c>
      <c r="K117" s="153">
        <v>41090.519999999997</v>
      </c>
    </row>
    <row r="118" spans="3:11" x14ac:dyDescent="0.2">
      <c r="C118" s="157" t="s">
        <v>8817</v>
      </c>
      <c r="D118" s="156">
        <v>44505</v>
      </c>
      <c r="E118" s="155" t="s">
        <v>8816</v>
      </c>
      <c r="I118" s="153">
        <v>1.68</v>
      </c>
      <c r="K118" s="153">
        <v>41092.199999999997</v>
      </c>
    </row>
    <row r="119" spans="3:11" x14ac:dyDescent="0.2">
      <c r="C119" s="157" t="s">
        <v>8815</v>
      </c>
      <c r="D119" s="156">
        <v>44505</v>
      </c>
      <c r="E119" s="155" t="s">
        <v>8814</v>
      </c>
      <c r="I119" s="153">
        <v>4.07</v>
      </c>
      <c r="K119" s="153">
        <v>41096.269999999997</v>
      </c>
    </row>
    <row r="120" spans="3:11" x14ac:dyDescent="0.2">
      <c r="C120" s="157" t="s">
        <v>8813</v>
      </c>
      <c r="D120" s="156">
        <v>44505</v>
      </c>
      <c r="E120" s="155" t="s">
        <v>8812</v>
      </c>
      <c r="I120" s="153">
        <v>3.88</v>
      </c>
      <c r="K120" s="153">
        <v>41100.15</v>
      </c>
    </row>
    <row r="121" spans="3:11" x14ac:dyDescent="0.2">
      <c r="C121" s="157" t="s">
        <v>8811</v>
      </c>
      <c r="D121" s="156">
        <v>44505</v>
      </c>
      <c r="E121" s="155" t="s">
        <v>8810</v>
      </c>
      <c r="I121" s="153">
        <v>8.8800000000000008</v>
      </c>
      <c r="K121" s="153">
        <v>41109.03</v>
      </c>
    </row>
    <row r="122" spans="3:11" x14ac:dyDescent="0.2">
      <c r="C122" s="157" t="s">
        <v>8809</v>
      </c>
      <c r="D122" s="156">
        <v>44505</v>
      </c>
      <c r="E122" s="155" t="s">
        <v>8808</v>
      </c>
      <c r="I122" s="153">
        <v>1.68</v>
      </c>
      <c r="K122" s="153">
        <v>41110.71</v>
      </c>
    </row>
    <row r="123" spans="3:11" x14ac:dyDescent="0.2">
      <c r="C123" s="157" t="s">
        <v>8807</v>
      </c>
      <c r="D123" s="156">
        <v>44505</v>
      </c>
      <c r="E123" s="155" t="s">
        <v>8806</v>
      </c>
      <c r="I123" s="153">
        <v>13.94</v>
      </c>
      <c r="K123" s="153">
        <v>41124.65</v>
      </c>
    </row>
    <row r="124" spans="3:11" x14ac:dyDescent="0.2">
      <c r="C124" s="157" t="s">
        <v>8805</v>
      </c>
      <c r="D124" s="156">
        <v>44505</v>
      </c>
      <c r="E124" s="155" t="s">
        <v>8804</v>
      </c>
      <c r="I124" s="153">
        <v>1.74</v>
      </c>
      <c r="K124" s="153">
        <v>41126.39</v>
      </c>
    </row>
    <row r="125" spans="3:11" x14ac:dyDescent="0.2">
      <c r="C125" s="157" t="s">
        <v>8803</v>
      </c>
      <c r="D125" s="156">
        <v>44505</v>
      </c>
      <c r="E125" s="155" t="s">
        <v>8802</v>
      </c>
      <c r="I125" s="153">
        <v>5.17</v>
      </c>
      <c r="K125" s="153">
        <v>41131.56</v>
      </c>
    </row>
    <row r="126" spans="3:11" x14ac:dyDescent="0.2">
      <c r="C126" s="157" t="s">
        <v>8801</v>
      </c>
      <c r="D126" s="156">
        <v>44505</v>
      </c>
      <c r="E126" s="155" t="s">
        <v>8800</v>
      </c>
      <c r="I126" s="153">
        <v>3.02</v>
      </c>
      <c r="K126" s="153">
        <v>41134.58</v>
      </c>
    </row>
    <row r="127" spans="3:11" x14ac:dyDescent="0.2">
      <c r="C127" s="157" t="s">
        <v>8799</v>
      </c>
      <c r="D127" s="156">
        <v>44505</v>
      </c>
      <c r="E127" s="155" t="s">
        <v>8798</v>
      </c>
      <c r="I127" s="153">
        <v>0.02</v>
      </c>
      <c r="K127" s="153">
        <v>41134.6</v>
      </c>
    </row>
    <row r="128" spans="3:11" x14ac:dyDescent="0.2">
      <c r="C128" s="157" t="s">
        <v>8797</v>
      </c>
      <c r="D128" s="156">
        <v>44505</v>
      </c>
      <c r="E128" s="155" t="s">
        <v>8796</v>
      </c>
      <c r="I128" s="153">
        <v>1.68</v>
      </c>
      <c r="K128" s="153">
        <v>41136.28</v>
      </c>
    </row>
    <row r="129" spans="3:11" x14ac:dyDescent="0.2">
      <c r="C129" s="157" t="s">
        <v>8795</v>
      </c>
      <c r="D129" s="156">
        <v>44505</v>
      </c>
      <c r="E129" s="155" t="s">
        <v>8794</v>
      </c>
      <c r="I129" s="153">
        <v>33.56</v>
      </c>
      <c r="K129" s="153">
        <v>41169.839999999997</v>
      </c>
    </row>
    <row r="130" spans="3:11" x14ac:dyDescent="0.2">
      <c r="C130" s="157" t="s">
        <v>8793</v>
      </c>
      <c r="D130" s="156">
        <v>44505</v>
      </c>
      <c r="E130" s="155" t="s">
        <v>8792</v>
      </c>
      <c r="I130" s="153">
        <v>7.25</v>
      </c>
      <c r="K130" s="153">
        <v>41177.089999999997</v>
      </c>
    </row>
    <row r="131" spans="3:11" x14ac:dyDescent="0.2">
      <c r="C131" s="157" t="s">
        <v>8791</v>
      </c>
      <c r="D131" s="156">
        <v>44506</v>
      </c>
      <c r="E131" s="155" t="s">
        <v>8790</v>
      </c>
      <c r="I131" s="153">
        <v>3.38</v>
      </c>
      <c r="K131" s="153">
        <v>41180.47</v>
      </c>
    </row>
    <row r="132" spans="3:11" x14ac:dyDescent="0.2">
      <c r="C132" s="157" t="s">
        <v>8789</v>
      </c>
      <c r="D132" s="156">
        <v>44506</v>
      </c>
      <c r="E132" s="155" t="s">
        <v>8788</v>
      </c>
      <c r="I132" s="153">
        <v>14.61</v>
      </c>
      <c r="K132" s="153">
        <v>41195.08</v>
      </c>
    </row>
    <row r="133" spans="3:11" x14ac:dyDescent="0.2">
      <c r="C133" s="157" t="s">
        <v>8787</v>
      </c>
      <c r="D133" s="156">
        <v>44506</v>
      </c>
      <c r="E133" s="155" t="s">
        <v>8786</v>
      </c>
      <c r="I133" s="153">
        <v>16.760000000000002</v>
      </c>
      <c r="K133" s="153">
        <v>41211.839999999997</v>
      </c>
    </row>
    <row r="134" spans="3:11" x14ac:dyDescent="0.2">
      <c r="C134" s="157" t="s">
        <v>8785</v>
      </c>
      <c r="D134" s="156">
        <v>44506</v>
      </c>
      <c r="E134" s="155" t="s">
        <v>8784</v>
      </c>
      <c r="I134" s="153">
        <v>1.99</v>
      </c>
      <c r="K134" s="153">
        <v>41213.83</v>
      </c>
    </row>
    <row r="135" spans="3:11" x14ac:dyDescent="0.2">
      <c r="C135" s="157" t="s">
        <v>8783</v>
      </c>
      <c r="D135" s="156">
        <v>44506</v>
      </c>
      <c r="E135" s="155" t="s">
        <v>8782</v>
      </c>
      <c r="I135" s="153">
        <v>2.63</v>
      </c>
      <c r="K135" s="153">
        <v>41216.46</v>
      </c>
    </row>
    <row r="136" spans="3:11" x14ac:dyDescent="0.2">
      <c r="C136" s="157" t="s">
        <v>8781</v>
      </c>
      <c r="D136" s="156">
        <v>44506</v>
      </c>
      <c r="E136" s="155" t="s">
        <v>8780</v>
      </c>
      <c r="I136" s="153">
        <v>3.76</v>
      </c>
      <c r="K136" s="153">
        <v>41220.22</v>
      </c>
    </row>
    <row r="137" spans="3:11" x14ac:dyDescent="0.2">
      <c r="C137" s="157" t="s">
        <v>8779</v>
      </c>
      <c r="D137" s="156">
        <v>44507</v>
      </c>
      <c r="E137" s="155" t="s">
        <v>8778</v>
      </c>
      <c r="I137" s="153">
        <v>16.760000000000002</v>
      </c>
      <c r="K137" s="153">
        <v>41236.980000000003</v>
      </c>
    </row>
    <row r="138" spans="3:11" x14ac:dyDescent="0.2">
      <c r="C138" s="157" t="s">
        <v>8777</v>
      </c>
      <c r="D138" s="156">
        <v>44507</v>
      </c>
      <c r="E138" s="155" t="s">
        <v>8776</v>
      </c>
      <c r="I138" s="153">
        <v>1.93</v>
      </c>
      <c r="K138" s="153">
        <v>41238.910000000003</v>
      </c>
    </row>
    <row r="139" spans="3:11" x14ac:dyDescent="0.2">
      <c r="C139" s="157" t="s">
        <v>8775</v>
      </c>
      <c r="D139" s="156">
        <v>44507</v>
      </c>
      <c r="E139" s="155" t="s">
        <v>8774</v>
      </c>
      <c r="I139" s="153">
        <v>3.17</v>
      </c>
      <c r="K139" s="153">
        <v>41242.080000000002</v>
      </c>
    </row>
    <row r="140" spans="3:11" x14ac:dyDescent="0.2">
      <c r="C140" s="157" t="s">
        <v>8773</v>
      </c>
      <c r="D140" s="156">
        <v>44507</v>
      </c>
      <c r="E140" s="155" t="s">
        <v>8772</v>
      </c>
      <c r="I140" s="153">
        <v>1.68</v>
      </c>
      <c r="K140" s="153">
        <v>41243.760000000002</v>
      </c>
    </row>
    <row r="141" spans="3:11" x14ac:dyDescent="0.2">
      <c r="C141" s="157" t="s">
        <v>8771</v>
      </c>
      <c r="D141" s="156">
        <v>44508</v>
      </c>
      <c r="E141" s="155" t="s">
        <v>8770</v>
      </c>
      <c r="I141" s="153">
        <v>2.2999999999999998</v>
      </c>
      <c r="K141" s="153">
        <v>41246.06</v>
      </c>
    </row>
    <row r="142" spans="3:11" x14ac:dyDescent="0.2">
      <c r="C142" s="157" t="s">
        <v>8769</v>
      </c>
      <c r="D142" s="156">
        <v>44508</v>
      </c>
      <c r="E142" s="155" t="s">
        <v>8768</v>
      </c>
      <c r="I142" s="153">
        <v>2.4900000000000002</v>
      </c>
      <c r="K142" s="153">
        <v>41248.550000000003</v>
      </c>
    </row>
    <row r="143" spans="3:11" x14ac:dyDescent="0.2">
      <c r="C143" s="157" t="s">
        <v>8767</v>
      </c>
      <c r="D143" s="156">
        <v>44508</v>
      </c>
      <c r="E143" s="155" t="s">
        <v>8766</v>
      </c>
      <c r="I143" s="153">
        <v>5</v>
      </c>
      <c r="K143" s="153">
        <v>41253.550000000003</v>
      </c>
    </row>
    <row r="144" spans="3:11" x14ac:dyDescent="0.2">
      <c r="C144" s="157" t="s">
        <v>8765</v>
      </c>
      <c r="D144" s="156">
        <v>44508</v>
      </c>
      <c r="E144" s="155" t="s">
        <v>8764</v>
      </c>
      <c r="I144" s="153">
        <v>81.569999999999993</v>
      </c>
      <c r="K144" s="153">
        <v>41335.120000000003</v>
      </c>
    </row>
    <row r="145" spans="3:11" x14ac:dyDescent="0.2">
      <c r="C145" s="157" t="s">
        <v>8763</v>
      </c>
      <c r="D145" s="156">
        <v>44508</v>
      </c>
      <c r="E145" s="155" t="s">
        <v>8762</v>
      </c>
      <c r="I145" s="153">
        <v>13.82</v>
      </c>
      <c r="K145" s="153">
        <v>41348.94</v>
      </c>
    </row>
    <row r="146" spans="3:11" x14ac:dyDescent="0.2">
      <c r="C146" s="157" t="s">
        <v>8761</v>
      </c>
      <c r="D146" s="156">
        <v>44508</v>
      </c>
      <c r="E146" s="155" t="s">
        <v>8760</v>
      </c>
      <c r="I146" s="153">
        <v>2.2400000000000002</v>
      </c>
      <c r="K146" s="153">
        <v>41351.18</v>
      </c>
    </row>
    <row r="147" spans="3:11" x14ac:dyDescent="0.2">
      <c r="C147" s="157" t="s">
        <v>8759</v>
      </c>
      <c r="D147" s="156">
        <v>44508</v>
      </c>
      <c r="E147" s="155" t="s">
        <v>8758</v>
      </c>
      <c r="I147" s="153">
        <v>6.29</v>
      </c>
      <c r="K147" s="153">
        <v>41357.47</v>
      </c>
    </row>
    <row r="148" spans="3:11" x14ac:dyDescent="0.2">
      <c r="C148" s="157" t="s">
        <v>8757</v>
      </c>
      <c r="D148" s="156">
        <v>44508</v>
      </c>
      <c r="E148" s="155" t="s">
        <v>8756</v>
      </c>
      <c r="I148" s="153">
        <v>4.9400000000000004</v>
      </c>
      <c r="K148" s="153">
        <v>41362.410000000003</v>
      </c>
    </row>
    <row r="149" spans="3:11" x14ac:dyDescent="0.2">
      <c r="C149" s="157" t="s">
        <v>8755</v>
      </c>
      <c r="D149" s="156">
        <v>44508</v>
      </c>
      <c r="E149" s="155" t="s">
        <v>8754</v>
      </c>
      <c r="I149" s="153">
        <v>1.68</v>
      </c>
      <c r="K149" s="153">
        <v>41364.089999999997</v>
      </c>
    </row>
    <row r="150" spans="3:11" x14ac:dyDescent="0.2">
      <c r="C150" s="157" t="s">
        <v>8753</v>
      </c>
      <c r="D150" s="156">
        <v>44508</v>
      </c>
      <c r="E150" s="155" t="s">
        <v>8752</v>
      </c>
      <c r="I150" s="153">
        <v>3.28</v>
      </c>
      <c r="K150" s="153">
        <v>41367.370000000003</v>
      </c>
    </row>
    <row r="151" spans="3:11" x14ac:dyDescent="0.2">
      <c r="C151" s="157" t="s">
        <v>8751</v>
      </c>
      <c r="D151" s="156">
        <v>44508</v>
      </c>
      <c r="E151" s="155" t="s">
        <v>8750</v>
      </c>
      <c r="I151" s="153">
        <v>15.14</v>
      </c>
      <c r="K151" s="153">
        <v>41382.51</v>
      </c>
    </row>
    <row r="152" spans="3:11" x14ac:dyDescent="0.2">
      <c r="C152" s="157" t="s">
        <v>8749</v>
      </c>
      <c r="D152" s="156">
        <v>44508</v>
      </c>
      <c r="E152" s="155" t="s">
        <v>8748</v>
      </c>
      <c r="I152" s="153">
        <v>7.96</v>
      </c>
      <c r="K152" s="153">
        <v>41390.47</v>
      </c>
    </row>
    <row r="153" spans="3:11" x14ac:dyDescent="0.2">
      <c r="C153" s="157" t="s">
        <v>8747</v>
      </c>
      <c r="D153" s="156">
        <v>44508</v>
      </c>
      <c r="E153" s="155" t="s">
        <v>8746</v>
      </c>
      <c r="I153" s="153">
        <v>3.65</v>
      </c>
      <c r="K153" s="153">
        <v>41394.120000000003</v>
      </c>
    </row>
    <row r="154" spans="3:11" x14ac:dyDescent="0.2">
      <c r="C154" s="157" t="s">
        <v>8745</v>
      </c>
      <c r="D154" s="156">
        <v>44508</v>
      </c>
      <c r="E154" s="155" t="s">
        <v>8744</v>
      </c>
      <c r="I154" s="153">
        <v>1.68</v>
      </c>
      <c r="K154" s="153">
        <v>41395.800000000003</v>
      </c>
    </row>
    <row r="155" spans="3:11" x14ac:dyDescent="0.2">
      <c r="C155" s="157" t="s">
        <v>8743</v>
      </c>
      <c r="D155" s="156">
        <v>44508</v>
      </c>
      <c r="E155" s="155" t="s">
        <v>8742</v>
      </c>
      <c r="I155" s="153">
        <v>4.75</v>
      </c>
      <c r="K155" s="153">
        <v>41400.550000000003</v>
      </c>
    </row>
    <row r="156" spans="3:11" x14ac:dyDescent="0.2">
      <c r="C156" s="157" t="s">
        <v>8741</v>
      </c>
      <c r="D156" s="156">
        <v>44508</v>
      </c>
      <c r="E156" s="155" t="s">
        <v>8740</v>
      </c>
      <c r="I156" s="153">
        <v>2.2200000000000002</v>
      </c>
      <c r="K156" s="153">
        <v>41402.769999999997</v>
      </c>
    </row>
    <row r="157" spans="3:11" x14ac:dyDescent="0.2">
      <c r="C157" s="157" t="s">
        <v>8739</v>
      </c>
      <c r="D157" s="156">
        <v>44508</v>
      </c>
      <c r="E157" s="155" t="s">
        <v>8738</v>
      </c>
      <c r="I157" s="153">
        <v>0.19</v>
      </c>
      <c r="K157" s="153">
        <v>41402.959999999999</v>
      </c>
    </row>
    <row r="158" spans="3:11" x14ac:dyDescent="0.2">
      <c r="C158" s="157" t="s">
        <v>8737</v>
      </c>
      <c r="D158" s="156">
        <v>44509</v>
      </c>
      <c r="E158" s="155" t="s">
        <v>8736</v>
      </c>
      <c r="I158" s="153">
        <v>0.08</v>
      </c>
      <c r="K158" s="153">
        <v>41403.040000000001</v>
      </c>
    </row>
    <row r="159" spans="3:11" x14ac:dyDescent="0.2">
      <c r="C159" s="157" t="s">
        <v>8735</v>
      </c>
      <c r="D159" s="156">
        <v>44509</v>
      </c>
      <c r="E159" s="155" t="s">
        <v>8734</v>
      </c>
      <c r="I159" s="153">
        <v>1.7</v>
      </c>
      <c r="K159" s="153">
        <v>41404.74</v>
      </c>
    </row>
    <row r="160" spans="3:11" x14ac:dyDescent="0.2">
      <c r="C160" s="157" t="s">
        <v>8733</v>
      </c>
      <c r="D160" s="156">
        <v>44509</v>
      </c>
      <c r="E160" s="155" t="s">
        <v>8732</v>
      </c>
      <c r="I160" s="153">
        <v>1.68</v>
      </c>
      <c r="K160" s="153">
        <v>41406.42</v>
      </c>
    </row>
    <row r="161" spans="3:11" x14ac:dyDescent="0.2">
      <c r="C161" s="157" t="s">
        <v>8731</v>
      </c>
      <c r="D161" s="156">
        <v>44509</v>
      </c>
      <c r="E161" s="155" t="s">
        <v>8730</v>
      </c>
      <c r="I161" s="153">
        <v>4.1900000000000004</v>
      </c>
      <c r="K161" s="153">
        <v>41410.61</v>
      </c>
    </row>
    <row r="162" spans="3:11" x14ac:dyDescent="0.2">
      <c r="C162" s="157" t="s">
        <v>8729</v>
      </c>
      <c r="D162" s="156">
        <v>44509</v>
      </c>
      <c r="E162" s="155" t="s">
        <v>8728</v>
      </c>
      <c r="I162" s="153">
        <v>1.8</v>
      </c>
      <c r="K162" s="153">
        <v>41412.410000000003</v>
      </c>
    </row>
    <row r="163" spans="3:11" x14ac:dyDescent="0.2">
      <c r="C163" s="157" t="s">
        <v>8727</v>
      </c>
      <c r="D163" s="156">
        <v>44509</v>
      </c>
      <c r="E163" s="155" t="s">
        <v>8726</v>
      </c>
      <c r="I163" s="153">
        <v>8.0500000000000007</v>
      </c>
      <c r="K163" s="153">
        <v>41420.46</v>
      </c>
    </row>
    <row r="164" spans="3:11" x14ac:dyDescent="0.2">
      <c r="C164" s="157" t="s">
        <v>8725</v>
      </c>
      <c r="D164" s="156">
        <v>44509</v>
      </c>
      <c r="E164" s="155" t="s">
        <v>8724</v>
      </c>
      <c r="I164" s="153">
        <v>8.3800000000000008</v>
      </c>
      <c r="K164" s="153">
        <v>41428.839999999997</v>
      </c>
    </row>
    <row r="165" spans="3:11" x14ac:dyDescent="0.2">
      <c r="C165" s="157" t="s">
        <v>8723</v>
      </c>
      <c r="D165" s="156">
        <v>44509</v>
      </c>
      <c r="E165" s="155" t="s">
        <v>8722</v>
      </c>
      <c r="I165" s="153">
        <v>3.23</v>
      </c>
      <c r="K165" s="153">
        <v>41432.07</v>
      </c>
    </row>
    <row r="166" spans="3:11" x14ac:dyDescent="0.2">
      <c r="C166" s="157" t="s">
        <v>8721</v>
      </c>
      <c r="D166" s="156">
        <v>44509</v>
      </c>
      <c r="E166" s="155" t="s">
        <v>8720</v>
      </c>
      <c r="I166" s="153">
        <v>1.87</v>
      </c>
      <c r="K166" s="153">
        <v>41433.94</v>
      </c>
    </row>
    <row r="167" spans="3:11" x14ac:dyDescent="0.2">
      <c r="C167" s="157" t="s">
        <v>8719</v>
      </c>
      <c r="D167" s="156">
        <v>44509</v>
      </c>
      <c r="E167" s="155" t="s">
        <v>8718</v>
      </c>
      <c r="I167" s="153">
        <v>16</v>
      </c>
      <c r="K167" s="153">
        <v>41449.94</v>
      </c>
    </row>
    <row r="168" spans="3:11" x14ac:dyDescent="0.2">
      <c r="C168" s="157" t="s">
        <v>8717</v>
      </c>
      <c r="D168" s="156">
        <v>44509</v>
      </c>
      <c r="E168" s="155" t="s">
        <v>8716</v>
      </c>
      <c r="I168" s="153">
        <v>3.88</v>
      </c>
      <c r="K168" s="153">
        <v>41453.82</v>
      </c>
    </row>
    <row r="169" spans="3:11" x14ac:dyDescent="0.2">
      <c r="C169" s="157" t="s">
        <v>8715</v>
      </c>
      <c r="D169" s="156">
        <v>44509</v>
      </c>
      <c r="E169" s="155" t="s">
        <v>8714</v>
      </c>
      <c r="I169" s="153">
        <v>1.72</v>
      </c>
      <c r="K169" s="153">
        <v>41455.54</v>
      </c>
    </row>
    <row r="170" spans="3:11" x14ac:dyDescent="0.2">
      <c r="C170" s="157" t="s">
        <v>8713</v>
      </c>
      <c r="D170" s="156">
        <v>44509</v>
      </c>
      <c r="E170" s="155" t="s">
        <v>8712</v>
      </c>
      <c r="I170" s="153">
        <v>1.92</v>
      </c>
      <c r="K170" s="153">
        <v>41457.46</v>
      </c>
    </row>
    <row r="171" spans="3:11" x14ac:dyDescent="0.2">
      <c r="C171" s="157" t="s">
        <v>8711</v>
      </c>
      <c r="D171" s="156">
        <v>44509</v>
      </c>
      <c r="E171" s="155" t="s">
        <v>8710</v>
      </c>
      <c r="I171" s="153">
        <v>2.25</v>
      </c>
      <c r="K171" s="153">
        <v>41459.71</v>
      </c>
    </row>
    <row r="172" spans="3:11" x14ac:dyDescent="0.2">
      <c r="C172" s="157" t="s">
        <v>8709</v>
      </c>
      <c r="D172" s="156">
        <v>44509</v>
      </c>
      <c r="E172" s="155" t="s">
        <v>8708</v>
      </c>
      <c r="I172" s="153">
        <v>6.25</v>
      </c>
      <c r="K172" s="153">
        <v>41465.96</v>
      </c>
    </row>
    <row r="173" spans="3:11" x14ac:dyDescent="0.2">
      <c r="C173" s="157" t="s">
        <v>8707</v>
      </c>
      <c r="D173" s="156">
        <v>44509</v>
      </c>
      <c r="E173" s="155" t="s">
        <v>8706</v>
      </c>
      <c r="I173" s="153">
        <v>3.99</v>
      </c>
      <c r="K173" s="153">
        <v>41469.949999999997</v>
      </c>
    </row>
    <row r="174" spans="3:11" x14ac:dyDescent="0.2">
      <c r="C174" s="157" t="s">
        <v>8705</v>
      </c>
      <c r="D174" s="156">
        <v>44509</v>
      </c>
      <c r="E174" s="155" t="s">
        <v>8704</v>
      </c>
      <c r="I174" s="153">
        <v>4.13</v>
      </c>
      <c r="K174" s="153">
        <v>41474.080000000002</v>
      </c>
    </row>
    <row r="175" spans="3:11" x14ac:dyDescent="0.2">
      <c r="C175" s="157" t="s">
        <v>8703</v>
      </c>
      <c r="D175" s="156">
        <v>44509</v>
      </c>
      <c r="E175" s="155" t="s">
        <v>8702</v>
      </c>
      <c r="I175" s="153">
        <v>0.45</v>
      </c>
      <c r="K175" s="153">
        <v>41474.53</v>
      </c>
    </row>
    <row r="176" spans="3:11" x14ac:dyDescent="0.2">
      <c r="C176" s="157" t="s">
        <v>8701</v>
      </c>
      <c r="D176" s="156">
        <v>44510</v>
      </c>
      <c r="E176" s="155" t="s">
        <v>8700</v>
      </c>
      <c r="I176" s="153">
        <v>3</v>
      </c>
      <c r="K176" s="153">
        <v>41477.53</v>
      </c>
    </row>
    <row r="177" spans="3:11" x14ac:dyDescent="0.2">
      <c r="C177" s="157" t="s">
        <v>8699</v>
      </c>
      <c r="D177" s="156">
        <v>44510</v>
      </c>
      <c r="E177" s="155" t="s">
        <v>8698</v>
      </c>
      <c r="I177" s="153">
        <v>3.36</v>
      </c>
      <c r="K177" s="153">
        <v>41480.89</v>
      </c>
    </row>
    <row r="178" spans="3:11" x14ac:dyDescent="0.2">
      <c r="C178" s="157" t="s">
        <v>8697</v>
      </c>
      <c r="D178" s="156">
        <v>44510</v>
      </c>
      <c r="E178" s="155" t="s">
        <v>8696</v>
      </c>
      <c r="I178" s="153">
        <v>4.1100000000000003</v>
      </c>
      <c r="K178" s="153">
        <v>41485</v>
      </c>
    </row>
    <row r="179" spans="3:11" x14ac:dyDescent="0.2">
      <c r="C179" s="157" t="s">
        <v>8695</v>
      </c>
      <c r="D179" s="156">
        <v>44510</v>
      </c>
      <c r="E179" s="155" t="s">
        <v>8694</v>
      </c>
      <c r="I179" s="153">
        <v>7.7</v>
      </c>
      <c r="K179" s="153">
        <v>41492.699999999997</v>
      </c>
    </row>
    <row r="180" spans="3:11" x14ac:dyDescent="0.2">
      <c r="C180" s="157" t="s">
        <v>8693</v>
      </c>
      <c r="D180" s="156">
        <v>44510</v>
      </c>
      <c r="E180" s="155" t="s">
        <v>8692</v>
      </c>
      <c r="I180" s="153">
        <v>21.06</v>
      </c>
      <c r="K180" s="153">
        <v>41513.760000000002</v>
      </c>
    </row>
    <row r="181" spans="3:11" x14ac:dyDescent="0.2">
      <c r="C181" s="157" t="s">
        <v>8691</v>
      </c>
      <c r="D181" s="156">
        <v>44510</v>
      </c>
      <c r="E181" s="155" t="s">
        <v>8690</v>
      </c>
      <c r="I181" s="153">
        <v>1.94</v>
      </c>
      <c r="K181" s="153">
        <v>41515.699999999997</v>
      </c>
    </row>
    <row r="182" spans="3:11" x14ac:dyDescent="0.2">
      <c r="C182" s="157" t="s">
        <v>8689</v>
      </c>
      <c r="D182" s="156">
        <v>44510</v>
      </c>
      <c r="E182" s="155" t="s">
        <v>8688</v>
      </c>
      <c r="I182" s="153">
        <v>1.94</v>
      </c>
      <c r="K182" s="153">
        <v>41517.64</v>
      </c>
    </row>
    <row r="183" spans="3:11" x14ac:dyDescent="0.2">
      <c r="C183" s="157" t="s">
        <v>8687</v>
      </c>
      <c r="D183" s="156">
        <v>44510</v>
      </c>
      <c r="E183" s="155" t="s">
        <v>8686</v>
      </c>
      <c r="I183" s="153">
        <v>4.9000000000000004</v>
      </c>
      <c r="K183" s="153">
        <v>41522.54</v>
      </c>
    </row>
    <row r="184" spans="3:11" x14ac:dyDescent="0.2">
      <c r="C184" s="157" t="s">
        <v>8685</v>
      </c>
      <c r="D184" s="156">
        <v>44510</v>
      </c>
      <c r="E184" s="155" t="s">
        <v>8684</v>
      </c>
      <c r="I184" s="153">
        <v>1.68</v>
      </c>
      <c r="K184" s="153">
        <v>41524.22</v>
      </c>
    </row>
    <row r="185" spans="3:11" x14ac:dyDescent="0.2">
      <c r="C185" s="157" t="s">
        <v>8683</v>
      </c>
      <c r="D185" s="156">
        <v>44510</v>
      </c>
      <c r="E185" s="155" t="s">
        <v>8682</v>
      </c>
      <c r="I185" s="153">
        <v>1.94</v>
      </c>
      <c r="K185" s="153">
        <v>41526.160000000003</v>
      </c>
    </row>
    <row r="186" spans="3:11" x14ac:dyDescent="0.2">
      <c r="C186" s="157" t="s">
        <v>8681</v>
      </c>
      <c r="D186" s="156">
        <v>44510</v>
      </c>
      <c r="E186" s="155" t="s">
        <v>8680</v>
      </c>
      <c r="I186" s="153">
        <v>5.08</v>
      </c>
      <c r="K186" s="153">
        <v>41531.24</v>
      </c>
    </row>
    <row r="187" spans="3:11" x14ac:dyDescent="0.2">
      <c r="C187" s="157" t="s">
        <v>8679</v>
      </c>
      <c r="D187" s="156">
        <v>44510</v>
      </c>
      <c r="E187" s="155" t="s">
        <v>8678</v>
      </c>
      <c r="I187" s="153">
        <v>12.88</v>
      </c>
      <c r="K187" s="153">
        <v>41544.120000000003</v>
      </c>
    </row>
    <row r="188" spans="3:11" x14ac:dyDescent="0.2">
      <c r="C188" s="157" t="s">
        <v>8677</v>
      </c>
      <c r="D188" s="156">
        <v>44510</v>
      </c>
      <c r="E188" s="155" t="s">
        <v>8676</v>
      </c>
      <c r="I188" s="153">
        <v>0.66</v>
      </c>
      <c r="K188" s="153">
        <v>41544.78</v>
      </c>
    </row>
    <row r="189" spans="3:11" x14ac:dyDescent="0.2">
      <c r="C189" s="157" t="s">
        <v>8675</v>
      </c>
      <c r="D189" s="156">
        <v>44511</v>
      </c>
      <c r="E189" s="155" t="s">
        <v>8674</v>
      </c>
      <c r="I189" s="153">
        <v>3.77</v>
      </c>
      <c r="K189" s="153">
        <v>41548.550000000003</v>
      </c>
    </row>
    <row r="190" spans="3:11" x14ac:dyDescent="0.2">
      <c r="C190" s="157" t="s">
        <v>8673</v>
      </c>
      <c r="D190" s="156">
        <v>44511</v>
      </c>
      <c r="E190" s="155" t="s">
        <v>8672</v>
      </c>
      <c r="I190" s="153">
        <v>10.75</v>
      </c>
      <c r="K190" s="153">
        <v>41559.300000000003</v>
      </c>
    </row>
    <row r="191" spans="3:11" x14ac:dyDescent="0.2">
      <c r="C191" s="157" t="s">
        <v>8671</v>
      </c>
      <c r="D191" s="156">
        <v>44511</v>
      </c>
      <c r="E191" s="155" t="s">
        <v>8670</v>
      </c>
      <c r="I191" s="153">
        <v>5.47</v>
      </c>
      <c r="K191" s="153">
        <v>41564.769999999997</v>
      </c>
    </row>
    <row r="192" spans="3:11" x14ac:dyDescent="0.2">
      <c r="C192" s="157" t="s">
        <v>8669</v>
      </c>
      <c r="D192" s="156">
        <v>44511</v>
      </c>
      <c r="E192" s="155" t="s">
        <v>8668</v>
      </c>
      <c r="I192" s="153">
        <v>3.39</v>
      </c>
      <c r="K192" s="153">
        <v>41568.160000000003</v>
      </c>
    </row>
    <row r="193" spans="3:11" x14ac:dyDescent="0.2">
      <c r="C193" s="157" t="s">
        <v>8667</v>
      </c>
      <c r="D193" s="156">
        <v>44512</v>
      </c>
      <c r="E193" s="155" t="s">
        <v>8666</v>
      </c>
      <c r="I193" s="153">
        <v>1.99</v>
      </c>
      <c r="K193" s="153">
        <v>41570.15</v>
      </c>
    </row>
    <row r="194" spans="3:11" x14ac:dyDescent="0.2">
      <c r="C194" s="157" t="s">
        <v>8665</v>
      </c>
      <c r="D194" s="156">
        <v>44512</v>
      </c>
      <c r="E194" s="155" t="s">
        <v>8664</v>
      </c>
      <c r="I194" s="153">
        <v>19.57</v>
      </c>
      <c r="K194" s="153">
        <v>41589.72</v>
      </c>
    </row>
    <row r="195" spans="3:11" x14ac:dyDescent="0.2">
      <c r="C195" s="157" t="s">
        <v>8663</v>
      </c>
      <c r="D195" s="156">
        <v>44512</v>
      </c>
      <c r="E195" s="155" t="s">
        <v>8662</v>
      </c>
      <c r="I195" s="153">
        <v>26.26</v>
      </c>
      <c r="K195" s="153">
        <v>41615.980000000003</v>
      </c>
    </row>
    <row r="196" spans="3:11" x14ac:dyDescent="0.2">
      <c r="C196" s="157" t="s">
        <v>8661</v>
      </c>
      <c r="D196" s="156">
        <v>44512</v>
      </c>
      <c r="E196" s="155" t="s">
        <v>8660</v>
      </c>
      <c r="I196" s="153">
        <v>5.56</v>
      </c>
      <c r="K196" s="153">
        <v>41621.54</v>
      </c>
    </row>
    <row r="197" spans="3:11" x14ac:dyDescent="0.2">
      <c r="C197" s="157" t="s">
        <v>8659</v>
      </c>
      <c r="D197" s="156">
        <v>44512</v>
      </c>
      <c r="E197" s="155" t="s">
        <v>8658</v>
      </c>
      <c r="I197" s="153">
        <v>1.68</v>
      </c>
      <c r="K197" s="153">
        <v>41623.22</v>
      </c>
    </row>
    <row r="198" spans="3:11" x14ac:dyDescent="0.2">
      <c r="C198" s="157" t="s">
        <v>8657</v>
      </c>
      <c r="D198" s="156">
        <v>44512</v>
      </c>
      <c r="E198" s="155" t="s">
        <v>8656</v>
      </c>
      <c r="I198" s="153">
        <v>2.78</v>
      </c>
      <c r="K198" s="153">
        <v>41626</v>
      </c>
    </row>
    <row r="199" spans="3:11" x14ac:dyDescent="0.2">
      <c r="C199" s="157" t="s">
        <v>8655</v>
      </c>
      <c r="D199" s="156">
        <v>44512</v>
      </c>
      <c r="E199" s="155" t="s">
        <v>8654</v>
      </c>
      <c r="I199" s="153">
        <v>2.06</v>
      </c>
      <c r="K199" s="153">
        <v>41628.06</v>
      </c>
    </row>
    <row r="200" spans="3:11" x14ac:dyDescent="0.2">
      <c r="C200" s="157" t="s">
        <v>8653</v>
      </c>
      <c r="D200" s="156">
        <v>44512</v>
      </c>
      <c r="E200" s="155" t="s">
        <v>8652</v>
      </c>
      <c r="I200" s="153">
        <v>4.46</v>
      </c>
      <c r="K200" s="153">
        <v>41632.519999999997</v>
      </c>
    </row>
    <row r="201" spans="3:11" x14ac:dyDescent="0.2">
      <c r="C201" s="157" t="s">
        <v>8651</v>
      </c>
      <c r="D201" s="156">
        <v>44513</v>
      </c>
      <c r="E201" s="155" t="s">
        <v>8650</v>
      </c>
      <c r="I201" s="153">
        <v>1.98</v>
      </c>
      <c r="K201" s="153">
        <v>41634.5</v>
      </c>
    </row>
    <row r="202" spans="3:11" x14ac:dyDescent="0.2">
      <c r="C202" s="157" t="s">
        <v>8649</v>
      </c>
      <c r="D202" s="156">
        <v>44513</v>
      </c>
      <c r="E202" s="155" t="s">
        <v>8648</v>
      </c>
      <c r="I202" s="153">
        <v>1.68</v>
      </c>
      <c r="K202" s="153">
        <v>41636.18</v>
      </c>
    </row>
    <row r="203" spans="3:11" x14ac:dyDescent="0.2">
      <c r="C203" s="157" t="s">
        <v>8647</v>
      </c>
      <c r="D203" s="156">
        <v>44513</v>
      </c>
      <c r="E203" s="155" t="s">
        <v>8646</v>
      </c>
      <c r="I203" s="153">
        <v>2.99</v>
      </c>
      <c r="K203" s="153">
        <v>41639.17</v>
      </c>
    </row>
    <row r="204" spans="3:11" x14ac:dyDescent="0.2">
      <c r="C204" s="157" t="s">
        <v>8645</v>
      </c>
      <c r="D204" s="156">
        <v>44514</v>
      </c>
      <c r="E204" s="155" t="s">
        <v>8644</v>
      </c>
      <c r="I204" s="153">
        <v>4.08</v>
      </c>
      <c r="K204" s="153">
        <v>41643.25</v>
      </c>
    </row>
    <row r="205" spans="3:11" x14ac:dyDescent="0.2">
      <c r="C205" s="157" t="s">
        <v>8643</v>
      </c>
      <c r="D205" s="156">
        <v>44514</v>
      </c>
      <c r="E205" s="155" t="s">
        <v>8642</v>
      </c>
      <c r="I205" s="153">
        <v>7.87</v>
      </c>
      <c r="K205" s="153">
        <v>41651.120000000003</v>
      </c>
    </row>
    <row r="206" spans="3:11" x14ac:dyDescent="0.2">
      <c r="C206" s="157" t="s">
        <v>8641</v>
      </c>
      <c r="D206" s="156">
        <v>44515</v>
      </c>
      <c r="E206" s="155" t="s">
        <v>8640</v>
      </c>
      <c r="I206" s="153">
        <v>7.88</v>
      </c>
      <c r="K206" s="153">
        <v>41659</v>
      </c>
    </row>
    <row r="207" spans="3:11" x14ac:dyDescent="0.2">
      <c r="C207" s="157" t="s">
        <v>8639</v>
      </c>
      <c r="D207" s="156">
        <v>44515</v>
      </c>
      <c r="E207" s="155" t="s">
        <v>8638</v>
      </c>
      <c r="I207" s="153">
        <v>94.5</v>
      </c>
      <c r="K207" s="153">
        <v>41753.5</v>
      </c>
    </row>
    <row r="208" spans="3:11" x14ac:dyDescent="0.2">
      <c r="C208" s="157" t="s">
        <v>8637</v>
      </c>
      <c r="D208" s="156">
        <v>44515</v>
      </c>
      <c r="E208" s="155" t="s">
        <v>8636</v>
      </c>
      <c r="I208" s="153">
        <v>16.760000000000002</v>
      </c>
      <c r="K208" s="153">
        <v>41770.26</v>
      </c>
    </row>
    <row r="209" spans="3:11" x14ac:dyDescent="0.2">
      <c r="C209" s="157" t="s">
        <v>8635</v>
      </c>
      <c r="D209" s="156">
        <v>44515</v>
      </c>
      <c r="E209" s="155" t="s">
        <v>8634</v>
      </c>
      <c r="I209" s="153">
        <v>2.72</v>
      </c>
      <c r="K209" s="153">
        <v>41772.980000000003</v>
      </c>
    </row>
    <row r="210" spans="3:11" x14ac:dyDescent="0.2">
      <c r="C210" s="157" t="s">
        <v>8633</v>
      </c>
      <c r="D210" s="156">
        <v>44515</v>
      </c>
      <c r="E210" s="155" t="s">
        <v>8632</v>
      </c>
      <c r="I210" s="153">
        <v>19.32</v>
      </c>
      <c r="K210" s="153">
        <v>41792.300000000003</v>
      </c>
    </row>
    <row r="211" spans="3:11" x14ac:dyDescent="0.2">
      <c r="C211" s="157" t="s">
        <v>8631</v>
      </c>
      <c r="D211" s="156">
        <v>44515</v>
      </c>
      <c r="E211" s="155" t="s">
        <v>8630</v>
      </c>
      <c r="I211" s="153">
        <v>15.3</v>
      </c>
      <c r="K211" s="153">
        <v>41807.599999999999</v>
      </c>
    </row>
    <row r="212" spans="3:11" x14ac:dyDescent="0.2">
      <c r="C212" s="157" t="s">
        <v>8629</v>
      </c>
      <c r="D212" s="156">
        <v>44515</v>
      </c>
      <c r="E212" s="155" t="s">
        <v>8628</v>
      </c>
      <c r="I212" s="153">
        <v>28.76</v>
      </c>
      <c r="K212" s="153">
        <v>41836.36</v>
      </c>
    </row>
    <row r="213" spans="3:11" x14ac:dyDescent="0.2">
      <c r="C213" s="157" t="s">
        <v>8627</v>
      </c>
      <c r="D213" s="156">
        <v>44515</v>
      </c>
      <c r="E213" s="155" t="s">
        <v>8626</v>
      </c>
      <c r="I213" s="153">
        <v>3.16</v>
      </c>
      <c r="K213" s="153">
        <v>41839.519999999997</v>
      </c>
    </row>
    <row r="214" spans="3:11" x14ac:dyDescent="0.2">
      <c r="C214" s="157" t="s">
        <v>8625</v>
      </c>
      <c r="D214" s="156">
        <v>44515</v>
      </c>
      <c r="E214" s="155" t="s">
        <v>8624</v>
      </c>
      <c r="I214" s="153">
        <v>0.89</v>
      </c>
      <c r="K214" s="153">
        <v>41840.410000000003</v>
      </c>
    </row>
    <row r="215" spans="3:11" x14ac:dyDescent="0.2">
      <c r="C215" s="157" t="s">
        <v>8623</v>
      </c>
      <c r="D215" s="156">
        <v>44515</v>
      </c>
      <c r="E215" s="155" t="s">
        <v>8622</v>
      </c>
      <c r="I215" s="153">
        <v>4.01</v>
      </c>
      <c r="K215" s="153">
        <v>41844.42</v>
      </c>
    </row>
    <row r="216" spans="3:11" x14ac:dyDescent="0.2">
      <c r="C216" s="157" t="s">
        <v>8621</v>
      </c>
      <c r="D216" s="156">
        <v>44515</v>
      </c>
      <c r="E216" s="155" t="s">
        <v>8620</v>
      </c>
      <c r="I216" s="153">
        <v>3.07</v>
      </c>
      <c r="K216" s="153">
        <v>41847.49</v>
      </c>
    </row>
    <row r="217" spans="3:11" x14ac:dyDescent="0.2">
      <c r="C217" s="157" t="s">
        <v>8619</v>
      </c>
      <c r="D217" s="156">
        <v>44515</v>
      </c>
      <c r="E217" s="155" t="s">
        <v>8618</v>
      </c>
      <c r="I217" s="153">
        <v>4.28</v>
      </c>
      <c r="K217" s="153">
        <v>41851.769999999997</v>
      </c>
    </row>
    <row r="218" spans="3:11" x14ac:dyDescent="0.2">
      <c r="C218" s="157" t="s">
        <v>8617</v>
      </c>
      <c r="D218" s="156">
        <v>44515</v>
      </c>
      <c r="E218" s="155" t="s">
        <v>8616</v>
      </c>
      <c r="I218" s="153">
        <v>2.86</v>
      </c>
      <c r="K218" s="153">
        <v>41854.629999999997</v>
      </c>
    </row>
    <row r="219" spans="3:11" x14ac:dyDescent="0.2">
      <c r="C219" s="157" t="s">
        <v>8615</v>
      </c>
      <c r="D219" s="156">
        <v>44515</v>
      </c>
      <c r="E219" s="155" t="s">
        <v>8614</v>
      </c>
      <c r="I219" s="153">
        <v>6.68</v>
      </c>
      <c r="K219" s="153">
        <v>41861.31</v>
      </c>
    </row>
    <row r="220" spans="3:11" x14ac:dyDescent="0.2">
      <c r="C220" s="157" t="s">
        <v>8613</v>
      </c>
      <c r="D220" s="156">
        <v>44515</v>
      </c>
      <c r="E220" s="155" t="s">
        <v>8612</v>
      </c>
      <c r="I220" s="153">
        <v>1.1000000000000001</v>
      </c>
      <c r="K220" s="153">
        <v>41862.410000000003</v>
      </c>
    </row>
    <row r="221" spans="3:11" x14ac:dyDescent="0.2">
      <c r="C221" s="157" t="s">
        <v>8611</v>
      </c>
      <c r="D221" s="156">
        <v>44516</v>
      </c>
      <c r="E221" s="155" t="s">
        <v>8610</v>
      </c>
      <c r="I221" s="153">
        <v>4.5</v>
      </c>
      <c r="K221" s="153">
        <v>41866.910000000003</v>
      </c>
    </row>
    <row r="222" spans="3:11" x14ac:dyDescent="0.2">
      <c r="C222" s="157" t="s">
        <v>8609</v>
      </c>
      <c r="D222" s="156">
        <v>44516</v>
      </c>
      <c r="E222" s="155" t="s">
        <v>8608</v>
      </c>
      <c r="I222" s="153">
        <v>16.760000000000002</v>
      </c>
      <c r="K222" s="153">
        <v>41883.67</v>
      </c>
    </row>
    <row r="223" spans="3:11" x14ac:dyDescent="0.2">
      <c r="C223" s="157" t="s">
        <v>8607</v>
      </c>
      <c r="D223" s="156">
        <v>44516</v>
      </c>
      <c r="E223" s="155" t="s">
        <v>8606</v>
      </c>
      <c r="I223" s="153">
        <v>0.45</v>
      </c>
      <c r="K223" s="153">
        <v>41884.120000000003</v>
      </c>
    </row>
    <row r="224" spans="3:11" x14ac:dyDescent="0.2">
      <c r="C224" s="157" t="s">
        <v>8605</v>
      </c>
      <c r="D224" s="156">
        <v>44516</v>
      </c>
      <c r="E224" s="155" t="s">
        <v>8604</v>
      </c>
      <c r="I224" s="153">
        <v>4.1100000000000003</v>
      </c>
      <c r="K224" s="153">
        <v>41888.230000000003</v>
      </c>
    </row>
    <row r="225" spans="3:11" x14ac:dyDescent="0.2">
      <c r="C225" s="157" t="s">
        <v>8603</v>
      </c>
      <c r="D225" s="156">
        <v>44516</v>
      </c>
      <c r="E225" s="155" t="s">
        <v>8602</v>
      </c>
      <c r="I225" s="153">
        <v>1.94</v>
      </c>
      <c r="K225" s="153">
        <v>41890.17</v>
      </c>
    </row>
    <row r="226" spans="3:11" x14ac:dyDescent="0.2">
      <c r="C226" s="157" t="s">
        <v>8601</v>
      </c>
      <c r="D226" s="156">
        <v>44516</v>
      </c>
      <c r="E226" s="155" t="s">
        <v>8600</v>
      </c>
      <c r="I226" s="153">
        <v>1.94</v>
      </c>
      <c r="K226" s="153">
        <v>41892.11</v>
      </c>
    </row>
    <row r="227" spans="3:11" x14ac:dyDescent="0.2">
      <c r="C227" s="157" t="s">
        <v>8599</v>
      </c>
      <c r="D227" s="156">
        <v>44516</v>
      </c>
      <c r="E227" s="155" t="s">
        <v>8598</v>
      </c>
      <c r="I227" s="153">
        <v>8.3800000000000008</v>
      </c>
      <c r="K227" s="153">
        <v>41900.49</v>
      </c>
    </row>
    <row r="228" spans="3:11" x14ac:dyDescent="0.2">
      <c r="C228" s="157" t="s">
        <v>8597</v>
      </c>
      <c r="D228" s="156">
        <v>44516</v>
      </c>
      <c r="E228" s="155" t="s">
        <v>8596</v>
      </c>
      <c r="I228" s="153">
        <v>2.17</v>
      </c>
      <c r="K228" s="153">
        <v>41902.660000000003</v>
      </c>
    </row>
    <row r="229" spans="3:11" x14ac:dyDescent="0.2">
      <c r="C229" s="157" t="s">
        <v>8595</v>
      </c>
      <c r="D229" s="156">
        <v>44516</v>
      </c>
      <c r="E229" s="155" t="s">
        <v>8594</v>
      </c>
      <c r="I229" s="153">
        <v>63.43</v>
      </c>
      <c r="K229" s="153">
        <v>41966.09</v>
      </c>
    </row>
    <row r="230" spans="3:11" x14ac:dyDescent="0.2">
      <c r="C230" s="157" t="s">
        <v>8593</v>
      </c>
      <c r="D230" s="156">
        <v>44516</v>
      </c>
      <c r="E230" s="155" t="s">
        <v>8592</v>
      </c>
      <c r="I230" s="153">
        <v>34.19</v>
      </c>
      <c r="K230" s="153">
        <v>42000.28</v>
      </c>
    </row>
    <row r="231" spans="3:11" x14ac:dyDescent="0.2">
      <c r="C231" s="157" t="s">
        <v>8591</v>
      </c>
      <c r="D231" s="156">
        <v>44516</v>
      </c>
      <c r="E231" s="155" t="s">
        <v>8590</v>
      </c>
      <c r="I231" s="153">
        <v>3.88</v>
      </c>
      <c r="K231" s="153">
        <v>42004.160000000003</v>
      </c>
    </row>
    <row r="232" spans="3:11" x14ac:dyDescent="0.2">
      <c r="C232" s="157" t="s">
        <v>8589</v>
      </c>
      <c r="D232" s="156">
        <v>44516</v>
      </c>
      <c r="E232" s="155" t="s">
        <v>8588</v>
      </c>
      <c r="I232" s="153">
        <v>1.84</v>
      </c>
      <c r="K232" s="153">
        <v>42006</v>
      </c>
    </row>
    <row r="233" spans="3:11" x14ac:dyDescent="0.2">
      <c r="C233" s="157" t="s">
        <v>8587</v>
      </c>
      <c r="D233" s="156">
        <v>44516</v>
      </c>
      <c r="E233" s="155" t="s">
        <v>8586</v>
      </c>
      <c r="I233" s="153">
        <v>2.06</v>
      </c>
      <c r="K233" s="153">
        <v>42008.06</v>
      </c>
    </row>
    <row r="234" spans="3:11" x14ac:dyDescent="0.2">
      <c r="C234" s="157" t="s">
        <v>8585</v>
      </c>
      <c r="D234" s="156">
        <v>44516</v>
      </c>
      <c r="E234" s="155" t="s">
        <v>8584</v>
      </c>
      <c r="I234" s="153">
        <v>30.6</v>
      </c>
      <c r="K234" s="153">
        <v>42038.66</v>
      </c>
    </row>
    <row r="235" spans="3:11" x14ac:dyDescent="0.2">
      <c r="C235" s="157" t="s">
        <v>8583</v>
      </c>
      <c r="D235" s="156">
        <v>44517</v>
      </c>
      <c r="E235" s="155" t="s">
        <v>8582</v>
      </c>
      <c r="I235" s="153">
        <v>5.41</v>
      </c>
      <c r="K235" s="153">
        <v>42044.07</v>
      </c>
    </row>
    <row r="236" spans="3:11" x14ac:dyDescent="0.2">
      <c r="C236" s="157" t="s">
        <v>8581</v>
      </c>
      <c r="D236" s="156">
        <v>44517</v>
      </c>
      <c r="E236" s="155" t="s">
        <v>8580</v>
      </c>
      <c r="I236" s="153">
        <v>0.44</v>
      </c>
      <c r="K236" s="153">
        <v>42044.51</v>
      </c>
    </row>
    <row r="237" spans="3:11" x14ac:dyDescent="0.2">
      <c r="C237" s="157" t="s">
        <v>8579</v>
      </c>
      <c r="D237" s="156">
        <v>44517</v>
      </c>
      <c r="E237" s="155" t="s">
        <v>8578</v>
      </c>
      <c r="I237" s="153">
        <v>7.21</v>
      </c>
      <c r="K237" s="153">
        <v>42051.72</v>
      </c>
    </row>
    <row r="238" spans="3:11" x14ac:dyDescent="0.2">
      <c r="C238" s="157" t="s">
        <v>8577</v>
      </c>
      <c r="D238" s="156">
        <v>44517</v>
      </c>
      <c r="E238" s="155" t="s">
        <v>8576</v>
      </c>
      <c r="I238" s="153">
        <v>8.3800000000000008</v>
      </c>
      <c r="K238" s="153">
        <v>42060.1</v>
      </c>
    </row>
    <row r="239" spans="3:11" x14ac:dyDescent="0.2">
      <c r="C239" s="157" t="s">
        <v>8575</v>
      </c>
      <c r="D239" s="156">
        <v>44517</v>
      </c>
      <c r="E239" s="155" t="s">
        <v>8574</v>
      </c>
      <c r="I239" s="153">
        <v>13.55</v>
      </c>
      <c r="K239" s="153">
        <v>42073.65</v>
      </c>
    </row>
    <row r="240" spans="3:11" x14ac:dyDescent="0.2">
      <c r="C240" s="157" t="s">
        <v>8573</v>
      </c>
      <c r="D240" s="156">
        <v>44517</v>
      </c>
      <c r="E240" s="155" t="s">
        <v>8572</v>
      </c>
      <c r="I240" s="153">
        <v>8.41</v>
      </c>
      <c r="K240" s="153">
        <v>42082.06</v>
      </c>
    </row>
    <row r="241" spans="3:11" x14ac:dyDescent="0.2">
      <c r="C241" s="157" t="s">
        <v>8571</v>
      </c>
      <c r="D241" s="156">
        <v>44518</v>
      </c>
      <c r="E241" s="155" t="s">
        <v>8570</v>
      </c>
      <c r="I241" s="153">
        <v>2.79</v>
      </c>
      <c r="K241" s="153">
        <v>42084.85</v>
      </c>
    </row>
    <row r="242" spans="3:11" x14ac:dyDescent="0.2">
      <c r="C242" s="157" t="s">
        <v>8569</v>
      </c>
      <c r="D242" s="156">
        <v>44518</v>
      </c>
      <c r="E242" s="155" t="s">
        <v>8568</v>
      </c>
      <c r="I242" s="153">
        <v>8.3800000000000008</v>
      </c>
      <c r="K242" s="153">
        <v>42093.23</v>
      </c>
    </row>
    <row r="243" spans="3:11" x14ac:dyDescent="0.2">
      <c r="C243" s="157" t="s">
        <v>8567</v>
      </c>
      <c r="D243" s="156">
        <v>44518</v>
      </c>
      <c r="E243" s="155" t="s">
        <v>8566</v>
      </c>
      <c r="I243" s="153">
        <v>5.88</v>
      </c>
      <c r="K243" s="153">
        <v>42099.11</v>
      </c>
    </row>
    <row r="244" spans="3:11" x14ac:dyDescent="0.2">
      <c r="C244" s="157" t="s">
        <v>8565</v>
      </c>
      <c r="D244" s="156">
        <v>44518</v>
      </c>
      <c r="E244" s="155" t="s">
        <v>8564</v>
      </c>
      <c r="I244" s="153">
        <v>12.98</v>
      </c>
      <c r="K244" s="153">
        <v>42112.09</v>
      </c>
    </row>
    <row r="245" spans="3:11" x14ac:dyDescent="0.2">
      <c r="C245" s="157" t="s">
        <v>8563</v>
      </c>
      <c r="D245" s="156">
        <v>44518</v>
      </c>
      <c r="E245" s="155" t="s">
        <v>8562</v>
      </c>
      <c r="I245" s="153">
        <v>2.0499999999999998</v>
      </c>
      <c r="K245" s="153">
        <v>42114.14</v>
      </c>
    </row>
    <row r="246" spans="3:11" x14ac:dyDescent="0.2">
      <c r="C246" s="157" t="s">
        <v>8561</v>
      </c>
      <c r="D246" s="156">
        <v>44518</v>
      </c>
      <c r="E246" s="155" t="s">
        <v>8560</v>
      </c>
      <c r="I246" s="153">
        <v>25.35</v>
      </c>
      <c r="K246" s="153">
        <v>42139.49</v>
      </c>
    </row>
    <row r="247" spans="3:11" x14ac:dyDescent="0.2">
      <c r="C247" s="157" t="s">
        <v>8559</v>
      </c>
      <c r="D247" s="156">
        <v>44518</v>
      </c>
      <c r="E247" s="155" t="s">
        <v>8558</v>
      </c>
      <c r="I247" s="153">
        <v>2.64</v>
      </c>
      <c r="K247" s="153">
        <v>42142.13</v>
      </c>
    </row>
    <row r="248" spans="3:11" x14ac:dyDescent="0.2">
      <c r="C248" s="157" t="s">
        <v>8557</v>
      </c>
      <c r="D248" s="156">
        <v>44519</v>
      </c>
      <c r="E248" s="155" t="s">
        <v>8556</v>
      </c>
      <c r="I248" s="153">
        <v>311.58</v>
      </c>
      <c r="K248" s="153">
        <v>42453.71</v>
      </c>
    </row>
    <row r="249" spans="3:11" x14ac:dyDescent="0.2">
      <c r="C249" s="157" t="s">
        <v>8555</v>
      </c>
      <c r="D249" s="156">
        <v>44519</v>
      </c>
      <c r="E249" s="155" t="s">
        <v>8554</v>
      </c>
      <c r="I249" s="153">
        <v>57.95</v>
      </c>
      <c r="K249" s="153">
        <v>42511.66</v>
      </c>
    </row>
    <row r="250" spans="3:11" x14ac:dyDescent="0.2">
      <c r="C250" s="157" t="s">
        <v>8553</v>
      </c>
      <c r="D250" s="156">
        <v>44519</v>
      </c>
      <c r="E250" s="155" t="s">
        <v>8552</v>
      </c>
      <c r="I250" s="153">
        <v>5</v>
      </c>
      <c r="K250" s="153">
        <v>42516.66</v>
      </c>
    </row>
    <row r="251" spans="3:11" x14ac:dyDescent="0.2">
      <c r="C251" s="157" t="s">
        <v>8551</v>
      </c>
      <c r="D251" s="156">
        <v>44519</v>
      </c>
      <c r="E251" s="155" t="s">
        <v>8550</v>
      </c>
      <c r="I251" s="153">
        <v>12.3</v>
      </c>
      <c r="K251" s="153">
        <v>42528.959999999999</v>
      </c>
    </row>
    <row r="252" spans="3:11" x14ac:dyDescent="0.2">
      <c r="C252" s="157" t="s">
        <v>8549</v>
      </c>
      <c r="D252" s="156">
        <v>44519</v>
      </c>
      <c r="E252" s="155" t="s">
        <v>8548</v>
      </c>
      <c r="I252" s="153">
        <v>2.14</v>
      </c>
      <c r="K252" s="153">
        <v>42531.1</v>
      </c>
    </row>
    <row r="253" spans="3:11" x14ac:dyDescent="0.2">
      <c r="C253" s="157" t="s">
        <v>8547</v>
      </c>
      <c r="D253" s="156">
        <v>44520</v>
      </c>
      <c r="E253" s="155" t="s">
        <v>8546</v>
      </c>
      <c r="I253" s="153">
        <v>25.14</v>
      </c>
      <c r="K253" s="153">
        <v>42556.24</v>
      </c>
    </row>
    <row r="254" spans="3:11" x14ac:dyDescent="0.2">
      <c r="C254" s="157" t="s">
        <v>8545</v>
      </c>
      <c r="D254" s="156">
        <v>44520</v>
      </c>
      <c r="E254" s="155" t="s">
        <v>8544</v>
      </c>
      <c r="I254" s="153">
        <v>36.9</v>
      </c>
      <c r="K254" s="153">
        <v>42593.14</v>
      </c>
    </row>
    <row r="255" spans="3:11" x14ac:dyDescent="0.2">
      <c r="C255" s="157" t="s">
        <v>8543</v>
      </c>
      <c r="D255" s="156">
        <v>44520</v>
      </c>
      <c r="E255" s="155" t="s">
        <v>8542</v>
      </c>
      <c r="I255" s="153">
        <v>4.47</v>
      </c>
      <c r="K255" s="153">
        <v>42597.61</v>
      </c>
    </row>
    <row r="256" spans="3:11" x14ac:dyDescent="0.2">
      <c r="C256" s="157" t="s">
        <v>8541</v>
      </c>
      <c r="D256" s="156">
        <v>44520</v>
      </c>
      <c r="E256" s="155" t="s">
        <v>8540</v>
      </c>
      <c r="I256" s="153">
        <v>23.46</v>
      </c>
      <c r="K256" s="153">
        <v>42621.07</v>
      </c>
    </row>
    <row r="257" spans="3:11" x14ac:dyDescent="0.2">
      <c r="C257" s="157" t="s">
        <v>8539</v>
      </c>
      <c r="D257" s="156">
        <v>44520</v>
      </c>
      <c r="E257" s="155" t="s">
        <v>8538</v>
      </c>
      <c r="I257" s="153">
        <v>1.68</v>
      </c>
      <c r="K257" s="153">
        <v>42622.75</v>
      </c>
    </row>
    <row r="258" spans="3:11" x14ac:dyDescent="0.2">
      <c r="C258" s="157" t="s">
        <v>8537</v>
      </c>
      <c r="D258" s="156">
        <v>44522</v>
      </c>
      <c r="E258" s="155" t="s">
        <v>8536</v>
      </c>
      <c r="I258" s="153">
        <v>21.99</v>
      </c>
      <c r="K258" s="153">
        <v>42644.74</v>
      </c>
    </row>
    <row r="259" spans="3:11" x14ac:dyDescent="0.2">
      <c r="C259" s="157" t="s">
        <v>8535</v>
      </c>
      <c r="D259" s="156">
        <v>44522</v>
      </c>
      <c r="E259" s="155" t="s">
        <v>8534</v>
      </c>
      <c r="I259" s="153">
        <v>3.43</v>
      </c>
      <c r="K259" s="153">
        <v>42648.17</v>
      </c>
    </row>
    <row r="260" spans="3:11" x14ac:dyDescent="0.2">
      <c r="C260" s="157" t="s">
        <v>8533</v>
      </c>
      <c r="D260" s="156">
        <v>44522</v>
      </c>
      <c r="E260" s="155" t="s">
        <v>8532</v>
      </c>
      <c r="I260" s="153">
        <v>4.6500000000000004</v>
      </c>
      <c r="K260" s="153">
        <v>42652.82</v>
      </c>
    </row>
    <row r="261" spans="3:11" x14ac:dyDescent="0.2">
      <c r="C261" s="157" t="s">
        <v>8531</v>
      </c>
      <c r="D261" s="156">
        <v>44522</v>
      </c>
      <c r="E261" s="155" t="s">
        <v>8530</v>
      </c>
      <c r="I261" s="153">
        <v>3.53</v>
      </c>
      <c r="K261" s="153">
        <v>42656.35</v>
      </c>
    </row>
    <row r="262" spans="3:11" x14ac:dyDescent="0.2">
      <c r="C262" s="157" t="s">
        <v>8529</v>
      </c>
      <c r="D262" s="156">
        <v>44522</v>
      </c>
      <c r="E262" s="155" t="s">
        <v>8528</v>
      </c>
      <c r="I262" s="153">
        <v>3.06</v>
      </c>
      <c r="K262" s="153">
        <v>42659.41</v>
      </c>
    </row>
    <row r="263" spans="3:11" x14ac:dyDescent="0.2">
      <c r="C263" s="157" t="s">
        <v>8527</v>
      </c>
      <c r="D263" s="156">
        <v>44523</v>
      </c>
      <c r="E263" s="155" t="s">
        <v>8526</v>
      </c>
      <c r="I263" s="153">
        <v>16.760000000000002</v>
      </c>
      <c r="K263" s="153">
        <v>42676.17</v>
      </c>
    </row>
    <row r="264" spans="3:11" x14ac:dyDescent="0.2">
      <c r="C264" s="157" t="s">
        <v>8525</v>
      </c>
      <c r="D264" s="156">
        <v>44523</v>
      </c>
      <c r="E264" s="155" t="s">
        <v>8524</v>
      </c>
      <c r="I264" s="153">
        <v>13.91</v>
      </c>
      <c r="K264" s="153">
        <v>42690.080000000002</v>
      </c>
    </row>
    <row r="265" spans="3:11" x14ac:dyDescent="0.2">
      <c r="C265" s="157" t="s">
        <v>8523</v>
      </c>
      <c r="D265" s="156">
        <v>44523</v>
      </c>
      <c r="E265" s="155" t="s">
        <v>8522</v>
      </c>
      <c r="I265" s="153">
        <v>20</v>
      </c>
      <c r="K265" s="153">
        <v>42710.080000000002</v>
      </c>
    </row>
    <row r="266" spans="3:11" x14ac:dyDescent="0.2">
      <c r="C266" s="157" t="s">
        <v>8521</v>
      </c>
      <c r="D266" s="156">
        <v>44525</v>
      </c>
      <c r="E266" s="155" t="s">
        <v>8520</v>
      </c>
      <c r="I266" s="153">
        <v>3.37</v>
      </c>
      <c r="K266" s="153">
        <v>42713.45</v>
      </c>
    </row>
    <row r="267" spans="3:11" x14ac:dyDescent="0.2">
      <c r="C267" s="157" t="s">
        <v>8519</v>
      </c>
      <c r="D267" s="156">
        <v>44525</v>
      </c>
      <c r="E267" s="155" t="s">
        <v>8518</v>
      </c>
      <c r="I267" s="153">
        <v>3.8</v>
      </c>
      <c r="K267" s="153">
        <v>42717.25</v>
      </c>
    </row>
    <row r="268" spans="3:11" x14ac:dyDescent="0.2">
      <c r="C268" s="157" t="s">
        <v>8517</v>
      </c>
      <c r="D268" s="156">
        <v>44525</v>
      </c>
      <c r="E268" s="155" t="s">
        <v>8516</v>
      </c>
      <c r="I268" s="153">
        <v>1.68</v>
      </c>
      <c r="K268" s="153">
        <v>42718.93</v>
      </c>
    </row>
    <row r="269" spans="3:11" x14ac:dyDescent="0.2">
      <c r="C269" s="157" t="s">
        <v>8515</v>
      </c>
      <c r="D269" s="156">
        <v>44525</v>
      </c>
      <c r="E269" s="155" t="s">
        <v>8514</v>
      </c>
      <c r="I269" s="153">
        <v>3</v>
      </c>
      <c r="K269" s="153">
        <v>42721.93</v>
      </c>
    </row>
    <row r="270" spans="3:11" x14ac:dyDescent="0.2">
      <c r="C270" s="157" t="s">
        <v>8513</v>
      </c>
      <c r="D270" s="156">
        <v>44525</v>
      </c>
      <c r="E270" s="155" t="s">
        <v>8512</v>
      </c>
      <c r="I270" s="153">
        <v>1.68</v>
      </c>
      <c r="K270" s="153">
        <v>42723.61</v>
      </c>
    </row>
    <row r="271" spans="3:11" x14ac:dyDescent="0.2">
      <c r="C271" s="157" t="s">
        <v>8511</v>
      </c>
      <c r="D271" s="156">
        <v>44525</v>
      </c>
      <c r="E271" s="155" t="s">
        <v>8510</v>
      </c>
      <c r="I271" s="153">
        <v>25.14</v>
      </c>
      <c r="K271" s="153">
        <v>42748.75</v>
      </c>
    </row>
    <row r="272" spans="3:11" x14ac:dyDescent="0.2">
      <c r="C272" s="157" t="s">
        <v>8509</v>
      </c>
      <c r="D272" s="156">
        <v>44525</v>
      </c>
      <c r="E272" s="155" t="s">
        <v>8508</v>
      </c>
      <c r="I272" s="153">
        <v>4.51</v>
      </c>
      <c r="K272" s="153">
        <v>42753.26</v>
      </c>
    </row>
    <row r="273" spans="3:11" x14ac:dyDescent="0.2">
      <c r="C273" s="157" t="s">
        <v>8507</v>
      </c>
      <c r="D273" s="156">
        <v>44525</v>
      </c>
      <c r="E273" s="155" t="s">
        <v>8506</v>
      </c>
      <c r="I273" s="153">
        <v>1.1499999999999999</v>
      </c>
      <c r="K273" s="153">
        <v>42754.41</v>
      </c>
    </row>
    <row r="274" spans="3:11" x14ac:dyDescent="0.2">
      <c r="C274" s="157" t="s">
        <v>8505</v>
      </c>
      <c r="D274" s="156">
        <v>44525</v>
      </c>
      <c r="E274" s="155" t="s">
        <v>8504</v>
      </c>
      <c r="I274" s="153">
        <v>2.25</v>
      </c>
      <c r="K274" s="153">
        <v>42756.66</v>
      </c>
    </row>
    <row r="275" spans="3:11" x14ac:dyDescent="0.2">
      <c r="C275" s="157" t="s">
        <v>8503</v>
      </c>
      <c r="D275" s="156">
        <v>44525</v>
      </c>
      <c r="E275" s="155" t="s">
        <v>8502</v>
      </c>
      <c r="I275" s="153">
        <v>7.77</v>
      </c>
      <c r="K275" s="153">
        <v>42764.43</v>
      </c>
    </row>
    <row r="276" spans="3:11" x14ac:dyDescent="0.2">
      <c r="C276" s="157" t="s">
        <v>8501</v>
      </c>
      <c r="D276" s="156">
        <v>44525</v>
      </c>
      <c r="E276" s="155" t="s">
        <v>8500</v>
      </c>
      <c r="I276" s="153">
        <v>1.72</v>
      </c>
      <c r="K276" s="153">
        <v>42766.15</v>
      </c>
    </row>
    <row r="277" spans="3:11" x14ac:dyDescent="0.2">
      <c r="C277" s="157" t="s">
        <v>8499</v>
      </c>
      <c r="D277" s="156">
        <v>44526</v>
      </c>
      <c r="E277" s="155" t="s">
        <v>8498</v>
      </c>
      <c r="I277" s="153">
        <v>5.04</v>
      </c>
      <c r="K277" s="153">
        <v>42771.19</v>
      </c>
    </row>
    <row r="278" spans="3:11" x14ac:dyDescent="0.2">
      <c r="C278" s="157" t="s">
        <v>8497</v>
      </c>
      <c r="D278" s="156">
        <v>44526</v>
      </c>
      <c r="E278" s="155" t="s">
        <v>8496</v>
      </c>
      <c r="I278" s="153">
        <v>3.16</v>
      </c>
      <c r="K278" s="153">
        <v>42774.35</v>
      </c>
    </row>
    <row r="279" spans="3:11" x14ac:dyDescent="0.2">
      <c r="C279" s="157" t="s">
        <v>8495</v>
      </c>
      <c r="D279" s="156">
        <v>44526</v>
      </c>
      <c r="E279" s="155" t="s">
        <v>8494</v>
      </c>
      <c r="I279" s="153">
        <v>3.28</v>
      </c>
      <c r="K279" s="153">
        <v>42777.63</v>
      </c>
    </row>
    <row r="280" spans="3:11" x14ac:dyDescent="0.2">
      <c r="C280" s="157" t="s">
        <v>8493</v>
      </c>
      <c r="D280" s="156">
        <v>44526</v>
      </c>
      <c r="E280" s="155" t="s">
        <v>8492</v>
      </c>
      <c r="I280" s="153">
        <v>0.78</v>
      </c>
      <c r="K280" s="153">
        <v>42778.41</v>
      </c>
    </row>
    <row r="281" spans="3:11" x14ac:dyDescent="0.2">
      <c r="C281" s="157" t="s">
        <v>8491</v>
      </c>
      <c r="D281" s="156">
        <v>44526</v>
      </c>
      <c r="E281" s="155" t="s">
        <v>8490</v>
      </c>
      <c r="I281" s="153">
        <v>17.45</v>
      </c>
      <c r="K281" s="153">
        <v>42795.86</v>
      </c>
    </row>
    <row r="282" spans="3:11" x14ac:dyDescent="0.2">
      <c r="C282" s="157" t="s">
        <v>8489</v>
      </c>
      <c r="D282" s="156">
        <v>44526</v>
      </c>
      <c r="E282" s="155" t="s">
        <v>8488</v>
      </c>
      <c r="I282" s="153">
        <v>1.25</v>
      </c>
      <c r="K282" s="153">
        <v>42797.11</v>
      </c>
    </row>
    <row r="283" spans="3:11" x14ac:dyDescent="0.2">
      <c r="C283" s="157" t="s">
        <v>8487</v>
      </c>
      <c r="D283" s="156">
        <v>44526</v>
      </c>
      <c r="E283" s="155" t="s">
        <v>8486</v>
      </c>
      <c r="I283" s="153">
        <v>8.3800000000000008</v>
      </c>
      <c r="K283" s="153">
        <v>42805.49</v>
      </c>
    </row>
    <row r="284" spans="3:11" x14ac:dyDescent="0.2">
      <c r="C284" s="157" t="s">
        <v>8485</v>
      </c>
      <c r="D284" s="156">
        <v>44526</v>
      </c>
      <c r="E284" s="155" t="s">
        <v>8484</v>
      </c>
      <c r="I284" s="153">
        <v>8.3800000000000008</v>
      </c>
      <c r="K284" s="153">
        <v>42813.87</v>
      </c>
    </row>
    <row r="285" spans="3:11" x14ac:dyDescent="0.2">
      <c r="C285" s="157" t="s">
        <v>8483</v>
      </c>
      <c r="D285" s="156">
        <v>44526</v>
      </c>
      <c r="E285" s="155" t="s">
        <v>8482</v>
      </c>
      <c r="I285" s="153">
        <v>7.82</v>
      </c>
      <c r="K285" s="153">
        <v>42821.69</v>
      </c>
    </row>
    <row r="286" spans="3:11" x14ac:dyDescent="0.2">
      <c r="C286" s="157" t="s">
        <v>8481</v>
      </c>
      <c r="D286" s="156">
        <v>44526</v>
      </c>
      <c r="E286" s="155" t="s">
        <v>8480</v>
      </c>
      <c r="I286" s="153">
        <v>21.52</v>
      </c>
      <c r="K286" s="153">
        <v>42843.21</v>
      </c>
    </row>
    <row r="287" spans="3:11" x14ac:dyDescent="0.2">
      <c r="C287" s="157" t="s">
        <v>8479</v>
      </c>
      <c r="D287" s="156">
        <v>44526</v>
      </c>
      <c r="E287" s="155" t="s">
        <v>8478</v>
      </c>
      <c r="I287" s="153">
        <v>3.53</v>
      </c>
      <c r="K287" s="153">
        <v>42846.74</v>
      </c>
    </row>
    <row r="288" spans="3:11" x14ac:dyDescent="0.2">
      <c r="C288" s="157" t="s">
        <v>8477</v>
      </c>
      <c r="D288" s="156">
        <v>44526</v>
      </c>
      <c r="E288" s="155" t="s">
        <v>8476</v>
      </c>
      <c r="I288" s="153">
        <v>1.68</v>
      </c>
      <c r="K288" s="153">
        <v>42848.42</v>
      </c>
    </row>
    <row r="289" spans="3:11" x14ac:dyDescent="0.2">
      <c r="C289" s="157" t="s">
        <v>8475</v>
      </c>
      <c r="D289" s="156">
        <v>44526</v>
      </c>
      <c r="E289" s="155" t="s">
        <v>8474</v>
      </c>
      <c r="I289" s="153">
        <v>8.3800000000000008</v>
      </c>
      <c r="K289" s="153">
        <v>42856.800000000003</v>
      </c>
    </row>
    <row r="290" spans="3:11" x14ac:dyDescent="0.2">
      <c r="C290" s="157" t="s">
        <v>8473</v>
      </c>
      <c r="D290" s="156">
        <v>44526</v>
      </c>
      <c r="E290" s="155" t="s">
        <v>8472</v>
      </c>
      <c r="I290" s="153">
        <v>6.36</v>
      </c>
      <c r="K290" s="153">
        <v>42863.16</v>
      </c>
    </row>
    <row r="291" spans="3:11" x14ac:dyDescent="0.2">
      <c r="C291" s="157" t="s">
        <v>8471</v>
      </c>
      <c r="D291" s="156">
        <v>44526</v>
      </c>
      <c r="E291" s="155" t="s">
        <v>8470</v>
      </c>
      <c r="I291" s="153">
        <v>5.04</v>
      </c>
      <c r="K291" s="153">
        <v>42868.2</v>
      </c>
    </row>
    <row r="292" spans="3:11" x14ac:dyDescent="0.2">
      <c r="C292" s="157" t="s">
        <v>8469</v>
      </c>
      <c r="D292" s="156">
        <v>44526</v>
      </c>
      <c r="E292" s="155" t="s">
        <v>8468</v>
      </c>
      <c r="I292" s="153">
        <v>6.88</v>
      </c>
      <c r="K292" s="153">
        <v>42875.08</v>
      </c>
    </row>
    <row r="293" spans="3:11" x14ac:dyDescent="0.2">
      <c r="C293" s="157" t="s">
        <v>8467</v>
      </c>
      <c r="D293" s="156">
        <v>44526</v>
      </c>
      <c r="E293" s="155" t="s">
        <v>8466</v>
      </c>
      <c r="I293" s="153">
        <v>8.6999999999999993</v>
      </c>
      <c r="K293" s="153">
        <v>42883.78</v>
      </c>
    </row>
    <row r="294" spans="3:11" x14ac:dyDescent="0.2">
      <c r="C294" s="157" t="s">
        <v>8465</v>
      </c>
      <c r="D294" s="156">
        <v>44526</v>
      </c>
      <c r="E294" s="155" t="s">
        <v>8464</v>
      </c>
      <c r="I294" s="153">
        <v>3.06</v>
      </c>
      <c r="K294" s="153">
        <v>42886.84</v>
      </c>
    </row>
    <row r="295" spans="3:11" x14ac:dyDescent="0.2">
      <c r="C295" s="157" t="s">
        <v>8463</v>
      </c>
      <c r="D295" s="156">
        <v>44526</v>
      </c>
      <c r="E295" s="155" t="s">
        <v>8462</v>
      </c>
      <c r="I295" s="153">
        <v>1.7</v>
      </c>
      <c r="K295" s="153">
        <v>42888.54</v>
      </c>
    </row>
    <row r="296" spans="3:11" x14ac:dyDescent="0.2">
      <c r="C296" s="157" t="s">
        <v>8461</v>
      </c>
      <c r="D296" s="156">
        <v>44527</v>
      </c>
      <c r="E296" s="155" t="s">
        <v>8460</v>
      </c>
      <c r="I296" s="153">
        <v>16.760000000000002</v>
      </c>
      <c r="K296" s="153">
        <v>42905.3</v>
      </c>
    </row>
    <row r="297" spans="3:11" x14ac:dyDescent="0.2">
      <c r="C297" s="157" t="s">
        <v>8459</v>
      </c>
      <c r="D297" s="156">
        <v>44527</v>
      </c>
      <c r="E297" s="155" t="s">
        <v>8458</v>
      </c>
      <c r="I297" s="153">
        <v>8.3800000000000008</v>
      </c>
      <c r="K297" s="153">
        <v>42913.68</v>
      </c>
    </row>
    <row r="298" spans="3:11" x14ac:dyDescent="0.2">
      <c r="C298" s="157" t="s">
        <v>8457</v>
      </c>
      <c r="D298" s="156">
        <v>44527</v>
      </c>
      <c r="E298" s="155" t="s">
        <v>8456</v>
      </c>
      <c r="I298" s="153">
        <v>2.33</v>
      </c>
      <c r="K298" s="153">
        <v>42916.01</v>
      </c>
    </row>
    <row r="299" spans="3:11" x14ac:dyDescent="0.2">
      <c r="C299" s="157" t="s">
        <v>8455</v>
      </c>
      <c r="D299" s="156">
        <v>44528</v>
      </c>
      <c r="E299" s="155" t="s">
        <v>8454</v>
      </c>
      <c r="I299" s="153">
        <v>1.4</v>
      </c>
      <c r="K299" s="153">
        <v>42917.41</v>
      </c>
    </row>
    <row r="300" spans="3:11" x14ac:dyDescent="0.2">
      <c r="C300" s="157" t="s">
        <v>8453</v>
      </c>
      <c r="D300" s="156">
        <v>44528</v>
      </c>
      <c r="E300" s="155" t="s">
        <v>8452</v>
      </c>
      <c r="I300" s="153">
        <v>8.3800000000000008</v>
      </c>
      <c r="K300" s="153">
        <v>42925.79</v>
      </c>
    </row>
    <row r="301" spans="3:11" x14ac:dyDescent="0.2">
      <c r="C301" s="157" t="s">
        <v>8451</v>
      </c>
      <c r="D301" s="156">
        <v>44528</v>
      </c>
      <c r="E301" s="155" t="s">
        <v>8450</v>
      </c>
      <c r="I301" s="153">
        <v>6.56</v>
      </c>
      <c r="K301" s="153">
        <v>42932.35</v>
      </c>
    </row>
    <row r="302" spans="3:11" x14ac:dyDescent="0.2">
      <c r="C302" s="157" t="s">
        <v>8449</v>
      </c>
      <c r="D302" s="156">
        <v>44528</v>
      </c>
      <c r="E302" s="155" t="s">
        <v>8448</v>
      </c>
      <c r="I302" s="153">
        <v>1.68</v>
      </c>
      <c r="K302" s="153">
        <v>42934.03</v>
      </c>
    </row>
    <row r="303" spans="3:11" x14ac:dyDescent="0.2">
      <c r="C303" s="157" t="s">
        <v>8447</v>
      </c>
      <c r="D303" s="156">
        <v>44529</v>
      </c>
      <c r="E303" s="155" t="s">
        <v>8446</v>
      </c>
      <c r="I303" s="153">
        <v>1.75</v>
      </c>
      <c r="K303" s="153">
        <v>42935.78</v>
      </c>
    </row>
    <row r="304" spans="3:11" x14ac:dyDescent="0.2">
      <c r="C304" s="157" t="s">
        <v>8445</v>
      </c>
      <c r="D304" s="156">
        <v>44529</v>
      </c>
      <c r="E304" s="155" t="s">
        <v>8444</v>
      </c>
      <c r="I304" s="153">
        <v>8.3800000000000008</v>
      </c>
      <c r="K304" s="153">
        <v>42944.160000000003</v>
      </c>
    </row>
    <row r="305" spans="3:11" x14ac:dyDescent="0.2">
      <c r="C305" s="157" t="s">
        <v>8443</v>
      </c>
      <c r="D305" s="156">
        <v>44529</v>
      </c>
      <c r="E305" s="155" t="s">
        <v>8442</v>
      </c>
      <c r="I305" s="153">
        <v>25</v>
      </c>
      <c r="K305" s="153">
        <v>42969.16</v>
      </c>
    </row>
    <row r="306" spans="3:11" x14ac:dyDescent="0.2">
      <c r="C306" s="157" t="s">
        <v>8441</v>
      </c>
      <c r="D306" s="156">
        <v>44529</v>
      </c>
      <c r="E306" s="155" t="s">
        <v>8440</v>
      </c>
      <c r="I306" s="153">
        <v>5</v>
      </c>
      <c r="K306" s="153">
        <v>42974.16</v>
      </c>
    </row>
    <row r="307" spans="3:11" x14ac:dyDescent="0.2">
      <c r="C307" s="157" t="s">
        <v>8439</v>
      </c>
      <c r="D307" s="156">
        <v>44529</v>
      </c>
      <c r="E307" s="155" t="s">
        <v>8438</v>
      </c>
      <c r="I307" s="153">
        <v>1.68</v>
      </c>
      <c r="K307" s="153">
        <v>42975.839999999997</v>
      </c>
    </row>
    <row r="308" spans="3:11" x14ac:dyDescent="0.2">
      <c r="C308" s="157" t="s">
        <v>8437</v>
      </c>
      <c r="D308" s="156">
        <v>44529</v>
      </c>
      <c r="E308" s="155" t="s">
        <v>8436</v>
      </c>
      <c r="I308" s="153">
        <v>4.76</v>
      </c>
      <c r="K308" s="153">
        <v>42980.6</v>
      </c>
    </row>
    <row r="309" spans="3:11" x14ac:dyDescent="0.2">
      <c r="C309" s="157" t="s">
        <v>8435</v>
      </c>
      <c r="D309" s="156">
        <v>44529</v>
      </c>
      <c r="E309" s="155" t="s">
        <v>8434</v>
      </c>
      <c r="I309" s="153">
        <v>1.75</v>
      </c>
      <c r="K309" s="153">
        <v>42982.35</v>
      </c>
    </row>
    <row r="310" spans="3:11" x14ac:dyDescent="0.2">
      <c r="C310" s="157" t="s">
        <v>8433</v>
      </c>
      <c r="D310" s="156">
        <v>44529</v>
      </c>
      <c r="E310" s="155" t="s">
        <v>8432</v>
      </c>
      <c r="I310" s="153">
        <v>6.91</v>
      </c>
      <c r="K310" s="153">
        <v>42989.26</v>
      </c>
    </row>
    <row r="311" spans="3:11" x14ac:dyDescent="0.2">
      <c r="C311" s="157" t="s">
        <v>8431</v>
      </c>
      <c r="D311" s="156">
        <v>44529</v>
      </c>
      <c r="E311" s="155" t="s">
        <v>8430</v>
      </c>
      <c r="I311" s="153">
        <v>2.31</v>
      </c>
      <c r="K311" s="153">
        <v>42991.57</v>
      </c>
    </row>
    <row r="312" spans="3:11" x14ac:dyDescent="0.2">
      <c r="C312" s="157" t="s">
        <v>8429</v>
      </c>
      <c r="D312" s="156">
        <v>44529</v>
      </c>
      <c r="E312" s="155" t="s">
        <v>8428</v>
      </c>
      <c r="I312" s="153">
        <v>21.01</v>
      </c>
      <c r="K312" s="153">
        <v>43012.58</v>
      </c>
    </row>
    <row r="313" spans="3:11" x14ac:dyDescent="0.2">
      <c r="C313" s="157" t="s">
        <v>8427</v>
      </c>
      <c r="D313" s="156">
        <v>44529</v>
      </c>
      <c r="E313" s="155" t="s">
        <v>8426</v>
      </c>
      <c r="I313" s="153">
        <v>4.3499999999999996</v>
      </c>
      <c r="K313" s="153">
        <v>43016.93</v>
      </c>
    </row>
    <row r="314" spans="3:11" x14ac:dyDescent="0.2">
      <c r="C314" s="157" t="s">
        <v>8425</v>
      </c>
      <c r="D314" s="156">
        <v>44529</v>
      </c>
      <c r="E314" s="155" t="s">
        <v>8424</v>
      </c>
      <c r="I314" s="153">
        <v>6.03</v>
      </c>
      <c r="K314" s="153">
        <v>43022.96</v>
      </c>
    </row>
    <row r="315" spans="3:11" x14ac:dyDescent="0.2">
      <c r="C315" s="157" t="s">
        <v>8423</v>
      </c>
      <c r="D315" s="156">
        <v>44529</v>
      </c>
      <c r="E315" s="155" t="s">
        <v>8422</v>
      </c>
      <c r="I315" s="153">
        <v>1.68</v>
      </c>
      <c r="K315" s="153">
        <v>43024.639999999999</v>
      </c>
    </row>
    <row r="316" spans="3:11" x14ac:dyDescent="0.2">
      <c r="C316" s="157" t="s">
        <v>8421</v>
      </c>
      <c r="D316" s="156">
        <v>44529</v>
      </c>
      <c r="E316" s="155" t="s">
        <v>8420</v>
      </c>
      <c r="I316" s="153">
        <v>0.24</v>
      </c>
      <c r="K316" s="153">
        <v>43024.88</v>
      </c>
    </row>
    <row r="317" spans="3:11" x14ac:dyDescent="0.2">
      <c r="C317" s="157" t="s">
        <v>8419</v>
      </c>
      <c r="D317" s="156">
        <v>44529</v>
      </c>
      <c r="E317" s="155" t="s">
        <v>8418</v>
      </c>
      <c r="I317" s="153">
        <v>3.18</v>
      </c>
      <c r="K317" s="153">
        <v>43028.06</v>
      </c>
    </row>
    <row r="318" spans="3:11" x14ac:dyDescent="0.2">
      <c r="C318" s="157" t="s">
        <v>8417</v>
      </c>
      <c r="D318" s="156">
        <v>44529</v>
      </c>
      <c r="E318" s="155" t="s">
        <v>8416</v>
      </c>
      <c r="I318" s="153">
        <v>1.68</v>
      </c>
      <c r="K318" s="153">
        <v>43029.74</v>
      </c>
    </row>
    <row r="319" spans="3:11" x14ac:dyDescent="0.2">
      <c r="C319" s="157" t="s">
        <v>8415</v>
      </c>
      <c r="D319" s="156">
        <v>44529</v>
      </c>
      <c r="E319" s="155" t="s">
        <v>8414</v>
      </c>
      <c r="I319" s="153">
        <v>1.68</v>
      </c>
      <c r="K319" s="153">
        <v>43031.42</v>
      </c>
    </row>
    <row r="320" spans="3:11" x14ac:dyDescent="0.2">
      <c r="C320" s="157" t="s">
        <v>8413</v>
      </c>
      <c r="D320" s="156">
        <v>44529</v>
      </c>
      <c r="E320" s="155" t="s">
        <v>8412</v>
      </c>
      <c r="I320" s="153">
        <v>3.28</v>
      </c>
      <c r="K320" s="153">
        <v>43034.7</v>
      </c>
    </row>
    <row r="321" spans="3:11" x14ac:dyDescent="0.2">
      <c r="C321" s="157" t="s">
        <v>8411</v>
      </c>
      <c r="D321" s="156">
        <v>44529</v>
      </c>
      <c r="E321" s="155" t="s">
        <v>8410</v>
      </c>
      <c r="I321" s="153">
        <v>1.68</v>
      </c>
      <c r="K321" s="153">
        <v>43036.38</v>
      </c>
    </row>
    <row r="322" spans="3:11" x14ac:dyDescent="0.2">
      <c r="C322" s="157" t="s">
        <v>8409</v>
      </c>
      <c r="D322" s="156">
        <v>44529</v>
      </c>
      <c r="E322" s="155" t="s">
        <v>8408</v>
      </c>
      <c r="I322" s="153">
        <v>4.26</v>
      </c>
      <c r="K322" s="153">
        <v>43040.639999999999</v>
      </c>
    </row>
    <row r="323" spans="3:11" x14ac:dyDescent="0.2">
      <c r="C323" s="157" t="s">
        <v>8407</v>
      </c>
      <c r="D323" s="156">
        <v>44529</v>
      </c>
      <c r="E323" s="155" t="s">
        <v>8406</v>
      </c>
      <c r="I323" s="153">
        <v>6.06</v>
      </c>
      <c r="K323" s="153">
        <v>43046.7</v>
      </c>
    </row>
    <row r="324" spans="3:11" x14ac:dyDescent="0.2">
      <c r="C324" s="157" t="s">
        <v>8405</v>
      </c>
      <c r="D324" s="156">
        <v>44529</v>
      </c>
      <c r="E324" s="155" t="s">
        <v>8404</v>
      </c>
      <c r="I324" s="153">
        <v>3.36</v>
      </c>
      <c r="K324" s="153">
        <v>43050.06</v>
      </c>
    </row>
    <row r="325" spans="3:11" x14ac:dyDescent="0.2">
      <c r="C325" s="157" t="s">
        <v>8403</v>
      </c>
      <c r="D325" s="156">
        <v>44529</v>
      </c>
      <c r="E325" s="155" t="s">
        <v>8402</v>
      </c>
      <c r="I325" s="153">
        <v>3.21</v>
      </c>
      <c r="K325" s="153">
        <v>43053.27</v>
      </c>
    </row>
    <row r="326" spans="3:11" x14ac:dyDescent="0.2">
      <c r="C326" s="157" t="s">
        <v>8401</v>
      </c>
      <c r="D326" s="156">
        <v>44530</v>
      </c>
      <c r="E326" s="155" t="s">
        <v>8400</v>
      </c>
      <c r="I326" s="153">
        <v>14</v>
      </c>
      <c r="K326" s="153">
        <v>43067.27</v>
      </c>
    </row>
    <row r="327" spans="3:11" x14ac:dyDescent="0.2">
      <c r="C327" s="157" t="s">
        <v>8399</v>
      </c>
      <c r="D327" s="156">
        <v>44530</v>
      </c>
      <c r="E327" s="155" t="s">
        <v>8398</v>
      </c>
      <c r="I327" s="153">
        <v>9.76</v>
      </c>
      <c r="K327" s="153">
        <v>43077.03</v>
      </c>
    </row>
    <row r="328" spans="3:11" x14ac:dyDescent="0.2">
      <c r="C328" s="157" t="s">
        <v>8397</v>
      </c>
      <c r="D328" s="156">
        <v>44530</v>
      </c>
      <c r="E328" s="155" t="s">
        <v>8396</v>
      </c>
      <c r="I328" s="153">
        <v>1.68</v>
      </c>
      <c r="K328" s="153">
        <v>43078.71</v>
      </c>
    </row>
    <row r="329" spans="3:11" x14ac:dyDescent="0.2">
      <c r="C329" s="157" t="s">
        <v>8395</v>
      </c>
      <c r="D329" s="156">
        <v>44530</v>
      </c>
      <c r="E329" s="155" t="s">
        <v>8394</v>
      </c>
      <c r="I329" s="153">
        <v>2.48</v>
      </c>
      <c r="K329" s="153">
        <v>43081.19</v>
      </c>
    </row>
    <row r="330" spans="3:11" x14ac:dyDescent="0.2">
      <c r="C330" s="157" t="s">
        <v>8393</v>
      </c>
      <c r="D330" s="156">
        <v>44530</v>
      </c>
      <c r="E330" s="155" t="s">
        <v>8392</v>
      </c>
      <c r="I330" s="153">
        <v>1.52</v>
      </c>
      <c r="K330" s="153">
        <v>43082.71</v>
      </c>
    </row>
    <row r="331" spans="3:11" x14ac:dyDescent="0.2">
      <c r="C331" s="157" t="s">
        <v>8391</v>
      </c>
      <c r="D331" s="156">
        <v>44530</v>
      </c>
      <c r="E331" s="155" t="s">
        <v>8390</v>
      </c>
      <c r="I331" s="153">
        <v>4.67</v>
      </c>
      <c r="K331" s="153">
        <v>43087.38</v>
      </c>
    </row>
    <row r="332" spans="3:11" x14ac:dyDescent="0.2">
      <c r="C332" s="157" t="s">
        <v>8389</v>
      </c>
      <c r="D332" s="156">
        <v>44530</v>
      </c>
      <c r="E332" s="155" t="s">
        <v>8388</v>
      </c>
      <c r="I332" s="153">
        <v>1.99</v>
      </c>
      <c r="K332" s="153">
        <v>43089.37</v>
      </c>
    </row>
    <row r="333" spans="3:11" x14ac:dyDescent="0.2">
      <c r="C333" s="157" t="s">
        <v>8387</v>
      </c>
      <c r="D333" s="156">
        <v>44530</v>
      </c>
      <c r="E333" s="155" t="s">
        <v>8386</v>
      </c>
      <c r="I333" s="153">
        <v>2.34</v>
      </c>
      <c r="K333" s="153">
        <v>43091.71</v>
      </c>
    </row>
    <row r="334" spans="3:11" x14ac:dyDescent="0.2">
      <c r="C334" s="157" t="s">
        <v>8385</v>
      </c>
      <c r="D334" s="156">
        <v>44530</v>
      </c>
      <c r="E334" s="155" t="s">
        <v>8384</v>
      </c>
      <c r="I334" s="153">
        <v>3.59</v>
      </c>
      <c r="K334" s="153">
        <v>43095.3</v>
      </c>
    </row>
    <row r="335" spans="3:11" x14ac:dyDescent="0.2">
      <c r="C335" s="157" t="s">
        <v>8383</v>
      </c>
      <c r="D335" s="156">
        <v>44530</v>
      </c>
      <c r="E335" s="155" t="s">
        <v>8382</v>
      </c>
      <c r="I335" s="153">
        <v>16.760000000000002</v>
      </c>
      <c r="K335" s="153">
        <v>43112.06</v>
      </c>
    </row>
    <row r="336" spans="3:11" x14ac:dyDescent="0.2">
      <c r="C336" s="157" t="s">
        <v>8381</v>
      </c>
      <c r="D336" s="156">
        <v>44530</v>
      </c>
      <c r="E336" s="155" t="s">
        <v>8380</v>
      </c>
      <c r="I336" s="153">
        <v>22.73</v>
      </c>
      <c r="K336" s="153">
        <v>43134.79</v>
      </c>
    </row>
    <row r="337" spans="3:11" x14ac:dyDescent="0.2">
      <c r="C337" s="157" t="s">
        <v>8379</v>
      </c>
      <c r="D337" s="156">
        <v>44530</v>
      </c>
      <c r="E337" s="155" t="s">
        <v>8378</v>
      </c>
      <c r="I337" s="153">
        <v>2.74</v>
      </c>
      <c r="K337" s="153">
        <v>43137.53</v>
      </c>
    </row>
    <row r="338" spans="3:11" x14ac:dyDescent="0.2">
      <c r="C338" s="157" t="s">
        <v>8377</v>
      </c>
      <c r="D338" s="156">
        <v>44530</v>
      </c>
      <c r="E338" s="155" t="s">
        <v>8376</v>
      </c>
      <c r="I338" s="153">
        <v>8.3800000000000008</v>
      </c>
      <c r="K338" s="153">
        <v>43145.91</v>
      </c>
    </row>
    <row r="339" spans="3:11" x14ac:dyDescent="0.2">
      <c r="C339" s="157" t="s">
        <v>8375</v>
      </c>
      <c r="D339" s="156">
        <v>44530</v>
      </c>
      <c r="E339" s="155" t="s">
        <v>8374</v>
      </c>
      <c r="I339" s="153">
        <v>8.3800000000000008</v>
      </c>
      <c r="K339" s="153">
        <v>43154.29</v>
      </c>
    </row>
    <row r="340" spans="3:11" x14ac:dyDescent="0.2">
      <c r="C340" s="157" t="s">
        <v>8373</v>
      </c>
      <c r="D340" s="156">
        <v>44530</v>
      </c>
      <c r="E340" s="155" t="s">
        <v>8372</v>
      </c>
      <c r="I340" s="153">
        <v>7</v>
      </c>
      <c r="K340" s="153">
        <v>43161.29</v>
      </c>
    </row>
    <row r="341" spans="3:11" x14ac:dyDescent="0.2">
      <c r="C341" s="157" t="s">
        <v>8371</v>
      </c>
      <c r="D341" s="156">
        <v>44530</v>
      </c>
      <c r="E341" s="155" t="s">
        <v>8370</v>
      </c>
      <c r="I341" s="153">
        <v>12.68</v>
      </c>
      <c r="K341" s="153">
        <v>43173.97</v>
      </c>
    </row>
    <row r="342" spans="3:11" x14ac:dyDescent="0.2">
      <c r="C342" s="157" t="s">
        <v>194</v>
      </c>
      <c r="D342" s="156">
        <v>44530</v>
      </c>
      <c r="E342" s="155" t="s">
        <v>193</v>
      </c>
      <c r="I342" s="153">
        <v>7.09</v>
      </c>
      <c r="K342" s="153">
        <v>43181.06</v>
      </c>
    </row>
    <row r="343" spans="3:11" x14ac:dyDescent="0.2">
      <c r="C343" s="157" t="s">
        <v>196</v>
      </c>
      <c r="D343" s="156">
        <v>44530</v>
      </c>
      <c r="E343" s="155" t="s">
        <v>195</v>
      </c>
      <c r="I343" s="153">
        <v>1.69</v>
      </c>
      <c r="K343" s="153">
        <v>43182.75</v>
      </c>
    </row>
    <row r="344" spans="3:11" x14ac:dyDescent="0.2">
      <c r="C344" s="157" t="s">
        <v>198</v>
      </c>
      <c r="D344" s="156">
        <v>44530</v>
      </c>
      <c r="E344" s="155" t="s">
        <v>197</v>
      </c>
      <c r="I344" s="153">
        <v>8.3800000000000008</v>
      </c>
      <c r="K344" s="153">
        <v>43191.13</v>
      </c>
    </row>
    <row r="345" spans="3:11" x14ac:dyDescent="0.2">
      <c r="C345" s="157" t="s">
        <v>200</v>
      </c>
      <c r="D345" s="156">
        <v>44530</v>
      </c>
      <c r="E345" s="155" t="s">
        <v>199</v>
      </c>
      <c r="I345" s="153">
        <v>0.94</v>
      </c>
      <c r="K345" s="153">
        <v>43192.07</v>
      </c>
    </row>
    <row r="346" spans="3:11" x14ac:dyDescent="0.2">
      <c r="C346" s="157" t="s">
        <v>202</v>
      </c>
      <c r="D346" s="156">
        <v>44530</v>
      </c>
      <c r="E346" s="155" t="s">
        <v>201</v>
      </c>
      <c r="I346" s="153">
        <v>7.2</v>
      </c>
      <c r="K346" s="153">
        <v>43199.27</v>
      </c>
    </row>
    <row r="347" spans="3:11" x14ac:dyDescent="0.2">
      <c r="C347" s="157" t="s">
        <v>5740</v>
      </c>
      <c r="D347" s="156">
        <v>44530</v>
      </c>
      <c r="E347" s="155" t="s">
        <v>8369</v>
      </c>
      <c r="J347" s="154">
        <v>141.18</v>
      </c>
      <c r="K347" s="153">
        <v>43058.09</v>
      </c>
    </row>
    <row r="348" spans="3:11" x14ac:dyDescent="0.2">
      <c r="C348" s="152" t="s">
        <v>222</v>
      </c>
      <c r="D348" s="151">
        <v>40471.03</v>
      </c>
      <c r="E348" s="152" t="s">
        <v>221</v>
      </c>
      <c r="F348" s="151">
        <v>2728.24</v>
      </c>
      <c r="G348" s="152" t="s">
        <v>220</v>
      </c>
      <c r="H348" s="151">
        <v>141.18</v>
      </c>
      <c r="J348" s="152" t="s">
        <v>219</v>
      </c>
      <c r="K348" s="151">
        <v>43058.09</v>
      </c>
    </row>
    <row r="351" spans="3:11" x14ac:dyDescent="0.2">
      <c r="E351" s="90" t="s">
        <v>218</v>
      </c>
      <c r="K351" s="89" t="s">
        <v>217</v>
      </c>
    </row>
  </sheetData>
  <pageMargins left="0.75" right="0.75" top="1" bottom="1" header="0" footer="0"/>
  <pageSetup orientation="portrait" errors="NA" horizontalDpi="0" verticalDpi="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1643-AE9C-4E9C-B434-69526038C624}">
  <sheetPr>
    <pageSetUpPr fitToPage="1"/>
  </sheetPr>
  <dimension ref="A2:L264"/>
  <sheetViews>
    <sheetView workbookViewId="0">
      <selection activeCell="A246" sqref="A246:M265"/>
    </sheetView>
  </sheetViews>
  <sheetFormatPr baseColWidth="10" defaultRowHeight="15" x14ac:dyDescent="0.25"/>
  <cols>
    <col min="1" max="1" width="11.42578125" style="123"/>
    <col min="2" max="2" width="35.14062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2" spans="1:12" x14ac:dyDescent="0.25">
      <c r="A2" s="182" t="s">
        <v>9221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0"/>
    </row>
    <row r="3" spans="1:12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5">
      <c r="A4" s="108" t="s">
        <v>8195</v>
      </c>
      <c r="B4" s="108" t="str">
        <f t="shared" ref="B4:B42" si="0">MID(A4,20,39)</f>
        <v xml:space="preserve">PABLO JAVIER BAQUE LOZANO              </v>
      </c>
      <c r="C4" s="108" t="str">
        <f t="shared" ref="C4:C67" si="1">MID(A4,12,8)</f>
        <v>43902215</v>
      </c>
      <c r="D4" s="108" t="str">
        <f t="shared" ref="D4:D67" si="2">MID(A4,125,4)</f>
        <v>0002</v>
      </c>
      <c r="E4" s="108" t="str">
        <f t="shared" ref="E4:E67" si="3">MID(A4,129,2)</f>
        <v>60</v>
      </c>
      <c r="F4" s="137">
        <v>2.6</v>
      </c>
      <c r="G4" s="108" t="str">
        <f t="shared" ref="G4:G67" si="4">MID(A4,131,4)</f>
        <v>2021</v>
      </c>
      <c r="H4" s="108" t="str">
        <f t="shared" ref="H4:H67" si="5">MID(A4,135,2)</f>
        <v>11</v>
      </c>
      <c r="I4" s="108" t="str">
        <f t="shared" ref="I4:I67" si="6">MID(A4,137,2)</f>
        <v>01</v>
      </c>
      <c r="J4" s="108" t="str">
        <f t="shared" ref="J4:J67" si="7">CONCATENATE(G4,"-",H4,"-",I4)</f>
        <v>2021-11-01</v>
      </c>
      <c r="K4" s="108" t="str">
        <f t="shared" ref="K4:K67" si="8">MID(A4,163,3)</f>
        <v>BMP</v>
      </c>
      <c r="L4" s="108">
        <v>15916</v>
      </c>
    </row>
    <row r="5" spans="1:12" x14ac:dyDescent="0.25">
      <c r="A5" s="108" t="s">
        <v>8194</v>
      </c>
      <c r="B5" s="108" t="str">
        <f t="shared" si="0"/>
        <v xml:space="preserve">MUENTES VELEZ MARIANA DE JESUS         </v>
      </c>
      <c r="C5" s="108" t="str">
        <f t="shared" si="1"/>
        <v>43904774</v>
      </c>
      <c r="D5" s="108" t="str">
        <f t="shared" si="2"/>
        <v>0006</v>
      </c>
      <c r="E5" s="108" t="str">
        <f t="shared" si="3"/>
        <v>15</v>
      </c>
      <c r="F5" s="137">
        <v>6.15</v>
      </c>
      <c r="G5" s="108" t="str">
        <f t="shared" si="4"/>
        <v>2021</v>
      </c>
      <c r="H5" s="108" t="str">
        <f t="shared" si="5"/>
        <v>10</v>
      </c>
      <c r="I5" s="108" t="str">
        <f t="shared" si="6"/>
        <v>29</v>
      </c>
      <c r="J5" s="108" t="str">
        <f t="shared" si="7"/>
        <v>2021-10-29</v>
      </c>
      <c r="K5" s="108" t="str">
        <f t="shared" si="8"/>
        <v>BVP</v>
      </c>
      <c r="L5" s="108">
        <v>15917</v>
      </c>
    </row>
    <row r="6" spans="1:12" x14ac:dyDescent="0.25">
      <c r="A6" s="108" t="s">
        <v>8193</v>
      </c>
      <c r="B6" s="108" t="str">
        <f t="shared" si="0"/>
        <v xml:space="preserve">CARLOS ENRIQUE PEREZ REYES             </v>
      </c>
      <c r="C6" s="108" t="str">
        <f t="shared" si="1"/>
        <v>43909926</v>
      </c>
      <c r="D6" s="108" t="str">
        <f t="shared" si="2"/>
        <v>0001</v>
      </c>
      <c r="E6" s="108" t="str">
        <f t="shared" si="3"/>
        <v>69</v>
      </c>
      <c r="F6" s="137">
        <v>1.69</v>
      </c>
      <c r="G6" s="108" t="str">
        <f t="shared" si="4"/>
        <v>2021</v>
      </c>
      <c r="H6" s="108" t="str">
        <f t="shared" si="5"/>
        <v>10</v>
      </c>
      <c r="I6" s="108" t="str">
        <f t="shared" si="6"/>
        <v>29</v>
      </c>
      <c r="J6" s="108" t="str">
        <f t="shared" si="7"/>
        <v>2021-10-29</v>
      </c>
      <c r="K6" s="108" t="str">
        <f t="shared" si="8"/>
        <v>BMP</v>
      </c>
      <c r="L6" s="108">
        <v>15918</v>
      </c>
    </row>
    <row r="7" spans="1:12" x14ac:dyDescent="0.25">
      <c r="A7" s="108" t="s">
        <v>8192</v>
      </c>
      <c r="B7" s="108" t="str">
        <f t="shared" si="0"/>
        <v xml:space="preserve">CHACHA MOREIRA SINTIA PAOLA            </v>
      </c>
      <c r="C7" s="108" t="str">
        <f t="shared" si="1"/>
        <v>43930260</v>
      </c>
      <c r="D7" s="108" t="str">
        <f t="shared" si="2"/>
        <v>0003</v>
      </c>
      <c r="E7" s="108" t="str">
        <f t="shared" si="3"/>
        <v>36</v>
      </c>
      <c r="F7" s="137">
        <v>3.36</v>
      </c>
      <c r="G7" s="108" t="str">
        <f t="shared" si="4"/>
        <v>2021</v>
      </c>
      <c r="H7" s="108" t="str">
        <f t="shared" si="5"/>
        <v>10</v>
      </c>
      <c r="I7" s="108" t="str">
        <f t="shared" si="6"/>
        <v>29</v>
      </c>
      <c r="J7" s="108" t="str">
        <f t="shared" si="7"/>
        <v>2021-10-29</v>
      </c>
      <c r="K7" s="108" t="str">
        <f t="shared" si="8"/>
        <v>BVP</v>
      </c>
      <c r="L7" s="108">
        <v>15919</v>
      </c>
    </row>
    <row r="8" spans="1:12" x14ac:dyDescent="0.25">
      <c r="A8" s="108" t="s">
        <v>8191</v>
      </c>
      <c r="B8" s="108" t="str">
        <f t="shared" si="0"/>
        <v xml:space="preserve">LUIS BENIGNO ROMERO ABAD               </v>
      </c>
      <c r="C8" s="108" t="str">
        <f t="shared" si="1"/>
        <v>43930137</v>
      </c>
      <c r="D8" s="108" t="str">
        <f t="shared" si="2"/>
        <v>0005</v>
      </c>
      <c r="E8" s="108" t="str">
        <f t="shared" si="3"/>
        <v>11</v>
      </c>
      <c r="F8" s="137">
        <v>5.1100000000000003</v>
      </c>
      <c r="G8" s="108" t="str">
        <f t="shared" si="4"/>
        <v>2021</v>
      </c>
      <c r="H8" s="108" t="str">
        <f t="shared" si="5"/>
        <v>10</v>
      </c>
      <c r="I8" s="108" t="str">
        <f t="shared" si="6"/>
        <v>29</v>
      </c>
      <c r="J8" s="108" t="str">
        <f t="shared" si="7"/>
        <v>2021-10-29</v>
      </c>
      <c r="K8" s="108" t="str">
        <f t="shared" si="8"/>
        <v>BMP</v>
      </c>
      <c r="L8" s="108">
        <v>15920</v>
      </c>
    </row>
    <row r="9" spans="1:12" x14ac:dyDescent="0.25">
      <c r="A9" s="108" t="s">
        <v>8190</v>
      </c>
      <c r="B9" s="108" t="str">
        <f t="shared" si="0"/>
        <v xml:space="preserve">GAMARRA PERALTA BARBARA GISELL         </v>
      </c>
      <c r="C9" s="108" t="str">
        <f t="shared" si="1"/>
        <v>43909359</v>
      </c>
      <c r="D9" s="108" t="str">
        <f t="shared" si="2"/>
        <v>0002</v>
      </c>
      <c r="E9" s="108" t="str">
        <f t="shared" si="3"/>
        <v>54</v>
      </c>
      <c r="F9" s="137">
        <v>2.54</v>
      </c>
      <c r="G9" s="108" t="str">
        <f t="shared" si="4"/>
        <v>2021</v>
      </c>
      <c r="H9" s="108" t="str">
        <f t="shared" si="5"/>
        <v>10</v>
      </c>
      <c r="I9" s="108" t="str">
        <f t="shared" si="6"/>
        <v>30</v>
      </c>
      <c r="J9" s="108" t="str">
        <f t="shared" si="7"/>
        <v>2021-10-30</v>
      </c>
      <c r="K9" s="108" t="str">
        <f t="shared" si="8"/>
        <v>BMP</v>
      </c>
      <c r="L9" s="108">
        <v>15921</v>
      </c>
    </row>
    <row r="10" spans="1:12" x14ac:dyDescent="0.25">
      <c r="A10" s="108" t="s">
        <v>8189</v>
      </c>
      <c r="B10" s="108" t="str">
        <f t="shared" si="0"/>
        <v xml:space="preserve">LUCAS MERA ELI FRANCISCO               </v>
      </c>
      <c r="C10" s="108" t="str">
        <f t="shared" si="1"/>
        <v>43900217</v>
      </c>
      <c r="D10" s="108" t="str">
        <f t="shared" si="2"/>
        <v>0005</v>
      </c>
      <c r="E10" s="108" t="str">
        <f t="shared" si="3"/>
        <v>97</v>
      </c>
      <c r="F10" s="137">
        <v>5.97</v>
      </c>
      <c r="G10" s="108" t="str">
        <f t="shared" si="4"/>
        <v>2021</v>
      </c>
      <c r="H10" s="108" t="str">
        <f t="shared" si="5"/>
        <v>10</v>
      </c>
      <c r="I10" s="108" t="str">
        <f t="shared" si="6"/>
        <v>30</v>
      </c>
      <c r="J10" s="108" t="str">
        <f t="shared" si="7"/>
        <v>2021-10-30</v>
      </c>
      <c r="K10" s="108" t="str">
        <f t="shared" si="8"/>
        <v>BMP</v>
      </c>
      <c r="L10" s="108">
        <v>15922</v>
      </c>
    </row>
    <row r="11" spans="1:12" x14ac:dyDescent="0.25">
      <c r="A11" s="108" t="s">
        <v>8188</v>
      </c>
      <c r="B11" s="108" t="str">
        <f t="shared" si="0"/>
        <v xml:space="preserve">ALCIVAR PIN NORMA PEPITA               </v>
      </c>
      <c r="C11" s="108" t="str">
        <f t="shared" si="1"/>
        <v>43903260</v>
      </c>
      <c r="D11" s="108" t="str">
        <f t="shared" si="2"/>
        <v>0001</v>
      </c>
      <c r="E11" s="108" t="str">
        <f t="shared" si="3"/>
        <v>48</v>
      </c>
      <c r="F11" s="137">
        <v>1.48</v>
      </c>
      <c r="G11" s="108" t="str">
        <f t="shared" si="4"/>
        <v>2021</v>
      </c>
      <c r="H11" s="108" t="str">
        <f t="shared" si="5"/>
        <v>10</v>
      </c>
      <c r="I11" s="108" t="str">
        <f t="shared" si="6"/>
        <v>30</v>
      </c>
      <c r="J11" s="108" t="str">
        <f t="shared" si="7"/>
        <v>2021-10-30</v>
      </c>
      <c r="K11" s="108" t="str">
        <f t="shared" si="8"/>
        <v>BVP</v>
      </c>
      <c r="L11" s="108">
        <v>15923</v>
      </c>
    </row>
    <row r="12" spans="1:12" x14ac:dyDescent="0.25">
      <c r="A12" s="108" t="s">
        <v>8187</v>
      </c>
      <c r="B12" s="108" t="str">
        <f t="shared" si="0"/>
        <v xml:space="preserve">MACIAS ALCIVAR DAVID ESAU              </v>
      </c>
      <c r="C12" s="108" t="str">
        <f t="shared" si="1"/>
        <v>43901532</v>
      </c>
      <c r="D12" s="108" t="str">
        <f t="shared" si="2"/>
        <v>0002</v>
      </c>
      <c r="E12" s="108" t="str">
        <f t="shared" si="3"/>
        <v>24</v>
      </c>
      <c r="F12" s="137">
        <v>2.2400000000000002</v>
      </c>
      <c r="G12" s="108" t="str">
        <f t="shared" si="4"/>
        <v>2021</v>
      </c>
      <c r="H12" s="108" t="str">
        <f t="shared" si="5"/>
        <v>10</v>
      </c>
      <c r="I12" s="108" t="str">
        <f t="shared" si="6"/>
        <v>30</v>
      </c>
      <c r="J12" s="108" t="str">
        <f t="shared" si="7"/>
        <v>2021-10-30</v>
      </c>
      <c r="K12" s="108" t="str">
        <f t="shared" si="8"/>
        <v>BVP</v>
      </c>
      <c r="L12" s="108">
        <v>15924</v>
      </c>
    </row>
    <row r="13" spans="1:12" x14ac:dyDescent="0.25">
      <c r="A13" s="108" t="s">
        <v>8186</v>
      </c>
      <c r="B13" s="108" t="str">
        <f t="shared" si="0"/>
        <v xml:space="preserve">RUIZ UNDA ROBERTO ANTONIO              </v>
      </c>
      <c r="C13" s="108" t="str">
        <f t="shared" si="1"/>
        <v>43907279</v>
      </c>
      <c r="D13" s="108" t="str">
        <f t="shared" si="2"/>
        <v>0006</v>
      </c>
      <c r="E13" s="108" t="str">
        <f t="shared" si="3"/>
        <v>06</v>
      </c>
      <c r="F13" s="137">
        <v>6.06</v>
      </c>
      <c r="G13" s="108" t="str">
        <f t="shared" si="4"/>
        <v>2021</v>
      </c>
      <c r="H13" s="108" t="str">
        <f t="shared" si="5"/>
        <v>10</v>
      </c>
      <c r="I13" s="108" t="str">
        <f t="shared" si="6"/>
        <v>30</v>
      </c>
      <c r="J13" s="108" t="str">
        <f t="shared" si="7"/>
        <v>2021-10-30</v>
      </c>
      <c r="K13" s="108" t="str">
        <f t="shared" si="8"/>
        <v>BVP</v>
      </c>
      <c r="L13" s="108">
        <v>15925</v>
      </c>
    </row>
    <row r="14" spans="1:12" x14ac:dyDescent="0.25">
      <c r="A14" s="108" t="s">
        <v>8185</v>
      </c>
      <c r="B14" s="108" t="str">
        <f t="shared" si="0"/>
        <v xml:space="preserve">ORLANDO BOLIVAR RAMOS CRUZ             </v>
      </c>
      <c r="C14" s="108" t="str">
        <f t="shared" si="1"/>
        <v>43960253</v>
      </c>
      <c r="D14" s="108" t="str">
        <f t="shared" si="2"/>
        <v>0015</v>
      </c>
      <c r="E14" s="108" t="str">
        <f t="shared" si="3"/>
        <v>64</v>
      </c>
      <c r="F14" s="137">
        <v>15.64</v>
      </c>
      <c r="G14" s="108" t="str">
        <f t="shared" si="4"/>
        <v>2021</v>
      </c>
      <c r="H14" s="108" t="str">
        <f t="shared" si="5"/>
        <v>10</v>
      </c>
      <c r="I14" s="108" t="str">
        <f t="shared" si="6"/>
        <v>30</v>
      </c>
      <c r="J14" s="108" t="str">
        <f t="shared" si="7"/>
        <v>2021-10-30</v>
      </c>
      <c r="K14" s="108" t="str">
        <f t="shared" si="8"/>
        <v>BMP</v>
      </c>
      <c r="L14" s="108">
        <v>15926</v>
      </c>
    </row>
    <row r="15" spans="1:12" x14ac:dyDescent="0.25">
      <c r="A15" s="108" t="s">
        <v>8184</v>
      </c>
      <c r="B15" s="108" t="str">
        <f t="shared" si="0"/>
        <v xml:space="preserve">ACOSTA HERNANDEZ MARITZA NOEMI         </v>
      </c>
      <c r="C15" s="108" t="str">
        <f t="shared" si="1"/>
        <v>43909099</v>
      </c>
      <c r="D15" s="108" t="str">
        <f t="shared" si="2"/>
        <v>0007</v>
      </c>
      <c r="E15" s="108" t="str">
        <f t="shared" si="3"/>
        <v>16</v>
      </c>
      <c r="F15" s="137">
        <v>7.16</v>
      </c>
      <c r="G15" s="108" t="str">
        <f t="shared" si="4"/>
        <v>2021</v>
      </c>
      <c r="H15" s="108" t="str">
        <f t="shared" si="5"/>
        <v>10</v>
      </c>
      <c r="I15" s="108" t="str">
        <f t="shared" si="6"/>
        <v>30</v>
      </c>
      <c r="J15" s="108" t="str">
        <f t="shared" si="7"/>
        <v>2021-10-30</v>
      </c>
      <c r="K15" s="108" t="str">
        <f t="shared" si="8"/>
        <v>BVP</v>
      </c>
      <c r="L15" s="108">
        <v>15927</v>
      </c>
    </row>
    <row r="16" spans="1:12" x14ac:dyDescent="0.25">
      <c r="A16" s="108" t="s">
        <v>8183</v>
      </c>
      <c r="B16" s="108" t="str">
        <f t="shared" si="0"/>
        <v xml:space="preserve">PITA PENAFIEL ALISON CAROLINA          </v>
      </c>
      <c r="C16" s="108" t="str">
        <f t="shared" si="1"/>
        <v>43901507</v>
      </c>
      <c r="D16" s="108" t="str">
        <f t="shared" si="2"/>
        <v>0001</v>
      </c>
      <c r="E16" s="108" t="str">
        <f t="shared" si="3"/>
        <v>76</v>
      </c>
      <c r="F16" s="137">
        <v>1.76</v>
      </c>
      <c r="G16" s="108" t="str">
        <f t="shared" si="4"/>
        <v>2021</v>
      </c>
      <c r="H16" s="108" t="str">
        <f t="shared" si="5"/>
        <v>10</v>
      </c>
      <c r="I16" s="108" t="str">
        <f t="shared" si="6"/>
        <v>31</v>
      </c>
      <c r="J16" s="108" t="str">
        <f t="shared" si="7"/>
        <v>2021-10-31</v>
      </c>
      <c r="K16" s="108" t="str">
        <f t="shared" si="8"/>
        <v>BMP</v>
      </c>
      <c r="L16" s="108">
        <v>15928</v>
      </c>
    </row>
    <row r="17" spans="1:12" x14ac:dyDescent="0.25">
      <c r="A17" s="108" t="s">
        <v>8182</v>
      </c>
      <c r="B17" s="108" t="str">
        <f t="shared" si="0"/>
        <v xml:space="preserve">ANNIE ANDREA CARRERA MOROCHO           </v>
      </c>
      <c r="C17" s="108" t="str">
        <f t="shared" si="1"/>
        <v>43903861</v>
      </c>
      <c r="D17" s="108" t="str">
        <f t="shared" si="2"/>
        <v>0001</v>
      </c>
      <c r="E17" s="108" t="str">
        <f t="shared" si="3"/>
        <v>68</v>
      </c>
      <c r="F17" s="137">
        <v>1.68</v>
      </c>
      <c r="G17" s="108" t="str">
        <f t="shared" si="4"/>
        <v>2021</v>
      </c>
      <c r="H17" s="108" t="str">
        <f t="shared" si="5"/>
        <v>10</v>
      </c>
      <c r="I17" s="108" t="str">
        <f t="shared" si="6"/>
        <v>31</v>
      </c>
      <c r="J17" s="108" t="str">
        <f t="shared" si="7"/>
        <v>2021-10-31</v>
      </c>
      <c r="K17" s="108" t="str">
        <f t="shared" si="8"/>
        <v>BMP</v>
      </c>
      <c r="L17" s="108">
        <v>15929</v>
      </c>
    </row>
    <row r="18" spans="1:12" x14ac:dyDescent="0.25">
      <c r="A18" s="108" t="s">
        <v>8181</v>
      </c>
      <c r="B18" s="108" t="str">
        <f t="shared" si="0"/>
        <v xml:space="preserve">DUENAS VALASEK SERGIO                  </v>
      </c>
      <c r="C18" s="108" t="str">
        <f t="shared" si="1"/>
        <v>43900419</v>
      </c>
      <c r="D18" s="108" t="str">
        <f t="shared" si="2"/>
        <v>0001</v>
      </c>
      <c r="E18" s="108" t="str">
        <f t="shared" si="3"/>
        <v>68</v>
      </c>
      <c r="F18" s="137">
        <v>1.68</v>
      </c>
      <c r="G18" s="108" t="str">
        <f t="shared" si="4"/>
        <v>2021</v>
      </c>
      <c r="H18" s="108" t="str">
        <f t="shared" si="5"/>
        <v>10</v>
      </c>
      <c r="I18" s="108" t="str">
        <f t="shared" si="6"/>
        <v>31</v>
      </c>
      <c r="J18" s="108" t="str">
        <f t="shared" si="7"/>
        <v>2021-10-31</v>
      </c>
      <c r="K18" s="108" t="str">
        <f t="shared" si="8"/>
        <v>BMP</v>
      </c>
      <c r="L18" s="108">
        <v>15930</v>
      </c>
    </row>
    <row r="19" spans="1:12" x14ac:dyDescent="0.25">
      <c r="A19" s="108" t="s">
        <v>8180</v>
      </c>
      <c r="B19" s="108" t="str">
        <f t="shared" si="0"/>
        <v xml:space="preserve">DUENAS VALASEK SERGIO                  </v>
      </c>
      <c r="C19" s="108" t="str">
        <f t="shared" si="1"/>
        <v>43900415</v>
      </c>
      <c r="D19" s="108" t="str">
        <f t="shared" si="2"/>
        <v>0004</v>
      </c>
      <c r="E19" s="108" t="str">
        <f t="shared" si="3"/>
        <v>58</v>
      </c>
      <c r="F19" s="137">
        <v>4.58</v>
      </c>
      <c r="G19" s="108" t="str">
        <f t="shared" si="4"/>
        <v>2021</v>
      </c>
      <c r="H19" s="108" t="str">
        <f t="shared" si="5"/>
        <v>10</v>
      </c>
      <c r="I19" s="108" t="str">
        <f t="shared" si="6"/>
        <v>31</v>
      </c>
      <c r="J19" s="108" t="str">
        <f t="shared" si="7"/>
        <v>2021-10-31</v>
      </c>
      <c r="K19" s="108" t="str">
        <f t="shared" si="8"/>
        <v>BMP</v>
      </c>
      <c r="L19" s="108">
        <v>15931</v>
      </c>
    </row>
    <row r="20" spans="1:12" x14ac:dyDescent="0.25">
      <c r="A20" s="108" t="s">
        <v>8179</v>
      </c>
      <c r="B20" s="108" t="str">
        <f t="shared" si="0"/>
        <v xml:space="preserve">CALDERON DE LA TORRE ERIKA SOL         </v>
      </c>
      <c r="C20" s="108" t="str">
        <f t="shared" si="1"/>
        <v>43909511</v>
      </c>
      <c r="D20" s="108" t="str">
        <f t="shared" si="2"/>
        <v>0001</v>
      </c>
      <c r="E20" s="108" t="str">
        <f t="shared" si="3"/>
        <v>68</v>
      </c>
      <c r="F20" s="137">
        <v>1.68</v>
      </c>
      <c r="G20" s="108" t="str">
        <f t="shared" si="4"/>
        <v>2021</v>
      </c>
      <c r="H20" s="108" t="str">
        <f t="shared" si="5"/>
        <v>10</v>
      </c>
      <c r="I20" s="108" t="str">
        <f t="shared" si="6"/>
        <v>31</v>
      </c>
      <c r="J20" s="108" t="str">
        <f t="shared" si="7"/>
        <v>2021-10-31</v>
      </c>
      <c r="K20" s="108" t="str">
        <f t="shared" si="8"/>
        <v>BMP</v>
      </c>
      <c r="L20" s="108">
        <v>15932</v>
      </c>
    </row>
    <row r="21" spans="1:12" x14ac:dyDescent="0.25">
      <c r="A21" s="108" t="s">
        <v>8178</v>
      </c>
      <c r="B21" s="108" t="str">
        <f t="shared" si="0"/>
        <v xml:space="preserve">MOROCHO AGURTO VIVIANA MANUELA         </v>
      </c>
      <c r="C21" s="108" t="str">
        <f t="shared" si="1"/>
        <v>43907455</v>
      </c>
      <c r="D21" s="108" t="str">
        <f t="shared" si="2"/>
        <v>0002</v>
      </c>
      <c r="E21" s="108" t="str">
        <f t="shared" si="3"/>
        <v>56</v>
      </c>
      <c r="F21" s="137">
        <v>2.56</v>
      </c>
      <c r="G21" s="108" t="str">
        <f t="shared" si="4"/>
        <v>2021</v>
      </c>
      <c r="H21" s="108" t="str">
        <f t="shared" si="5"/>
        <v>11</v>
      </c>
      <c r="I21" s="108" t="str">
        <f t="shared" si="6"/>
        <v>01</v>
      </c>
      <c r="J21" s="108" t="str">
        <f t="shared" si="7"/>
        <v>2021-11-01</v>
      </c>
      <c r="K21" s="108" t="str">
        <f t="shared" si="8"/>
        <v>BMP</v>
      </c>
      <c r="L21" s="108">
        <v>15933</v>
      </c>
    </row>
    <row r="22" spans="1:12" x14ac:dyDescent="0.25">
      <c r="A22" s="108" t="s">
        <v>8177</v>
      </c>
      <c r="B22" s="108" t="str">
        <f t="shared" si="0"/>
        <v xml:space="preserve">MIGUEL BLAS  CADENA BOLANOS            </v>
      </c>
      <c r="C22" s="108" t="str">
        <f t="shared" si="1"/>
        <v>43920506</v>
      </c>
      <c r="D22" s="108" t="str">
        <f t="shared" si="2"/>
        <v>0002</v>
      </c>
      <c r="E22" s="108" t="str">
        <f t="shared" si="3"/>
        <v>41</v>
      </c>
      <c r="F22" s="137">
        <v>2.41</v>
      </c>
      <c r="G22" s="108" t="str">
        <f t="shared" si="4"/>
        <v>2021</v>
      </c>
      <c r="H22" s="108" t="str">
        <f t="shared" si="5"/>
        <v>11</v>
      </c>
      <c r="I22" s="108" t="str">
        <f t="shared" si="6"/>
        <v>01</v>
      </c>
      <c r="J22" s="108" t="str">
        <f t="shared" si="7"/>
        <v>2021-11-01</v>
      </c>
      <c r="K22" s="108" t="str">
        <f t="shared" si="8"/>
        <v>BVP</v>
      </c>
      <c r="L22" s="108">
        <v>15934</v>
      </c>
    </row>
    <row r="23" spans="1:12" x14ac:dyDescent="0.25">
      <c r="A23" s="108" t="s">
        <v>8176</v>
      </c>
      <c r="B23" s="108" t="str">
        <f t="shared" si="0"/>
        <v xml:space="preserve">ANDRADE ECHEVERRIA ANA CECILIA         </v>
      </c>
      <c r="C23" s="108" t="str">
        <f t="shared" si="1"/>
        <v>43902677</v>
      </c>
      <c r="D23" s="108" t="str">
        <f t="shared" si="2"/>
        <v>0001</v>
      </c>
      <c r="E23" s="108" t="str">
        <f t="shared" si="3"/>
        <v>68</v>
      </c>
      <c r="F23" s="137">
        <v>1.68</v>
      </c>
      <c r="G23" s="108" t="str">
        <f t="shared" si="4"/>
        <v>2021</v>
      </c>
      <c r="H23" s="108" t="str">
        <f t="shared" si="5"/>
        <v>11</v>
      </c>
      <c r="I23" s="108" t="str">
        <f t="shared" si="6"/>
        <v>01</v>
      </c>
      <c r="J23" s="108" t="str">
        <f t="shared" si="7"/>
        <v>2021-11-01</v>
      </c>
      <c r="K23" s="108" t="str">
        <f t="shared" si="8"/>
        <v>BMP</v>
      </c>
      <c r="L23" s="108">
        <v>15935</v>
      </c>
    </row>
    <row r="24" spans="1:12" x14ac:dyDescent="0.25">
      <c r="A24" s="108" t="s">
        <v>8175</v>
      </c>
      <c r="B24" s="108" t="str">
        <f t="shared" si="0"/>
        <v xml:space="preserve">ACUNA MARQUEZ PATRICIA ROSARIO         </v>
      </c>
      <c r="C24" s="108" t="str">
        <f t="shared" si="1"/>
        <v>43908270</v>
      </c>
      <c r="D24" s="108" t="str">
        <f t="shared" si="2"/>
        <v>0007</v>
      </c>
      <c r="E24" s="108" t="str">
        <f t="shared" si="3"/>
        <v>37</v>
      </c>
      <c r="F24" s="137">
        <v>7.37</v>
      </c>
      <c r="G24" s="108" t="str">
        <f t="shared" si="4"/>
        <v>2021</v>
      </c>
      <c r="H24" s="108" t="str">
        <f t="shared" si="5"/>
        <v>11</v>
      </c>
      <c r="I24" s="108" t="str">
        <f t="shared" si="6"/>
        <v>01</v>
      </c>
      <c r="J24" s="108" t="str">
        <f t="shared" si="7"/>
        <v>2021-11-01</v>
      </c>
      <c r="K24" s="108" t="str">
        <f t="shared" si="8"/>
        <v>BMP</v>
      </c>
      <c r="L24" s="108">
        <v>15936</v>
      </c>
    </row>
    <row r="25" spans="1:12" x14ac:dyDescent="0.25">
      <c r="A25" s="108" t="s">
        <v>8174</v>
      </c>
      <c r="B25" s="108" t="str">
        <f t="shared" si="0"/>
        <v xml:space="preserve">CUSME BENITES MIGUEL ANGEL             </v>
      </c>
      <c r="C25" s="108" t="str">
        <f t="shared" si="1"/>
        <v>43901259</v>
      </c>
      <c r="D25" s="108" t="str">
        <f t="shared" si="2"/>
        <v>0002</v>
      </c>
      <c r="E25" s="108" t="str">
        <f t="shared" si="3"/>
        <v>07</v>
      </c>
      <c r="F25" s="137">
        <v>2.0699999999999998</v>
      </c>
      <c r="G25" s="108" t="str">
        <f t="shared" si="4"/>
        <v>2021</v>
      </c>
      <c r="H25" s="108" t="str">
        <f t="shared" si="5"/>
        <v>11</v>
      </c>
      <c r="I25" s="108" t="str">
        <f t="shared" si="6"/>
        <v>02</v>
      </c>
      <c r="J25" s="108" t="str">
        <f t="shared" si="7"/>
        <v>2021-11-02</v>
      </c>
      <c r="K25" s="108" t="str">
        <f t="shared" si="8"/>
        <v>BMP</v>
      </c>
      <c r="L25" s="108">
        <v>15937</v>
      </c>
    </row>
    <row r="26" spans="1:12" x14ac:dyDescent="0.25">
      <c r="A26" s="108" t="s">
        <v>8173</v>
      </c>
      <c r="B26" s="108" t="str">
        <f t="shared" si="0"/>
        <v xml:space="preserve">BACA PATINO RAFAEL                     </v>
      </c>
      <c r="C26" s="108" t="str">
        <f t="shared" si="1"/>
        <v>43930248</v>
      </c>
      <c r="D26" s="108" t="str">
        <f t="shared" si="2"/>
        <v>0002</v>
      </c>
      <c r="E26" s="108" t="str">
        <f t="shared" si="3"/>
        <v>74</v>
      </c>
      <c r="F26" s="137">
        <v>2.74</v>
      </c>
      <c r="G26" s="108" t="str">
        <f t="shared" si="4"/>
        <v>2021</v>
      </c>
      <c r="H26" s="108" t="str">
        <f t="shared" si="5"/>
        <v>11</v>
      </c>
      <c r="I26" s="108" t="str">
        <f t="shared" si="6"/>
        <v>02</v>
      </c>
      <c r="J26" s="108" t="str">
        <f t="shared" si="7"/>
        <v>2021-11-02</v>
      </c>
      <c r="K26" s="108" t="str">
        <f t="shared" si="8"/>
        <v>BMP</v>
      </c>
      <c r="L26" s="108">
        <v>15938</v>
      </c>
    </row>
    <row r="27" spans="1:12" x14ac:dyDescent="0.25">
      <c r="A27" s="108" t="s">
        <v>8172</v>
      </c>
      <c r="B27" s="108" t="str">
        <f t="shared" si="0"/>
        <v xml:space="preserve">CAROL ROSANNA  CARBO MORA              </v>
      </c>
      <c r="C27" s="108" t="str">
        <f t="shared" si="1"/>
        <v>43960329</v>
      </c>
      <c r="D27" s="108" t="str">
        <f t="shared" si="2"/>
        <v>0007</v>
      </c>
      <c r="E27" s="108" t="str">
        <f t="shared" si="3"/>
        <v>82</v>
      </c>
      <c r="F27" s="137">
        <v>7.82</v>
      </c>
      <c r="G27" s="108" t="str">
        <f t="shared" si="4"/>
        <v>2021</v>
      </c>
      <c r="H27" s="108" t="str">
        <f t="shared" si="5"/>
        <v>11</v>
      </c>
      <c r="I27" s="108" t="str">
        <f t="shared" si="6"/>
        <v>03</v>
      </c>
      <c r="J27" s="108" t="str">
        <f t="shared" si="7"/>
        <v>2021-11-03</v>
      </c>
      <c r="K27" s="108" t="str">
        <f t="shared" si="8"/>
        <v>BMP</v>
      </c>
      <c r="L27" s="108">
        <v>15939</v>
      </c>
    </row>
    <row r="28" spans="1:12" x14ac:dyDescent="0.25">
      <c r="A28" s="108" t="s">
        <v>8171</v>
      </c>
      <c r="B28" s="108" t="str">
        <f t="shared" si="0"/>
        <v xml:space="preserve">ARREDONDO GUZMAN BORIS ERNESTO         </v>
      </c>
      <c r="C28" s="108" t="str">
        <f t="shared" si="1"/>
        <v>23923175</v>
      </c>
      <c r="D28" s="108" t="str">
        <f t="shared" si="2"/>
        <v>0001</v>
      </c>
      <c r="E28" s="108" t="str">
        <f t="shared" si="3"/>
        <v>75</v>
      </c>
      <c r="F28" s="137">
        <v>1.75</v>
      </c>
      <c r="G28" s="108" t="str">
        <f t="shared" si="4"/>
        <v>2021</v>
      </c>
      <c r="H28" s="108" t="str">
        <f t="shared" si="5"/>
        <v>11</v>
      </c>
      <c r="I28" s="108" t="str">
        <f t="shared" si="6"/>
        <v>03</v>
      </c>
      <c r="J28" s="108" t="str">
        <f t="shared" si="7"/>
        <v>2021-11-03</v>
      </c>
      <c r="K28" s="108" t="str">
        <f t="shared" si="8"/>
        <v>BMP</v>
      </c>
      <c r="L28" s="108">
        <v>15940</v>
      </c>
    </row>
    <row r="29" spans="1:12" x14ac:dyDescent="0.25">
      <c r="A29" s="108" t="s">
        <v>8170</v>
      </c>
      <c r="B29" s="108" t="str">
        <f t="shared" si="0"/>
        <v xml:space="preserve">BRIONES BAQUERIZO ALFREDO ROBE         </v>
      </c>
      <c r="C29" s="108" t="str">
        <f t="shared" si="1"/>
        <v>43907511</v>
      </c>
      <c r="D29" s="108" t="str">
        <f t="shared" si="2"/>
        <v>0005</v>
      </c>
      <c r="E29" s="108" t="str">
        <f t="shared" si="3"/>
        <v>31</v>
      </c>
      <c r="F29" s="137">
        <v>5.31</v>
      </c>
      <c r="G29" s="108" t="str">
        <f t="shared" si="4"/>
        <v>2021</v>
      </c>
      <c r="H29" s="108" t="str">
        <f t="shared" si="5"/>
        <v>11</v>
      </c>
      <c r="I29" s="108" t="str">
        <f t="shared" si="6"/>
        <v>03</v>
      </c>
      <c r="J29" s="108" t="str">
        <f t="shared" si="7"/>
        <v>2021-11-03</v>
      </c>
      <c r="K29" s="108" t="str">
        <f t="shared" si="8"/>
        <v>BMP</v>
      </c>
      <c r="L29" s="108">
        <v>15941</v>
      </c>
    </row>
    <row r="30" spans="1:12" x14ac:dyDescent="0.25">
      <c r="A30" s="108" t="s">
        <v>8169</v>
      </c>
      <c r="B30" s="108" t="str">
        <f t="shared" si="0"/>
        <v xml:space="preserve">DALTON JAIME  PEZO BARRETO             </v>
      </c>
      <c r="C30" s="108" t="str">
        <f t="shared" si="1"/>
        <v>43902074</v>
      </c>
      <c r="D30" s="108" t="str">
        <f t="shared" si="2"/>
        <v>0025</v>
      </c>
      <c r="E30" s="108" t="str">
        <f t="shared" si="3"/>
        <v>14</v>
      </c>
      <c r="F30" s="137">
        <v>25.14</v>
      </c>
      <c r="G30" s="108" t="str">
        <f t="shared" si="4"/>
        <v>2021</v>
      </c>
      <c r="H30" s="108" t="str">
        <f t="shared" si="5"/>
        <v>11</v>
      </c>
      <c r="I30" s="108" t="str">
        <f t="shared" si="6"/>
        <v>03</v>
      </c>
      <c r="J30" s="108" t="str">
        <f t="shared" si="7"/>
        <v>2021-11-03</v>
      </c>
      <c r="K30" s="108" t="str">
        <f t="shared" si="8"/>
        <v>BVP</v>
      </c>
      <c r="L30" s="108">
        <v>15942</v>
      </c>
    </row>
    <row r="31" spans="1:12" x14ac:dyDescent="0.25">
      <c r="A31" s="108" t="s">
        <v>8168</v>
      </c>
      <c r="B31" s="108" t="str">
        <f t="shared" si="0"/>
        <v xml:space="preserve">MALDONADO SEGURA MARIA DANIELA         </v>
      </c>
      <c r="C31" s="108" t="str">
        <f t="shared" si="1"/>
        <v>43907949</v>
      </c>
      <c r="D31" s="108" t="str">
        <f t="shared" si="2"/>
        <v>0001</v>
      </c>
      <c r="E31" s="108" t="str">
        <f t="shared" si="3"/>
        <v>83</v>
      </c>
      <c r="F31" s="137">
        <v>1.83</v>
      </c>
      <c r="G31" s="108" t="str">
        <f t="shared" si="4"/>
        <v>2021</v>
      </c>
      <c r="H31" s="108" t="str">
        <f t="shared" si="5"/>
        <v>11</v>
      </c>
      <c r="I31" s="108" t="str">
        <f t="shared" si="6"/>
        <v>03</v>
      </c>
      <c r="J31" s="108" t="str">
        <f t="shared" si="7"/>
        <v>2021-11-03</v>
      </c>
      <c r="K31" s="108" t="str">
        <f t="shared" si="8"/>
        <v>BMP</v>
      </c>
      <c r="L31" s="108">
        <v>15943</v>
      </c>
    </row>
    <row r="32" spans="1:12" x14ac:dyDescent="0.25">
      <c r="A32" s="108" t="s">
        <v>8167</v>
      </c>
      <c r="B32" s="108" t="str">
        <f t="shared" si="0"/>
        <v xml:space="preserve">GABRIELA ELIZABETH VELASQUEZ S         </v>
      </c>
      <c r="C32" s="108" t="str">
        <f t="shared" si="1"/>
        <v>43903279</v>
      </c>
      <c r="D32" s="108" t="str">
        <f t="shared" si="2"/>
        <v>0005</v>
      </c>
      <c r="E32" s="108" t="str">
        <f t="shared" si="3"/>
        <v>84</v>
      </c>
      <c r="F32" s="137">
        <v>5.84</v>
      </c>
      <c r="G32" s="108" t="str">
        <f t="shared" si="4"/>
        <v>2021</v>
      </c>
      <c r="H32" s="108" t="str">
        <f t="shared" si="5"/>
        <v>11</v>
      </c>
      <c r="I32" s="108" t="str">
        <f t="shared" si="6"/>
        <v>03</v>
      </c>
      <c r="J32" s="108" t="str">
        <f t="shared" si="7"/>
        <v>2021-11-03</v>
      </c>
      <c r="K32" s="108" t="str">
        <f t="shared" si="8"/>
        <v>BMP</v>
      </c>
      <c r="L32" s="108">
        <v>15944</v>
      </c>
    </row>
    <row r="33" spans="1:12" x14ac:dyDescent="0.25">
      <c r="A33" s="108" t="s">
        <v>8166</v>
      </c>
      <c r="B33" s="108" t="str">
        <f t="shared" si="0"/>
        <v xml:space="preserve">VELEZ OSORIO JHON EDILKER              </v>
      </c>
      <c r="C33" s="108" t="str">
        <f t="shared" si="1"/>
        <v>43907212</v>
      </c>
      <c r="D33" s="108" t="str">
        <f t="shared" si="2"/>
        <v>0001</v>
      </c>
      <c r="E33" s="108" t="str">
        <f t="shared" si="3"/>
        <v>71</v>
      </c>
      <c r="F33" s="137">
        <v>1.71</v>
      </c>
      <c r="G33" s="108" t="str">
        <f t="shared" si="4"/>
        <v>2021</v>
      </c>
      <c r="H33" s="108" t="str">
        <f t="shared" si="5"/>
        <v>11</v>
      </c>
      <c r="I33" s="108" t="str">
        <f t="shared" si="6"/>
        <v>04</v>
      </c>
      <c r="J33" s="108" t="str">
        <f t="shared" si="7"/>
        <v>2021-11-04</v>
      </c>
      <c r="K33" s="108" t="str">
        <f t="shared" si="8"/>
        <v>BVP</v>
      </c>
      <c r="L33" s="108">
        <v>15945</v>
      </c>
    </row>
    <row r="34" spans="1:12" x14ac:dyDescent="0.25">
      <c r="A34" s="108" t="s">
        <v>8165</v>
      </c>
      <c r="B34" s="108" t="str">
        <f t="shared" si="0"/>
        <v xml:space="preserve">MONICA TORO                            </v>
      </c>
      <c r="C34" s="108" t="str">
        <f t="shared" si="1"/>
        <v>43902609</v>
      </c>
      <c r="D34" s="108" t="str">
        <f t="shared" si="2"/>
        <v>0003</v>
      </c>
      <c r="E34" s="108" t="str">
        <f t="shared" si="3"/>
        <v>67</v>
      </c>
      <c r="F34" s="137">
        <v>3.67</v>
      </c>
      <c r="G34" s="108" t="str">
        <f t="shared" si="4"/>
        <v>2021</v>
      </c>
      <c r="H34" s="108" t="str">
        <f t="shared" si="5"/>
        <v>11</v>
      </c>
      <c r="I34" s="108" t="str">
        <f t="shared" si="6"/>
        <v>04</v>
      </c>
      <c r="J34" s="108" t="str">
        <f t="shared" si="7"/>
        <v>2021-11-04</v>
      </c>
      <c r="K34" s="108" t="str">
        <f t="shared" si="8"/>
        <v>DPR</v>
      </c>
      <c r="L34" s="108">
        <v>15946</v>
      </c>
    </row>
    <row r="35" spans="1:12" x14ac:dyDescent="0.25">
      <c r="A35" s="108" t="s">
        <v>8164</v>
      </c>
      <c r="B35" s="108" t="str">
        <f t="shared" si="0"/>
        <v xml:space="preserve">LUIS ALFONSO OLANO MACHANO             </v>
      </c>
      <c r="C35" s="108" t="str">
        <f t="shared" si="1"/>
        <v>43908696</v>
      </c>
      <c r="D35" s="108" t="str">
        <f t="shared" si="2"/>
        <v>0001</v>
      </c>
      <c r="E35" s="108" t="str">
        <f t="shared" si="3"/>
        <v>68</v>
      </c>
      <c r="F35" s="137">
        <v>1.68</v>
      </c>
      <c r="G35" s="108" t="str">
        <f t="shared" si="4"/>
        <v>2021</v>
      </c>
      <c r="H35" s="108" t="str">
        <f t="shared" si="5"/>
        <v>11</v>
      </c>
      <c r="I35" s="108" t="str">
        <f t="shared" si="6"/>
        <v>04</v>
      </c>
      <c r="J35" s="108" t="str">
        <f t="shared" si="7"/>
        <v>2021-11-04</v>
      </c>
      <c r="K35" s="108" t="str">
        <f t="shared" si="8"/>
        <v>DPR</v>
      </c>
      <c r="L35" s="108">
        <v>15947</v>
      </c>
    </row>
    <row r="36" spans="1:12" x14ac:dyDescent="0.25">
      <c r="A36" s="108" t="s">
        <v>8163</v>
      </c>
      <c r="B36" s="108" t="str">
        <f t="shared" si="0"/>
        <v xml:space="preserve">CHONG CRUZ LUIS CRISTOBAL              </v>
      </c>
      <c r="C36" s="108" t="str">
        <f t="shared" si="1"/>
        <v>43903583</v>
      </c>
      <c r="D36" s="108" t="str">
        <f t="shared" si="2"/>
        <v>0001</v>
      </c>
      <c r="E36" s="108" t="str">
        <f t="shared" si="3"/>
        <v>68</v>
      </c>
      <c r="F36" s="137">
        <v>1.68</v>
      </c>
      <c r="G36" s="108" t="str">
        <f t="shared" si="4"/>
        <v>2021</v>
      </c>
      <c r="H36" s="108" t="str">
        <f t="shared" si="5"/>
        <v>11</v>
      </c>
      <c r="I36" s="108" t="str">
        <f t="shared" si="6"/>
        <v>04</v>
      </c>
      <c r="J36" s="108" t="str">
        <f t="shared" si="7"/>
        <v>2021-11-04</v>
      </c>
      <c r="K36" s="108" t="str">
        <f t="shared" si="8"/>
        <v>BVP</v>
      </c>
      <c r="L36" s="108">
        <v>15948</v>
      </c>
    </row>
    <row r="37" spans="1:12" x14ac:dyDescent="0.25">
      <c r="A37" s="108" t="s">
        <v>8162</v>
      </c>
      <c r="B37" s="108" t="str">
        <f t="shared" si="0"/>
        <v xml:space="preserve">MONTERO LUCIO CARLOS ALBERTO           </v>
      </c>
      <c r="C37" s="108" t="str">
        <f t="shared" si="1"/>
        <v>43902752</v>
      </c>
      <c r="D37" s="108" t="str">
        <f t="shared" si="2"/>
        <v>0000</v>
      </c>
      <c r="E37" s="108" t="str">
        <f t="shared" si="3"/>
        <v>76</v>
      </c>
      <c r="F37" s="137">
        <v>0.76</v>
      </c>
      <c r="G37" s="108" t="str">
        <f t="shared" si="4"/>
        <v>2021</v>
      </c>
      <c r="H37" s="108" t="str">
        <f t="shared" si="5"/>
        <v>11</v>
      </c>
      <c r="I37" s="108" t="str">
        <f t="shared" si="6"/>
        <v>04</v>
      </c>
      <c r="J37" s="108" t="str">
        <f t="shared" si="7"/>
        <v>2021-11-04</v>
      </c>
      <c r="K37" s="108" t="str">
        <f t="shared" si="8"/>
        <v>BMP</v>
      </c>
      <c r="L37" s="108">
        <v>15949</v>
      </c>
    </row>
    <row r="38" spans="1:12" x14ac:dyDescent="0.25">
      <c r="A38" s="108" t="s">
        <v>8161</v>
      </c>
      <c r="B38" s="108" t="str">
        <f t="shared" si="0"/>
        <v xml:space="preserve">GUANIN CAMPOVERDE MERCY JANET          </v>
      </c>
      <c r="C38" s="108" t="str">
        <f t="shared" si="1"/>
        <v>43907295</v>
      </c>
      <c r="D38" s="108" t="str">
        <f t="shared" si="2"/>
        <v>0005</v>
      </c>
      <c r="E38" s="108" t="str">
        <f t="shared" si="3"/>
        <v>04</v>
      </c>
      <c r="F38" s="137">
        <v>5.04</v>
      </c>
      <c r="G38" s="108" t="str">
        <f t="shared" si="4"/>
        <v>2021</v>
      </c>
      <c r="H38" s="108" t="str">
        <f t="shared" si="5"/>
        <v>11</v>
      </c>
      <c r="I38" s="108" t="str">
        <f t="shared" si="6"/>
        <v>04</v>
      </c>
      <c r="J38" s="108" t="str">
        <f t="shared" si="7"/>
        <v>2021-11-04</v>
      </c>
      <c r="K38" s="108" t="str">
        <f t="shared" si="8"/>
        <v>BVP</v>
      </c>
      <c r="L38" s="108">
        <v>15950</v>
      </c>
    </row>
    <row r="39" spans="1:12" x14ac:dyDescent="0.25">
      <c r="A39" s="108" t="s">
        <v>8160</v>
      </c>
      <c r="B39" s="108" t="str">
        <f t="shared" si="0"/>
        <v xml:space="preserve">GUTIERREZ CAJIAS ANDREA YOLAND         </v>
      </c>
      <c r="C39" s="108" t="str">
        <f t="shared" si="1"/>
        <v>43909067</v>
      </c>
      <c r="D39" s="108" t="str">
        <f t="shared" si="2"/>
        <v>0006</v>
      </c>
      <c r="E39" s="108" t="str">
        <f t="shared" si="3"/>
        <v>19</v>
      </c>
      <c r="F39" s="137">
        <v>6.19</v>
      </c>
      <c r="G39" s="108" t="str">
        <f t="shared" si="4"/>
        <v>2021</v>
      </c>
      <c r="H39" s="108" t="str">
        <f t="shared" si="5"/>
        <v>11</v>
      </c>
      <c r="I39" s="108" t="str">
        <f t="shared" si="6"/>
        <v>04</v>
      </c>
      <c r="J39" s="108" t="str">
        <f t="shared" si="7"/>
        <v>2021-11-04</v>
      </c>
      <c r="K39" s="108" t="str">
        <f t="shared" si="8"/>
        <v>BVP</v>
      </c>
      <c r="L39" s="108">
        <v>15951</v>
      </c>
    </row>
    <row r="40" spans="1:12" x14ac:dyDescent="0.25">
      <c r="A40" s="108" t="s">
        <v>8159</v>
      </c>
      <c r="B40" s="108" t="str">
        <f t="shared" si="0"/>
        <v xml:space="preserve">VELASCO ARIAS LEYTON VICENTE           </v>
      </c>
      <c r="C40" s="108" t="str">
        <f t="shared" si="1"/>
        <v>43900255</v>
      </c>
      <c r="D40" s="108" t="str">
        <f t="shared" si="2"/>
        <v>0005</v>
      </c>
      <c r="E40" s="108" t="str">
        <f t="shared" si="3"/>
        <v>13</v>
      </c>
      <c r="F40" s="137">
        <v>5.13</v>
      </c>
      <c r="G40" s="108" t="str">
        <f t="shared" si="4"/>
        <v>2021</v>
      </c>
      <c r="H40" s="108" t="str">
        <f t="shared" si="5"/>
        <v>11</v>
      </c>
      <c r="I40" s="108" t="str">
        <f t="shared" si="6"/>
        <v>04</v>
      </c>
      <c r="J40" s="108" t="str">
        <f t="shared" si="7"/>
        <v>2021-11-04</v>
      </c>
      <c r="K40" s="108" t="str">
        <f t="shared" si="8"/>
        <v>BMP</v>
      </c>
      <c r="L40" s="108">
        <v>15952</v>
      </c>
    </row>
    <row r="41" spans="1:12" x14ac:dyDescent="0.25">
      <c r="A41" s="108" t="s">
        <v>8158</v>
      </c>
      <c r="B41" s="108" t="str">
        <f t="shared" si="0"/>
        <v xml:space="preserve">ABARCA PACHAY GEOVANNY ANDRES          </v>
      </c>
      <c r="C41" s="108" t="str">
        <f t="shared" si="1"/>
        <v>43901591</v>
      </c>
      <c r="D41" s="108" t="str">
        <f t="shared" si="2"/>
        <v>0004</v>
      </c>
      <c r="E41" s="108" t="str">
        <f t="shared" si="3"/>
        <v>87</v>
      </c>
      <c r="F41" s="137">
        <v>4.87</v>
      </c>
      <c r="G41" s="108" t="str">
        <f t="shared" si="4"/>
        <v>2021</v>
      </c>
      <c r="H41" s="108" t="str">
        <f t="shared" si="5"/>
        <v>11</v>
      </c>
      <c r="I41" s="108" t="str">
        <f t="shared" si="6"/>
        <v>04</v>
      </c>
      <c r="J41" s="108" t="str">
        <f t="shared" si="7"/>
        <v>2021-11-04</v>
      </c>
      <c r="K41" s="108" t="str">
        <f t="shared" si="8"/>
        <v>BMP</v>
      </c>
      <c r="L41" s="108">
        <v>15953</v>
      </c>
    </row>
    <row r="42" spans="1:12" x14ac:dyDescent="0.25">
      <c r="A42" s="108" t="s">
        <v>8157</v>
      </c>
      <c r="B42" s="108" t="str">
        <f t="shared" si="0"/>
        <v xml:space="preserve">QUIROZ MARTINEZ ALBERISLU              </v>
      </c>
      <c r="C42" s="108" t="str">
        <f t="shared" si="1"/>
        <v>43908234</v>
      </c>
      <c r="D42" s="108" t="str">
        <f t="shared" si="2"/>
        <v>0002</v>
      </c>
      <c r="E42" s="108" t="str">
        <f t="shared" si="3"/>
        <v>43</v>
      </c>
      <c r="F42" s="137">
        <v>2.4300000000000002</v>
      </c>
      <c r="G42" s="108" t="str">
        <f t="shared" si="4"/>
        <v>2021</v>
      </c>
      <c r="H42" s="108" t="str">
        <f t="shared" si="5"/>
        <v>11</v>
      </c>
      <c r="I42" s="108" t="str">
        <f t="shared" si="6"/>
        <v>04</v>
      </c>
      <c r="J42" s="108" t="str">
        <f t="shared" si="7"/>
        <v>2021-11-04</v>
      </c>
      <c r="K42" s="108" t="str">
        <f t="shared" si="8"/>
        <v>BVP</v>
      </c>
      <c r="L42" s="108">
        <v>15954</v>
      </c>
    </row>
    <row r="43" spans="1:12" x14ac:dyDescent="0.25">
      <c r="A43" s="108"/>
      <c r="B43" s="169">
        <v>1</v>
      </c>
      <c r="C43" s="168" t="str">
        <f t="shared" si="1"/>
        <v/>
      </c>
      <c r="D43" s="168" t="str">
        <f t="shared" si="2"/>
        <v/>
      </c>
      <c r="E43" s="168" t="str">
        <f t="shared" si="3"/>
        <v/>
      </c>
      <c r="F43" s="167">
        <f>SUM(F4:F42)</f>
        <v>171.06000000000003</v>
      </c>
      <c r="G43" s="108" t="str">
        <f t="shared" si="4"/>
        <v/>
      </c>
      <c r="H43" s="108" t="str">
        <f t="shared" si="5"/>
        <v/>
      </c>
      <c r="I43" s="108" t="str">
        <f t="shared" si="6"/>
        <v/>
      </c>
      <c r="J43" s="108" t="str">
        <f t="shared" si="7"/>
        <v>--</v>
      </c>
      <c r="K43" s="108" t="str">
        <f t="shared" si="8"/>
        <v/>
      </c>
      <c r="L43" s="108"/>
    </row>
    <row r="44" spans="1:12" x14ac:dyDescent="0.25">
      <c r="A44" s="108" t="s">
        <v>9220</v>
      </c>
      <c r="B44" s="108" t="str">
        <f t="shared" ref="B44:B65" si="9">MID(A44,20,39)</f>
        <v xml:space="preserve">CHOEZ SANTANA EUDOMAR AQUILES          </v>
      </c>
      <c r="C44" s="108" t="str">
        <f t="shared" si="1"/>
        <v>43901705</v>
      </c>
      <c r="D44" s="108" t="str">
        <f t="shared" si="2"/>
        <v>0006</v>
      </c>
      <c r="E44" s="108" t="str">
        <f t="shared" si="3"/>
        <v>42</v>
      </c>
      <c r="F44" s="137">
        <v>6.42</v>
      </c>
      <c r="G44" s="108" t="str">
        <f t="shared" si="4"/>
        <v>2021</v>
      </c>
      <c r="H44" s="108" t="str">
        <f t="shared" si="5"/>
        <v>11</v>
      </c>
      <c r="I44" s="108" t="str">
        <f t="shared" si="6"/>
        <v>04</v>
      </c>
      <c r="J44" s="108" t="str">
        <f t="shared" si="7"/>
        <v>2021-11-04</v>
      </c>
      <c r="K44" s="108" t="str">
        <f t="shared" si="8"/>
        <v>BMP</v>
      </c>
      <c r="L44" s="108">
        <v>16338</v>
      </c>
    </row>
    <row r="45" spans="1:12" x14ac:dyDescent="0.25">
      <c r="A45" s="108" t="s">
        <v>9219</v>
      </c>
      <c r="B45" s="108" t="str">
        <f t="shared" si="9"/>
        <v xml:space="preserve">CHOEZ SANTANA EUDOMAR AQUILES          </v>
      </c>
      <c r="C45" s="108" t="str">
        <f t="shared" si="1"/>
        <v>43901625</v>
      </c>
      <c r="D45" s="108" t="str">
        <f t="shared" si="2"/>
        <v>0001</v>
      </c>
      <c r="E45" s="108" t="str">
        <f t="shared" si="3"/>
        <v>68</v>
      </c>
      <c r="F45" s="137">
        <v>1.68</v>
      </c>
      <c r="G45" s="108" t="str">
        <f t="shared" si="4"/>
        <v>2021</v>
      </c>
      <c r="H45" s="108" t="str">
        <f t="shared" si="5"/>
        <v>11</v>
      </c>
      <c r="I45" s="108" t="str">
        <f t="shared" si="6"/>
        <v>04</v>
      </c>
      <c r="J45" s="108" t="str">
        <f t="shared" si="7"/>
        <v>2021-11-04</v>
      </c>
      <c r="K45" s="108" t="str">
        <f t="shared" si="8"/>
        <v>BMP</v>
      </c>
      <c r="L45" s="108">
        <v>16339</v>
      </c>
    </row>
    <row r="46" spans="1:12" x14ac:dyDescent="0.25">
      <c r="A46" s="108" t="s">
        <v>9218</v>
      </c>
      <c r="B46" s="108" t="str">
        <f t="shared" si="9"/>
        <v xml:space="preserve">JENNY NATALIA MARTINEZ BAQUE           </v>
      </c>
      <c r="C46" s="108" t="str">
        <f t="shared" si="1"/>
        <v>43907487</v>
      </c>
      <c r="D46" s="108" t="str">
        <f t="shared" si="2"/>
        <v>0006</v>
      </c>
      <c r="E46" s="108" t="str">
        <f t="shared" si="3"/>
        <v>26</v>
      </c>
      <c r="F46" s="137">
        <v>6.26</v>
      </c>
      <c r="G46" s="108" t="str">
        <f t="shared" si="4"/>
        <v>2021</v>
      </c>
      <c r="H46" s="108" t="str">
        <f t="shared" si="5"/>
        <v>11</v>
      </c>
      <c r="I46" s="108" t="str">
        <f t="shared" si="6"/>
        <v>04</v>
      </c>
      <c r="J46" s="108" t="str">
        <f t="shared" si="7"/>
        <v>2021-11-04</v>
      </c>
      <c r="K46" s="108" t="str">
        <f t="shared" si="8"/>
        <v>BVP</v>
      </c>
      <c r="L46" s="108">
        <v>16340</v>
      </c>
    </row>
    <row r="47" spans="1:12" x14ac:dyDescent="0.25">
      <c r="A47" s="108" t="s">
        <v>9217</v>
      </c>
      <c r="B47" s="108" t="str">
        <f t="shared" si="9"/>
        <v xml:space="preserve">GARCIA BAJANA NAYITH ALEJANDRO         </v>
      </c>
      <c r="C47" s="108" t="str">
        <f t="shared" si="1"/>
        <v>43909430</v>
      </c>
      <c r="D47" s="108" t="str">
        <f t="shared" si="2"/>
        <v>0004</v>
      </c>
      <c r="E47" s="108" t="str">
        <f t="shared" si="3"/>
        <v>33</v>
      </c>
      <c r="F47" s="137">
        <v>4.33</v>
      </c>
      <c r="G47" s="108" t="str">
        <f t="shared" si="4"/>
        <v>2021</v>
      </c>
      <c r="H47" s="108" t="str">
        <f t="shared" si="5"/>
        <v>11</v>
      </c>
      <c r="I47" s="108" t="str">
        <f t="shared" si="6"/>
        <v>04</v>
      </c>
      <c r="J47" s="108" t="str">
        <f t="shared" si="7"/>
        <v>2021-11-04</v>
      </c>
      <c r="K47" s="108" t="str">
        <f t="shared" si="8"/>
        <v>BMP</v>
      </c>
      <c r="L47" s="108">
        <v>16341</v>
      </c>
    </row>
    <row r="48" spans="1:12" x14ac:dyDescent="0.25">
      <c r="A48" s="108" t="s">
        <v>9216</v>
      </c>
      <c r="B48" s="108" t="str">
        <f t="shared" si="9"/>
        <v xml:space="preserve">ARIANA ELIZABETH GOMEZ SALAZAR         </v>
      </c>
      <c r="C48" s="108" t="str">
        <f t="shared" si="1"/>
        <v>43907517</v>
      </c>
      <c r="D48" s="108" t="str">
        <f t="shared" si="2"/>
        <v>0003</v>
      </c>
      <c r="E48" s="108" t="str">
        <f t="shared" si="3"/>
        <v>73</v>
      </c>
      <c r="F48" s="137">
        <v>3.73</v>
      </c>
      <c r="G48" s="108" t="str">
        <f t="shared" si="4"/>
        <v>2021</v>
      </c>
      <c r="H48" s="108" t="str">
        <f t="shared" si="5"/>
        <v>11</v>
      </c>
      <c r="I48" s="108" t="str">
        <f t="shared" si="6"/>
        <v>05</v>
      </c>
      <c r="J48" s="108" t="str">
        <f t="shared" si="7"/>
        <v>2021-11-05</v>
      </c>
      <c r="K48" s="108" t="str">
        <f t="shared" si="8"/>
        <v>BMP</v>
      </c>
      <c r="L48" s="108">
        <v>16342</v>
      </c>
    </row>
    <row r="49" spans="1:12" x14ac:dyDescent="0.25">
      <c r="A49" s="108" t="s">
        <v>9215</v>
      </c>
      <c r="B49" s="108" t="str">
        <f t="shared" si="9"/>
        <v xml:space="preserve">LOPEZ PISCOCAMA FREDDY ARMANDO         </v>
      </c>
      <c r="C49" s="108" t="str">
        <f t="shared" si="1"/>
        <v>43900408</v>
      </c>
      <c r="D49" s="108" t="str">
        <f t="shared" si="2"/>
        <v>0005</v>
      </c>
      <c r="E49" s="108" t="str">
        <f t="shared" si="3"/>
        <v>36</v>
      </c>
      <c r="F49" s="137">
        <v>5.36</v>
      </c>
      <c r="G49" s="108" t="str">
        <f t="shared" si="4"/>
        <v>2021</v>
      </c>
      <c r="H49" s="108" t="str">
        <f t="shared" si="5"/>
        <v>11</v>
      </c>
      <c r="I49" s="108" t="str">
        <f t="shared" si="6"/>
        <v>05</v>
      </c>
      <c r="J49" s="108" t="str">
        <f t="shared" si="7"/>
        <v>2021-11-05</v>
      </c>
      <c r="K49" s="108" t="str">
        <f t="shared" si="8"/>
        <v>BMP</v>
      </c>
      <c r="L49" s="108">
        <v>16343</v>
      </c>
    </row>
    <row r="50" spans="1:12" x14ac:dyDescent="0.25">
      <c r="A50" s="108" t="s">
        <v>9214</v>
      </c>
      <c r="B50" s="108" t="str">
        <f t="shared" si="9"/>
        <v xml:space="preserve">SALAZAR CANDO CECILIA ELIZABET         </v>
      </c>
      <c r="C50" s="108" t="str">
        <f t="shared" si="1"/>
        <v>43907462</v>
      </c>
      <c r="D50" s="108" t="str">
        <f t="shared" si="2"/>
        <v>0003</v>
      </c>
      <c r="E50" s="108" t="str">
        <f t="shared" si="3"/>
        <v>37</v>
      </c>
      <c r="F50" s="137">
        <v>3.37</v>
      </c>
      <c r="G50" s="108" t="str">
        <f t="shared" si="4"/>
        <v>2021</v>
      </c>
      <c r="H50" s="108" t="str">
        <f t="shared" si="5"/>
        <v>11</v>
      </c>
      <c r="I50" s="108" t="str">
        <f t="shared" si="6"/>
        <v>05</v>
      </c>
      <c r="J50" s="108" t="str">
        <f t="shared" si="7"/>
        <v>2021-11-05</v>
      </c>
      <c r="K50" s="108" t="str">
        <f t="shared" si="8"/>
        <v>BMP</v>
      </c>
      <c r="L50" s="108">
        <v>16344</v>
      </c>
    </row>
    <row r="51" spans="1:12" x14ac:dyDescent="0.25">
      <c r="A51" s="108" t="s">
        <v>9213</v>
      </c>
      <c r="B51" s="108" t="str">
        <f t="shared" si="9"/>
        <v xml:space="preserve">SALAZAR CANDO MARITZA DEL CONS         </v>
      </c>
      <c r="C51" s="108" t="str">
        <f t="shared" si="1"/>
        <v>43907613</v>
      </c>
      <c r="D51" s="108" t="str">
        <f t="shared" si="2"/>
        <v>0005</v>
      </c>
      <c r="E51" s="108" t="str">
        <f t="shared" si="3"/>
        <v>30</v>
      </c>
      <c r="F51" s="137">
        <v>5.3</v>
      </c>
      <c r="G51" s="108" t="str">
        <f t="shared" si="4"/>
        <v>2021</v>
      </c>
      <c r="H51" s="108" t="str">
        <f t="shared" si="5"/>
        <v>11</v>
      </c>
      <c r="I51" s="108" t="str">
        <f t="shared" si="6"/>
        <v>05</v>
      </c>
      <c r="J51" s="108" t="str">
        <f t="shared" si="7"/>
        <v>2021-11-05</v>
      </c>
      <c r="K51" s="108" t="str">
        <f t="shared" si="8"/>
        <v>BMP</v>
      </c>
      <c r="L51" s="108">
        <v>16345</v>
      </c>
    </row>
    <row r="52" spans="1:12" x14ac:dyDescent="0.25">
      <c r="A52" s="108" t="s">
        <v>9212</v>
      </c>
      <c r="B52" s="108" t="str">
        <f t="shared" si="9"/>
        <v xml:space="preserve">TORRES HERNANDEZ HECTOR BOLIVA         </v>
      </c>
      <c r="C52" s="108" t="str">
        <f t="shared" si="1"/>
        <v>43900513</v>
      </c>
      <c r="D52" s="108" t="str">
        <f t="shared" si="2"/>
        <v>0001</v>
      </c>
      <c r="E52" s="108" t="str">
        <f t="shared" si="3"/>
        <v>97</v>
      </c>
      <c r="F52" s="137">
        <v>1.97</v>
      </c>
      <c r="G52" s="108" t="str">
        <f t="shared" si="4"/>
        <v>2021</v>
      </c>
      <c r="H52" s="108" t="str">
        <f t="shared" si="5"/>
        <v>11</v>
      </c>
      <c r="I52" s="108" t="str">
        <f t="shared" si="6"/>
        <v>05</v>
      </c>
      <c r="J52" s="108" t="str">
        <f t="shared" si="7"/>
        <v>2021-11-05</v>
      </c>
      <c r="K52" s="108" t="str">
        <f t="shared" si="8"/>
        <v>BMP</v>
      </c>
      <c r="L52" s="108">
        <v>16346</v>
      </c>
    </row>
    <row r="53" spans="1:12" x14ac:dyDescent="0.25">
      <c r="A53" s="108" t="s">
        <v>9211</v>
      </c>
      <c r="B53" s="108" t="str">
        <f t="shared" si="9"/>
        <v xml:space="preserve">REYES DESIDERIO ZOILA MARILIN          </v>
      </c>
      <c r="C53" s="108" t="str">
        <f t="shared" si="1"/>
        <v>43908110</v>
      </c>
      <c r="D53" s="108" t="str">
        <f t="shared" si="2"/>
        <v>0000</v>
      </c>
      <c r="E53" s="108" t="str">
        <f t="shared" si="3"/>
        <v>84</v>
      </c>
      <c r="F53" s="137">
        <v>0.84</v>
      </c>
      <c r="G53" s="108" t="str">
        <f t="shared" si="4"/>
        <v>2021</v>
      </c>
      <c r="H53" s="108" t="str">
        <f t="shared" si="5"/>
        <v>11</v>
      </c>
      <c r="I53" s="108" t="str">
        <f t="shared" si="6"/>
        <v>05</v>
      </c>
      <c r="J53" s="108" t="str">
        <f t="shared" si="7"/>
        <v>2021-11-05</v>
      </c>
      <c r="K53" s="108" t="str">
        <f t="shared" si="8"/>
        <v>BVI</v>
      </c>
      <c r="L53" s="108">
        <v>16347</v>
      </c>
    </row>
    <row r="54" spans="1:12" x14ac:dyDescent="0.25">
      <c r="A54" s="108" t="s">
        <v>9210</v>
      </c>
      <c r="B54" s="108" t="str">
        <f t="shared" si="9"/>
        <v xml:space="preserve">NAULA ANZOATEGUI ANA MARIA             </v>
      </c>
      <c r="C54" s="108" t="str">
        <f t="shared" si="1"/>
        <v>43900616</v>
      </c>
      <c r="D54" s="108" t="str">
        <f t="shared" si="2"/>
        <v>0004</v>
      </c>
      <c r="E54" s="108" t="str">
        <f t="shared" si="3"/>
        <v>16</v>
      </c>
      <c r="F54" s="137">
        <v>4.16</v>
      </c>
      <c r="G54" s="108" t="str">
        <f t="shared" si="4"/>
        <v>2021</v>
      </c>
      <c r="H54" s="108" t="str">
        <f t="shared" si="5"/>
        <v>11</v>
      </c>
      <c r="I54" s="108" t="str">
        <f t="shared" si="6"/>
        <v>05</v>
      </c>
      <c r="J54" s="108" t="str">
        <f t="shared" si="7"/>
        <v>2021-11-05</v>
      </c>
      <c r="K54" s="108" t="str">
        <f t="shared" si="8"/>
        <v>BMP</v>
      </c>
      <c r="L54" s="108">
        <v>16348</v>
      </c>
    </row>
    <row r="55" spans="1:12" x14ac:dyDescent="0.25">
      <c r="A55" s="108" t="s">
        <v>9209</v>
      </c>
      <c r="B55" s="108" t="str">
        <f t="shared" si="9"/>
        <v xml:space="preserve">FIERRO SALAZAR MANUEL KENNEDI          </v>
      </c>
      <c r="C55" s="108" t="str">
        <f t="shared" si="1"/>
        <v>43909569</v>
      </c>
      <c r="D55" s="108" t="str">
        <f t="shared" si="2"/>
        <v>0001</v>
      </c>
      <c r="E55" s="108" t="str">
        <f t="shared" si="3"/>
        <v>71</v>
      </c>
      <c r="F55" s="137">
        <v>1.71</v>
      </c>
      <c r="G55" s="108" t="str">
        <f t="shared" si="4"/>
        <v>2021</v>
      </c>
      <c r="H55" s="108" t="str">
        <f t="shared" si="5"/>
        <v>11</v>
      </c>
      <c r="I55" s="108" t="str">
        <f t="shared" si="6"/>
        <v>05</v>
      </c>
      <c r="J55" s="108" t="str">
        <f t="shared" si="7"/>
        <v>2021-11-05</v>
      </c>
      <c r="K55" s="108" t="str">
        <f t="shared" si="8"/>
        <v>BVP</v>
      </c>
      <c r="L55" s="108">
        <v>16349</v>
      </c>
    </row>
    <row r="56" spans="1:12" x14ac:dyDescent="0.25">
      <c r="A56" s="108" t="s">
        <v>9208</v>
      </c>
      <c r="B56" s="108" t="str">
        <f t="shared" si="9"/>
        <v xml:space="preserve">TORRES HERNANDEZ MARITZA ELIZA         </v>
      </c>
      <c r="C56" s="108" t="str">
        <f t="shared" si="1"/>
        <v>43900403</v>
      </c>
      <c r="D56" s="108" t="str">
        <f t="shared" si="2"/>
        <v>0001</v>
      </c>
      <c r="E56" s="108" t="str">
        <f t="shared" si="3"/>
        <v>68</v>
      </c>
      <c r="F56" s="137">
        <v>1.68</v>
      </c>
      <c r="G56" s="108" t="str">
        <f t="shared" si="4"/>
        <v>2021</v>
      </c>
      <c r="H56" s="108" t="str">
        <f t="shared" si="5"/>
        <v>11</v>
      </c>
      <c r="I56" s="108" t="str">
        <f t="shared" si="6"/>
        <v>05</v>
      </c>
      <c r="J56" s="108" t="str">
        <f t="shared" si="7"/>
        <v>2021-11-05</v>
      </c>
      <c r="K56" s="108" t="str">
        <f t="shared" si="8"/>
        <v>BMP</v>
      </c>
      <c r="L56" s="108">
        <v>16350</v>
      </c>
    </row>
    <row r="57" spans="1:12" x14ac:dyDescent="0.25">
      <c r="A57" s="108" t="s">
        <v>9207</v>
      </c>
      <c r="B57" s="108" t="str">
        <f t="shared" si="9"/>
        <v xml:space="preserve">GUEVARA GUEVARA ORIOL FERNANDO         </v>
      </c>
      <c r="C57" s="108" t="str">
        <f t="shared" si="1"/>
        <v>43906002</v>
      </c>
      <c r="D57" s="108" t="str">
        <f t="shared" si="2"/>
        <v>0004</v>
      </c>
      <c r="E57" s="108" t="str">
        <f t="shared" si="3"/>
        <v>07</v>
      </c>
      <c r="F57" s="137">
        <v>4.07</v>
      </c>
      <c r="G57" s="108" t="str">
        <f t="shared" si="4"/>
        <v>2021</v>
      </c>
      <c r="H57" s="108" t="str">
        <f t="shared" si="5"/>
        <v>11</v>
      </c>
      <c r="I57" s="108" t="str">
        <f t="shared" si="6"/>
        <v>05</v>
      </c>
      <c r="J57" s="108" t="str">
        <f t="shared" si="7"/>
        <v>2021-11-05</v>
      </c>
      <c r="K57" s="108" t="str">
        <f t="shared" si="8"/>
        <v>BVP</v>
      </c>
      <c r="L57" s="108">
        <v>16351</v>
      </c>
    </row>
    <row r="58" spans="1:12" x14ac:dyDescent="0.25">
      <c r="A58" s="108" t="s">
        <v>9206</v>
      </c>
      <c r="B58" s="108" t="str">
        <f t="shared" si="9"/>
        <v xml:space="preserve">ALARCON ALVARADO GABRIELA GISE         </v>
      </c>
      <c r="C58" s="108" t="str">
        <f t="shared" si="1"/>
        <v>43906099</v>
      </c>
      <c r="D58" s="108" t="str">
        <f t="shared" si="2"/>
        <v>0003</v>
      </c>
      <c r="E58" s="108" t="str">
        <f t="shared" si="3"/>
        <v>88</v>
      </c>
      <c r="F58" s="137">
        <v>3.88</v>
      </c>
      <c r="G58" s="108" t="str">
        <f t="shared" si="4"/>
        <v>2021</v>
      </c>
      <c r="H58" s="108" t="str">
        <f t="shared" si="5"/>
        <v>11</v>
      </c>
      <c r="I58" s="108" t="str">
        <f t="shared" si="6"/>
        <v>05</v>
      </c>
      <c r="J58" s="108" t="str">
        <f t="shared" si="7"/>
        <v>2021-11-05</v>
      </c>
      <c r="K58" s="108" t="str">
        <f t="shared" si="8"/>
        <v>BVP</v>
      </c>
      <c r="L58" s="108">
        <v>16352</v>
      </c>
    </row>
    <row r="59" spans="1:12" x14ac:dyDescent="0.25">
      <c r="A59" s="108" t="s">
        <v>9205</v>
      </c>
      <c r="B59" s="108" t="str">
        <f t="shared" si="9"/>
        <v xml:space="preserve">INDUSTRIA COLOMBO ECUATORIANA          </v>
      </c>
      <c r="C59" s="108" t="str">
        <f t="shared" si="1"/>
        <v>43900747</v>
      </c>
      <c r="D59" s="108" t="str">
        <f t="shared" si="2"/>
        <v>0033</v>
      </c>
      <c r="E59" s="108" t="str">
        <f t="shared" si="3"/>
        <v>56</v>
      </c>
      <c r="F59" s="137">
        <v>33.56</v>
      </c>
      <c r="G59" s="108" t="str">
        <f t="shared" si="4"/>
        <v>2021</v>
      </c>
      <c r="H59" s="108" t="str">
        <f t="shared" si="5"/>
        <v>11</v>
      </c>
      <c r="I59" s="108" t="str">
        <f t="shared" si="6"/>
        <v>05</v>
      </c>
      <c r="J59" s="108" t="str">
        <f t="shared" si="7"/>
        <v>2021-11-05</v>
      </c>
      <c r="K59" s="108" t="str">
        <f t="shared" si="8"/>
        <v>BVI</v>
      </c>
      <c r="L59" s="108">
        <v>16891</v>
      </c>
    </row>
    <row r="60" spans="1:12" x14ac:dyDescent="0.25">
      <c r="A60" s="108" t="s">
        <v>9204</v>
      </c>
      <c r="B60" s="108" t="str">
        <f t="shared" si="9"/>
        <v xml:space="preserve">SALAZAR MARURI ROXANA ELIZABET         </v>
      </c>
      <c r="C60" s="108" t="str">
        <f t="shared" si="1"/>
        <v>43908239</v>
      </c>
      <c r="D60" s="108" t="str">
        <f t="shared" si="2"/>
        <v>0008</v>
      </c>
      <c r="E60" s="108" t="str">
        <f t="shared" si="3"/>
        <v>88</v>
      </c>
      <c r="F60" s="137">
        <v>8.8800000000000008</v>
      </c>
      <c r="G60" s="108" t="str">
        <f t="shared" si="4"/>
        <v>2021</v>
      </c>
      <c r="H60" s="108" t="str">
        <f t="shared" si="5"/>
        <v>11</v>
      </c>
      <c r="I60" s="108" t="str">
        <f t="shared" si="6"/>
        <v>05</v>
      </c>
      <c r="J60" s="108" t="str">
        <f t="shared" si="7"/>
        <v>2021-11-05</v>
      </c>
      <c r="K60" s="108" t="str">
        <f t="shared" si="8"/>
        <v>VEN</v>
      </c>
      <c r="L60" s="108">
        <v>16354</v>
      </c>
    </row>
    <row r="61" spans="1:12" x14ac:dyDescent="0.25">
      <c r="A61" s="108" t="s">
        <v>9203</v>
      </c>
      <c r="B61" s="108" t="str">
        <f t="shared" si="9"/>
        <v xml:space="preserve">SOLANO JIMENEZ PABLO EMILIO            </v>
      </c>
      <c r="C61" s="108" t="str">
        <f t="shared" si="1"/>
        <v>43908279</v>
      </c>
      <c r="D61" s="108" t="str">
        <f t="shared" si="2"/>
        <v>0001</v>
      </c>
      <c r="E61" s="108" t="str">
        <f t="shared" si="3"/>
        <v>68</v>
      </c>
      <c r="F61" s="137">
        <v>1.68</v>
      </c>
      <c r="G61" s="108" t="str">
        <f t="shared" si="4"/>
        <v>2021</v>
      </c>
      <c r="H61" s="108" t="str">
        <f t="shared" si="5"/>
        <v>11</v>
      </c>
      <c r="I61" s="108" t="str">
        <f t="shared" si="6"/>
        <v>05</v>
      </c>
      <c r="J61" s="108" t="str">
        <f t="shared" si="7"/>
        <v>2021-11-05</v>
      </c>
      <c r="K61" s="108" t="str">
        <f t="shared" si="8"/>
        <v>BMP</v>
      </c>
      <c r="L61" s="108">
        <v>16355</v>
      </c>
    </row>
    <row r="62" spans="1:12" x14ac:dyDescent="0.25">
      <c r="A62" s="108" t="s">
        <v>9202</v>
      </c>
      <c r="B62" s="108" t="str">
        <f t="shared" si="9"/>
        <v xml:space="preserve">CENTRO EDUCATIVO EL ATENEO SA          </v>
      </c>
      <c r="C62" s="108" t="str">
        <f t="shared" si="1"/>
        <v>43903773</v>
      </c>
      <c r="D62" s="108" t="str">
        <f t="shared" si="2"/>
        <v>0013</v>
      </c>
      <c r="E62" s="108" t="str">
        <f t="shared" si="3"/>
        <v>94</v>
      </c>
      <c r="F62" s="137">
        <v>13.94</v>
      </c>
      <c r="G62" s="108" t="str">
        <f t="shared" si="4"/>
        <v>2021</v>
      </c>
      <c r="H62" s="108" t="str">
        <f t="shared" si="5"/>
        <v>11</v>
      </c>
      <c r="I62" s="108" t="str">
        <f t="shared" si="6"/>
        <v>05</v>
      </c>
      <c r="J62" s="108" t="str">
        <f t="shared" si="7"/>
        <v>2021-11-05</v>
      </c>
      <c r="K62" s="108" t="str">
        <f t="shared" si="8"/>
        <v>VEN</v>
      </c>
      <c r="L62" s="108">
        <v>16356</v>
      </c>
    </row>
    <row r="63" spans="1:12" x14ac:dyDescent="0.25">
      <c r="A63" s="108" t="s">
        <v>9201</v>
      </c>
      <c r="B63" s="108" t="str">
        <f t="shared" si="9"/>
        <v xml:space="preserve">WAN CHEN ZULEIKA                       </v>
      </c>
      <c r="C63" s="108" t="str">
        <f t="shared" si="1"/>
        <v>43930318</v>
      </c>
      <c r="D63" s="108" t="str">
        <f t="shared" si="2"/>
        <v>0001</v>
      </c>
      <c r="E63" s="108" t="str">
        <f t="shared" si="3"/>
        <v>74</v>
      </c>
      <c r="F63" s="137">
        <v>1.74</v>
      </c>
      <c r="G63" s="108" t="str">
        <f t="shared" si="4"/>
        <v>2021</v>
      </c>
      <c r="H63" s="108" t="str">
        <f t="shared" si="5"/>
        <v>11</v>
      </c>
      <c r="I63" s="108" t="str">
        <f t="shared" si="6"/>
        <v>05</v>
      </c>
      <c r="J63" s="108" t="str">
        <f t="shared" si="7"/>
        <v>2021-11-05</v>
      </c>
      <c r="K63" s="108" t="str">
        <f t="shared" si="8"/>
        <v>VEN</v>
      </c>
      <c r="L63" s="108">
        <v>16357</v>
      </c>
    </row>
    <row r="64" spans="1:12" x14ac:dyDescent="0.25">
      <c r="A64" s="108" t="s">
        <v>9200</v>
      </c>
      <c r="B64" s="108" t="str">
        <f t="shared" si="9"/>
        <v xml:space="preserve">ZHU ZHIPENG                            </v>
      </c>
      <c r="C64" s="108" t="str">
        <f t="shared" si="1"/>
        <v>43903179</v>
      </c>
      <c r="D64" s="108" t="str">
        <f t="shared" si="2"/>
        <v>0005</v>
      </c>
      <c r="E64" s="108" t="str">
        <f t="shared" si="3"/>
        <v>17</v>
      </c>
      <c r="F64" s="137">
        <v>5.17</v>
      </c>
      <c r="G64" s="108" t="str">
        <f t="shared" si="4"/>
        <v>2021</v>
      </c>
      <c r="H64" s="108" t="str">
        <f t="shared" si="5"/>
        <v>11</v>
      </c>
      <c r="I64" s="108" t="str">
        <f t="shared" si="6"/>
        <v>05</v>
      </c>
      <c r="J64" s="108" t="str">
        <f t="shared" si="7"/>
        <v>2021-11-05</v>
      </c>
      <c r="K64" s="108" t="str">
        <f t="shared" si="8"/>
        <v>VEN</v>
      </c>
      <c r="L64" s="108">
        <v>16358</v>
      </c>
    </row>
    <row r="65" spans="1:12" x14ac:dyDescent="0.25">
      <c r="A65" s="108" t="s">
        <v>9199</v>
      </c>
      <c r="B65" s="108" t="str">
        <f t="shared" si="9"/>
        <v xml:space="preserve">INSTITUTO DE SALUD CARDIOVASCU         </v>
      </c>
      <c r="C65" s="108" t="str">
        <f t="shared" si="1"/>
        <v>43930091</v>
      </c>
      <c r="D65" s="108" t="str">
        <f t="shared" si="2"/>
        <v>0003</v>
      </c>
      <c r="E65" s="108" t="str">
        <f t="shared" si="3"/>
        <v>02</v>
      </c>
      <c r="F65" s="137">
        <v>3.02</v>
      </c>
      <c r="G65" s="108" t="str">
        <f t="shared" si="4"/>
        <v>2021</v>
      </c>
      <c r="H65" s="108" t="str">
        <f t="shared" si="5"/>
        <v>11</v>
      </c>
      <c r="I65" s="108" t="str">
        <f t="shared" si="6"/>
        <v>05</v>
      </c>
      <c r="J65" s="108" t="str">
        <f t="shared" si="7"/>
        <v>2021-11-05</v>
      </c>
      <c r="K65" s="108" t="str">
        <f t="shared" si="8"/>
        <v>BVI</v>
      </c>
      <c r="L65" s="108">
        <v>16359</v>
      </c>
    </row>
    <row r="66" spans="1:12" x14ac:dyDescent="0.25">
      <c r="A66" s="108"/>
      <c r="B66" s="169">
        <v>2</v>
      </c>
      <c r="C66" s="168" t="str">
        <f t="shared" si="1"/>
        <v/>
      </c>
      <c r="D66" s="168" t="str">
        <f t="shared" si="2"/>
        <v/>
      </c>
      <c r="E66" s="168" t="str">
        <f t="shared" si="3"/>
        <v/>
      </c>
      <c r="F66" s="167">
        <f>SUM(F44:F65)</f>
        <v>122.75</v>
      </c>
      <c r="G66" s="108" t="str">
        <f t="shared" si="4"/>
        <v/>
      </c>
      <c r="H66" s="108" t="str">
        <f t="shared" si="5"/>
        <v/>
      </c>
      <c r="I66" s="108" t="str">
        <f t="shared" si="6"/>
        <v/>
      </c>
      <c r="J66" s="108" t="str">
        <f t="shared" si="7"/>
        <v>--</v>
      </c>
      <c r="K66" s="108" t="str">
        <f t="shared" si="8"/>
        <v/>
      </c>
      <c r="L66" s="108"/>
    </row>
    <row r="67" spans="1:12" x14ac:dyDescent="0.25">
      <c r="A67" s="108" t="s">
        <v>9198</v>
      </c>
      <c r="B67" s="108" t="str">
        <f t="shared" ref="B67:B86" si="10">MID(A67,20,39)</f>
        <v xml:space="preserve">NEGRON HENRIQUES FRANCISCO XAV         </v>
      </c>
      <c r="C67" s="108" t="str">
        <f t="shared" si="1"/>
        <v>43930227</v>
      </c>
      <c r="D67" s="108" t="str">
        <f t="shared" si="2"/>
        <v>0000</v>
      </c>
      <c r="E67" s="108" t="str">
        <f t="shared" si="3"/>
        <v>02</v>
      </c>
      <c r="F67" s="137">
        <v>0.02</v>
      </c>
      <c r="G67" s="108" t="str">
        <f t="shared" si="4"/>
        <v>2021</v>
      </c>
      <c r="H67" s="108" t="str">
        <f t="shared" si="5"/>
        <v>11</v>
      </c>
      <c r="I67" s="108" t="str">
        <f t="shared" si="6"/>
        <v>05</v>
      </c>
      <c r="J67" s="108" t="str">
        <f t="shared" si="7"/>
        <v>2021-11-05</v>
      </c>
      <c r="K67" s="108" t="str">
        <f t="shared" si="8"/>
        <v>BMP</v>
      </c>
      <c r="L67" s="108">
        <v>16360</v>
      </c>
    </row>
    <row r="68" spans="1:12" x14ac:dyDescent="0.25">
      <c r="A68" s="108" t="s">
        <v>9197</v>
      </c>
      <c r="B68" s="108" t="str">
        <f t="shared" si="10"/>
        <v xml:space="preserve">PONCE VICTORES MARICELA YOLAND         </v>
      </c>
      <c r="C68" s="108" t="str">
        <f t="shared" ref="C68:C131" si="11">MID(A68,12,8)</f>
        <v>43907398</v>
      </c>
      <c r="D68" s="108" t="str">
        <f t="shared" ref="D68:D131" si="12">MID(A68,125,4)</f>
        <v>0001</v>
      </c>
      <c r="E68" s="108" t="str">
        <f t="shared" ref="E68:E131" si="13">MID(A68,129,2)</f>
        <v>68</v>
      </c>
      <c r="F68" s="137">
        <v>1.68</v>
      </c>
      <c r="G68" s="108" t="str">
        <f t="shared" ref="G68:G131" si="14">MID(A68,131,4)</f>
        <v>2021</v>
      </c>
      <c r="H68" s="108" t="str">
        <f t="shared" ref="H68:H131" si="15">MID(A68,135,2)</f>
        <v>11</v>
      </c>
      <c r="I68" s="108" t="str">
        <f t="shared" ref="I68:I131" si="16">MID(A68,137,2)</f>
        <v>05</v>
      </c>
      <c r="J68" s="108" t="str">
        <f t="shared" ref="J68:J131" si="17">CONCATENATE(G68,"-",H68,"-",I68)</f>
        <v>2021-11-05</v>
      </c>
      <c r="K68" s="108" t="str">
        <f t="shared" ref="K68:K131" si="18">MID(A68,163,3)</f>
        <v>BMP</v>
      </c>
      <c r="L68" s="108">
        <v>16361</v>
      </c>
    </row>
    <row r="69" spans="1:12" x14ac:dyDescent="0.25">
      <c r="A69" s="108" t="s">
        <v>9196</v>
      </c>
      <c r="B69" s="108" t="str">
        <f t="shared" si="10"/>
        <v xml:space="preserve">VELASCO ECHEVERRIA IVAN RAMIRO         </v>
      </c>
      <c r="C69" s="108" t="str">
        <f t="shared" si="11"/>
        <v>23923223</v>
      </c>
      <c r="D69" s="108" t="str">
        <f t="shared" si="12"/>
        <v>0003</v>
      </c>
      <c r="E69" s="108" t="str">
        <f t="shared" si="13"/>
        <v>38</v>
      </c>
      <c r="F69" s="137">
        <v>3.38</v>
      </c>
      <c r="G69" s="108" t="str">
        <f t="shared" si="14"/>
        <v>2021</v>
      </c>
      <c r="H69" s="108" t="str">
        <f t="shared" si="15"/>
        <v>11</v>
      </c>
      <c r="I69" s="108" t="str">
        <f t="shared" si="16"/>
        <v>06</v>
      </c>
      <c r="J69" s="108" t="str">
        <f t="shared" si="17"/>
        <v>2021-11-06</v>
      </c>
      <c r="K69" s="108" t="str">
        <f t="shared" si="18"/>
        <v>BMP</v>
      </c>
      <c r="L69" s="108">
        <v>16362</v>
      </c>
    </row>
    <row r="70" spans="1:12" x14ac:dyDescent="0.25">
      <c r="A70" s="108" t="s">
        <v>9195</v>
      </c>
      <c r="B70" s="108" t="str">
        <f t="shared" si="10"/>
        <v xml:space="preserve">SILVIA ALEXANDRA CARRION MENA          </v>
      </c>
      <c r="C70" s="108" t="str">
        <f t="shared" si="11"/>
        <v>43907660</v>
      </c>
      <c r="D70" s="108" t="str">
        <f t="shared" si="12"/>
        <v>0014</v>
      </c>
      <c r="E70" s="108" t="str">
        <f t="shared" si="13"/>
        <v>61</v>
      </c>
      <c r="F70" s="137">
        <v>14.61</v>
      </c>
      <c r="G70" s="108" t="str">
        <f t="shared" si="14"/>
        <v>2021</v>
      </c>
      <c r="H70" s="108" t="str">
        <f t="shared" si="15"/>
        <v>11</v>
      </c>
      <c r="I70" s="108" t="str">
        <f t="shared" si="16"/>
        <v>06</v>
      </c>
      <c r="J70" s="108" t="str">
        <f t="shared" si="17"/>
        <v>2021-11-06</v>
      </c>
      <c r="K70" s="108" t="str">
        <f t="shared" si="18"/>
        <v>BVP</v>
      </c>
      <c r="L70" s="108">
        <v>16363</v>
      </c>
    </row>
    <row r="71" spans="1:12" x14ac:dyDescent="0.25">
      <c r="A71" s="108" t="s">
        <v>9194</v>
      </c>
      <c r="B71" s="108" t="str">
        <f t="shared" si="10"/>
        <v xml:space="preserve">CESAR AUGUSTO  RADA AGUIRRE            </v>
      </c>
      <c r="C71" s="108" t="str">
        <f t="shared" si="11"/>
        <v>43960345</v>
      </c>
      <c r="D71" s="108" t="str">
        <f t="shared" si="12"/>
        <v>0016</v>
      </c>
      <c r="E71" s="108" t="str">
        <f t="shared" si="13"/>
        <v>76</v>
      </c>
      <c r="F71" s="137">
        <v>16.760000000000002</v>
      </c>
      <c r="G71" s="108" t="str">
        <f t="shared" si="14"/>
        <v>2021</v>
      </c>
      <c r="H71" s="108" t="str">
        <f t="shared" si="15"/>
        <v>11</v>
      </c>
      <c r="I71" s="108" t="str">
        <f t="shared" si="16"/>
        <v>06</v>
      </c>
      <c r="J71" s="108" t="str">
        <f t="shared" si="17"/>
        <v>2021-11-06</v>
      </c>
      <c r="K71" s="108" t="str">
        <f t="shared" si="18"/>
        <v>BMP</v>
      </c>
      <c r="L71" s="108">
        <v>16364</v>
      </c>
    </row>
    <row r="72" spans="1:12" x14ac:dyDescent="0.25">
      <c r="A72" s="108" t="s">
        <v>9193</v>
      </c>
      <c r="B72" s="108" t="str">
        <f t="shared" si="10"/>
        <v xml:space="preserve">CLEMENTE MAGALLANES ROBERTO CA         </v>
      </c>
      <c r="C72" s="108" t="str">
        <f t="shared" si="11"/>
        <v>43903826</v>
      </c>
      <c r="D72" s="108" t="str">
        <f t="shared" si="12"/>
        <v>0001</v>
      </c>
      <c r="E72" s="108" t="str">
        <f t="shared" si="13"/>
        <v>99</v>
      </c>
      <c r="F72" s="137">
        <v>1.99</v>
      </c>
      <c r="G72" s="108" t="str">
        <f t="shared" si="14"/>
        <v>2021</v>
      </c>
      <c r="H72" s="108" t="str">
        <f t="shared" si="15"/>
        <v>11</v>
      </c>
      <c r="I72" s="108" t="str">
        <f t="shared" si="16"/>
        <v>06</v>
      </c>
      <c r="J72" s="108" t="str">
        <f t="shared" si="17"/>
        <v>2021-11-06</v>
      </c>
      <c r="K72" s="108" t="str">
        <f t="shared" si="18"/>
        <v>BVP</v>
      </c>
      <c r="L72" s="108">
        <v>16365</v>
      </c>
    </row>
    <row r="73" spans="1:12" x14ac:dyDescent="0.25">
      <c r="A73" s="108" t="s">
        <v>9192</v>
      </c>
      <c r="B73" s="108" t="str">
        <f t="shared" si="10"/>
        <v xml:space="preserve">RADA AGUIRRE CESAR AUGUSTO             </v>
      </c>
      <c r="C73" s="108" t="str">
        <f t="shared" si="11"/>
        <v>43908405</v>
      </c>
      <c r="D73" s="108" t="str">
        <f t="shared" si="12"/>
        <v>0002</v>
      </c>
      <c r="E73" s="108" t="str">
        <f t="shared" si="13"/>
        <v>63</v>
      </c>
      <c r="F73" s="137">
        <v>2.63</v>
      </c>
      <c r="G73" s="108" t="str">
        <f t="shared" si="14"/>
        <v>2021</v>
      </c>
      <c r="H73" s="108" t="str">
        <f t="shared" si="15"/>
        <v>11</v>
      </c>
      <c r="I73" s="108" t="str">
        <f t="shared" si="16"/>
        <v>06</v>
      </c>
      <c r="J73" s="108" t="str">
        <f t="shared" si="17"/>
        <v>2021-11-06</v>
      </c>
      <c r="K73" s="108" t="str">
        <f t="shared" si="18"/>
        <v>BMP</v>
      </c>
      <c r="L73" s="108">
        <v>16366</v>
      </c>
    </row>
    <row r="74" spans="1:12" x14ac:dyDescent="0.25">
      <c r="A74" s="108" t="s">
        <v>9191</v>
      </c>
      <c r="B74" s="108" t="str">
        <f t="shared" si="10"/>
        <v xml:space="preserve">SILVA CHIQUITO JOSE LUIS               </v>
      </c>
      <c r="C74" s="108" t="str">
        <f t="shared" si="11"/>
        <v>43907530</v>
      </c>
      <c r="D74" s="108" t="str">
        <f t="shared" si="12"/>
        <v>0003</v>
      </c>
      <c r="E74" s="108" t="str">
        <f t="shared" si="13"/>
        <v>76</v>
      </c>
      <c r="F74" s="137">
        <v>3.76</v>
      </c>
      <c r="G74" s="108" t="str">
        <f t="shared" si="14"/>
        <v>2021</v>
      </c>
      <c r="H74" s="108" t="str">
        <f t="shared" si="15"/>
        <v>11</v>
      </c>
      <c r="I74" s="108" t="str">
        <f t="shared" si="16"/>
        <v>06</v>
      </c>
      <c r="J74" s="108" t="str">
        <f t="shared" si="17"/>
        <v>2021-11-06</v>
      </c>
      <c r="K74" s="108" t="str">
        <f t="shared" si="18"/>
        <v>BMP</v>
      </c>
      <c r="L74" s="108">
        <v>16367</v>
      </c>
    </row>
    <row r="75" spans="1:12" x14ac:dyDescent="0.25">
      <c r="A75" s="108" t="s">
        <v>9190</v>
      </c>
      <c r="B75" s="108" t="str">
        <f t="shared" si="10"/>
        <v xml:space="preserve">ROSA PILAR LOPEZ CORNEJO               </v>
      </c>
      <c r="C75" s="108" t="str">
        <f t="shared" si="11"/>
        <v>43960249</v>
      </c>
      <c r="D75" s="108" t="str">
        <f t="shared" si="12"/>
        <v>0016</v>
      </c>
      <c r="E75" s="108" t="str">
        <f t="shared" si="13"/>
        <v>76</v>
      </c>
      <c r="F75" s="137">
        <v>16.760000000000002</v>
      </c>
      <c r="G75" s="108" t="str">
        <f t="shared" si="14"/>
        <v>2021</v>
      </c>
      <c r="H75" s="108" t="str">
        <f t="shared" si="15"/>
        <v>11</v>
      </c>
      <c r="I75" s="108" t="str">
        <f t="shared" si="16"/>
        <v>07</v>
      </c>
      <c r="J75" s="108" t="str">
        <f t="shared" si="17"/>
        <v>2021-11-07</v>
      </c>
      <c r="K75" s="108" t="str">
        <f t="shared" si="18"/>
        <v>BMP</v>
      </c>
      <c r="L75" s="108">
        <v>16368</v>
      </c>
    </row>
    <row r="76" spans="1:12" x14ac:dyDescent="0.25">
      <c r="A76" s="108" t="s">
        <v>9189</v>
      </c>
      <c r="B76" s="108" t="str">
        <f t="shared" si="10"/>
        <v xml:space="preserve">MARIA ROBERTA MORENO DIAZ              </v>
      </c>
      <c r="C76" s="108" t="str">
        <f t="shared" si="11"/>
        <v>43903233</v>
      </c>
      <c r="D76" s="108" t="str">
        <f t="shared" si="12"/>
        <v>0001</v>
      </c>
      <c r="E76" s="108" t="str">
        <f t="shared" si="13"/>
        <v>93</v>
      </c>
      <c r="F76" s="137">
        <v>1.93</v>
      </c>
      <c r="G76" s="108" t="str">
        <f t="shared" si="14"/>
        <v>2021</v>
      </c>
      <c r="H76" s="108" t="str">
        <f t="shared" si="15"/>
        <v>11</v>
      </c>
      <c r="I76" s="108" t="str">
        <f t="shared" si="16"/>
        <v>07</v>
      </c>
      <c r="J76" s="108" t="str">
        <f t="shared" si="17"/>
        <v>2021-11-07</v>
      </c>
      <c r="K76" s="108" t="str">
        <f t="shared" si="18"/>
        <v>BVP</v>
      </c>
      <c r="L76" s="108">
        <v>16369</v>
      </c>
    </row>
    <row r="77" spans="1:12" x14ac:dyDescent="0.25">
      <c r="A77" s="108" t="s">
        <v>9188</v>
      </c>
      <c r="B77" s="108" t="str">
        <f t="shared" si="10"/>
        <v xml:space="preserve">WILSON GUILLERMO PINCAY CARPIO         </v>
      </c>
      <c r="C77" s="108" t="str">
        <f t="shared" si="11"/>
        <v>43902661</v>
      </c>
      <c r="D77" s="108" t="str">
        <f t="shared" si="12"/>
        <v>0003</v>
      </c>
      <c r="E77" s="108" t="str">
        <f t="shared" si="13"/>
        <v>17</v>
      </c>
      <c r="F77" s="137">
        <v>3.17</v>
      </c>
      <c r="G77" s="108" t="str">
        <f t="shared" si="14"/>
        <v>2021</v>
      </c>
      <c r="H77" s="108" t="str">
        <f t="shared" si="15"/>
        <v>11</v>
      </c>
      <c r="I77" s="108" t="str">
        <f t="shared" si="16"/>
        <v>07</v>
      </c>
      <c r="J77" s="108" t="str">
        <f t="shared" si="17"/>
        <v>2021-11-07</v>
      </c>
      <c r="K77" s="108" t="str">
        <f t="shared" si="18"/>
        <v>BVP</v>
      </c>
      <c r="L77" s="108">
        <v>16370</v>
      </c>
    </row>
    <row r="78" spans="1:12" x14ac:dyDescent="0.25">
      <c r="A78" s="108" t="s">
        <v>9187</v>
      </c>
      <c r="B78" s="108" t="str">
        <f t="shared" si="10"/>
        <v xml:space="preserve">CHIQUITO SANCHEZ RAMON ALBERTO         </v>
      </c>
      <c r="C78" s="108" t="str">
        <f t="shared" si="11"/>
        <v>43903103</v>
      </c>
      <c r="D78" s="108" t="str">
        <f t="shared" si="12"/>
        <v>0001</v>
      </c>
      <c r="E78" s="108" t="str">
        <f t="shared" si="13"/>
        <v>68</v>
      </c>
      <c r="F78" s="137">
        <v>1.68</v>
      </c>
      <c r="G78" s="108" t="str">
        <f t="shared" si="14"/>
        <v>2021</v>
      </c>
      <c r="H78" s="108" t="str">
        <f t="shared" si="15"/>
        <v>11</v>
      </c>
      <c r="I78" s="108" t="str">
        <f t="shared" si="16"/>
        <v>07</v>
      </c>
      <c r="J78" s="108" t="str">
        <f t="shared" si="17"/>
        <v>2021-11-07</v>
      </c>
      <c r="K78" s="108" t="str">
        <f t="shared" si="18"/>
        <v>BVP</v>
      </c>
      <c r="L78" s="108">
        <v>16371</v>
      </c>
    </row>
    <row r="79" spans="1:12" x14ac:dyDescent="0.25">
      <c r="A79" s="108" t="s">
        <v>9186</v>
      </c>
      <c r="B79" s="108" t="str">
        <f t="shared" si="10"/>
        <v xml:space="preserve">LAZARO CEVALLOS KEVIN JESUS            </v>
      </c>
      <c r="C79" s="108" t="str">
        <f t="shared" si="11"/>
        <v>43900228</v>
      </c>
      <c r="D79" s="108" t="str">
        <f t="shared" si="12"/>
        <v>0002</v>
      </c>
      <c r="E79" s="108" t="str">
        <f t="shared" si="13"/>
        <v>24</v>
      </c>
      <c r="F79" s="137">
        <v>2.2400000000000002</v>
      </c>
      <c r="G79" s="108" t="str">
        <f t="shared" si="14"/>
        <v>2021</v>
      </c>
      <c r="H79" s="108" t="str">
        <f t="shared" si="15"/>
        <v>11</v>
      </c>
      <c r="I79" s="108" t="str">
        <f t="shared" si="16"/>
        <v>08</v>
      </c>
      <c r="J79" s="108" t="str">
        <f t="shared" si="17"/>
        <v>2021-11-08</v>
      </c>
      <c r="K79" s="108" t="str">
        <f t="shared" si="18"/>
        <v>BMP</v>
      </c>
      <c r="L79" s="108">
        <v>16372</v>
      </c>
    </row>
    <row r="80" spans="1:12" x14ac:dyDescent="0.25">
      <c r="A80" s="108" t="s">
        <v>9185</v>
      </c>
      <c r="B80" s="108" t="str">
        <f t="shared" si="10"/>
        <v xml:space="preserve">CASTILLO CHOCO PEDRO CHRISTIAN         </v>
      </c>
      <c r="C80" s="108" t="str">
        <f t="shared" si="11"/>
        <v>43906009</v>
      </c>
      <c r="D80" s="108" t="str">
        <f t="shared" si="12"/>
        <v>0006</v>
      </c>
      <c r="E80" s="108" t="str">
        <f t="shared" si="13"/>
        <v>29</v>
      </c>
      <c r="F80" s="137">
        <v>6.29</v>
      </c>
      <c r="G80" s="108" t="str">
        <f t="shared" si="14"/>
        <v>2021</v>
      </c>
      <c r="H80" s="108" t="str">
        <f t="shared" si="15"/>
        <v>11</v>
      </c>
      <c r="I80" s="108" t="str">
        <f t="shared" si="16"/>
        <v>08</v>
      </c>
      <c r="J80" s="108" t="str">
        <f t="shared" si="17"/>
        <v>2021-11-08</v>
      </c>
      <c r="K80" s="108" t="str">
        <f t="shared" si="18"/>
        <v>VEN</v>
      </c>
      <c r="L80" s="108">
        <v>16373</v>
      </c>
    </row>
    <row r="81" spans="1:12" x14ac:dyDescent="0.25">
      <c r="A81" s="108" t="s">
        <v>9184</v>
      </c>
      <c r="B81" s="108" t="str">
        <f t="shared" si="10"/>
        <v xml:space="preserve">ZAMBRANO IZQUIERDO CATALINA MA         </v>
      </c>
      <c r="C81" s="108" t="str">
        <f t="shared" si="11"/>
        <v>43902421</v>
      </c>
      <c r="D81" s="108" t="str">
        <f t="shared" si="12"/>
        <v>0004</v>
      </c>
      <c r="E81" s="108" t="str">
        <f t="shared" si="13"/>
        <v>94</v>
      </c>
      <c r="F81" s="137">
        <v>4.9400000000000004</v>
      </c>
      <c r="G81" s="108" t="str">
        <f t="shared" si="14"/>
        <v>2021</v>
      </c>
      <c r="H81" s="108" t="str">
        <f t="shared" si="15"/>
        <v>11</v>
      </c>
      <c r="I81" s="108" t="str">
        <f t="shared" si="16"/>
        <v>08</v>
      </c>
      <c r="J81" s="108" t="str">
        <f t="shared" si="17"/>
        <v>2021-11-08</v>
      </c>
      <c r="K81" s="108" t="str">
        <f t="shared" si="18"/>
        <v>BVP</v>
      </c>
      <c r="L81" s="108">
        <v>16374</v>
      </c>
    </row>
    <row r="82" spans="1:12" x14ac:dyDescent="0.25">
      <c r="A82" s="108" t="s">
        <v>9183</v>
      </c>
      <c r="B82" s="108" t="str">
        <f t="shared" si="10"/>
        <v xml:space="preserve">TANDAZO ROLDAN RONALD MANUEL           </v>
      </c>
      <c r="C82" s="108" t="str">
        <f t="shared" si="11"/>
        <v>43903293</v>
      </c>
      <c r="D82" s="108" t="str">
        <f t="shared" si="12"/>
        <v>0001</v>
      </c>
      <c r="E82" s="108" t="str">
        <f t="shared" si="13"/>
        <v>68</v>
      </c>
      <c r="F82" s="137">
        <v>1.68</v>
      </c>
      <c r="G82" s="108" t="str">
        <f t="shared" si="14"/>
        <v>2021</v>
      </c>
      <c r="H82" s="108" t="str">
        <f t="shared" si="15"/>
        <v>11</v>
      </c>
      <c r="I82" s="108" t="str">
        <f t="shared" si="16"/>
        <v>08</v>
      </c>
      <c r="J82" s="108" t="str">
        <f t="shared" si="17"/>
        <v>2021-11-08</v>
      </c>
      <c r="K82" s="108" t="str">
        <f t="shared" si="18"/>
        <v>BMP</v>
      </c>
      <c r="L82" s="108">
        <v>16375</v>
      </c>
    </row>
    <row r="83" spans="1:12" x14ac:dyDescent="0.25">
      <c r="A83" s="108" t="s">
        <v>9182</v>
      </c>
      <c r="B83" s="108" t="str">
        <f t="shared" si="10"/>
        <v xml:space="preserve">SORIANO PARRAGA ANA CRISTINA           </v>
      </c>
      <c r="C83" s="108" t="str">
        <f t="shared" si="11"/>
        <v>43900197</v>
      </c>
      <c r="D83" s="108" t="str">
        <f t="shared" si="12"/>
        <v>0003</v>
      </c>
      <c r="E83" s="108" t="str">
        <f t="shared" si="13"/>
        <v>28</v>
      </c>
      <c r="F83" s="137">
        <v>3.28</v>
      </c>
      <c r="G83" s="108" t="str">
        <f t="shared" si="14"/>
        <v>2021</v>
      </c>
      <c r="H83" s="108" t="str">
        <f t="shared" si="15"/>
        <v>11</v>
      </c>
      <c r="I83" s="108" t="str">
        <f t="shared" si="16"/>
        <v>08</v>
      </c>
      <c r="J83" s="108" t="str">
        <f t="shared" si="17"/>
        <v>2021-11-08</v>
      </c>
      <c r="K83" s="108" t="str">
        <f t="shared" si="18"/>
        <v>BMP</v>
      </c>
      <c r="L83" s="108">
        <v>16376</v>
      </c>
    </row>
    <row r="84" spans="1:12" x14ac:dyDescent="0.25">
      <c r="A84" s="108" t="s">
        <v>9181</v>
      </c>
      <c r="B84" s="108" t="str">
        <f t="shared" si="10"/>
        <v xml:space="preserve">EDDY MANUEL CHAVEZ CEDENO              </v>
      </c>
      <c r="C84" s="108" t="str">
        <f t="shared" si="11"/>
        <v>43945146</v>
      </c>
      <c r="D84" s="108" t="str">
        <f t="shared" si="12"/>
        <v>0015</v>
      </c>
      <c r="E84" s="108" t="str">
        <f t="shared" si="13"/>
        <v>14</v>
      </c>
      <c r="F84" s="137">
        <v>15.14</v>
      </c>
      <c r="G84" s="108" t="str">
        <f t="shared" si="14"/>
        <v>2021</v>
      </c>
      <c r="H84" s="108" t="str">
        <f t="shared" si="15"/>
        <v>11</v>
      </c>
      <c r="I84" s="108" t="str">
        <f t="shared" si="16"/>
        <v>08</v>
      </c>
      <c r="J84" s="108" t="str">
        <f t="shared" si="17"/>
        <v>2021-11-08</v>
      </c>
      <c r="K84" s="108" t="str">
        <f t="shared" si="18"/>
        <v>VEN</v>
      </c>
      <c r="L84" s="108">
        <v>16377</v>
      </c>
    </row>
    <row r="85" spans="1:12" x14ac:dyDescent="0.25">
      <c r="A85" s="108" t="s">
        <v>9180</v>
      </c>
      <c r="B85" s="108" t="str">
        <f t="shared" si="10"/>
        <v xml:space="preserve">VILLALTA TENECELA MARCIA MARIA         </v>
      </c>
      <c r="C85" s="108" t="str">
        <f t="shared" si="11"/>
        <v>43903575</v>
      </c>
      <c r="D85" s="108" t="str">
        <f t="shared" si="12"/>
        <v>0007</v>
      </c>
      <c r="E85" s="108" t="str">
        <f t="shared" si="13"/>
        <v>96</v>
      </c>
      <c r="F85" s="137">
        <v>7.96</v>
      </c>
      <c r="G85" s="108" t="str">
        <f t="shared" si="14"/>
        <v>2021</v>
      </c>
      <c r="H85" s="108" t="str">
        <f t="shared" si="15"/>
        <v>11</v>
      </c>
      <c r="I85" s="108" t="str">
        <f t="shared" si="16"/>
        <v>08</v>
      </c>
      <c r="J85" s="108" t="str">
        <f t="shared" si="17"/>
        <v>2021-11-08</v>
      </c>
      <c r="K85" s="108" t="str">
        <f t="shared" si="18"/>
        <v>BVP</v>
      </c>
      <c r="L85" s="108">
        <v>16378</v>
      </c>
    </row>
    <row r="86" spans="1:12" x14ac:dyDescent="0.25">
      <c r="A86" s="108" t="s">
        <v>9179</v>
      </c>
      <c r="B86" s="108" t="str">
        <f t="shared" si="10"/>
        <v xml:space="preserve">LOPEZ ORTEGA ROCIO DEL CARMEN          </v>
      </c>
      <c r="C86" s="108" t="str">
        <f t="shared" si="11"/>
        <v>43903603</v>
      </c>
      <c r="D86" s="108" t="str">
        <f t="shared" si="12"/>
        <v>0003</v>
      </c>
      <c r="E86" s="108" t="str">
        <f t="shared" si="13"/>
        <v>65</v>
      </c>
      <c r="F86" s="137">
        <v>3.65</v>
      </c>
      <c r="G86" s="108" t="str">
        <f t="shared" si="14"/>
        <v>2021</v>
      </c>
      <c r="H86" s="108" t="str">
        <f t="shared" si="15"/>
        <v>11</v>
      </c>
      <c r="I86" s="108" t="str">
        <f t="shared" si="16"/>
        <v>08</v>
      </c>
      <c r="J86" s="108" t="str">
        <f t="shared" si="17"/>
        <v>2021-11-08</v>
      </c>
      <c r="K86" s="108" t="str">
        <f t="shared" si="18"/>
        <v>VEN</v>
      </c>
      <c r="L86" s="108">
        <v>16379</v>
      </c>
    </row>
    <row r="87" spans="1:12" x14ac:dyDescent="0.25">
      <c r="A87" s="108"/>
      <c r="B87" s="169">
        <v>3</v>
      </c>
      <c r="C87" s="168" t="str">
        <f t="shared" si="11"/>
        <v/>
      </c>
      <c r="D87" s="168" t="str">
        <f t="shared" si="12"/>
        <v/>
      </c>
      <c r="E87" s="168" t="str">
        <f t="shared" si="13"/>
        <v/>
      </c>
      <c r="F87" s="167">
        <f>SUM(F67:F86)</f>
        <v>113.55000000000001</v>
      </c>
      <c r="G87" s="108" t="str">
        <f t="shared" si="14"/>
        <v/>
      </c>
      <c r="H87" s="108" t="str">
        <f t="shared" si="15"/>
        <v/>
      </c>
      <c r="I87" s="108" t="str">
        <f t="shared" si="16"/>
        <v/>
      </c>
      <c r="J87" s="108" t="str">
        <f t="shared" si="17"/>
        <v>--</v>
      </c>
      <c r="K87" s="108" t="str">
        <f t="shared" si="18"/>
        <v/>
      </c>
      <c r="L87" s="108"/>
    </row>
    <row r="88" spans="1:12" x14ac:dyDescent="0.25">
      <c r="A88" s="108" t="s">
        <v>9178</v>
      </c>
      <c r="B88" s="108" t="str">
        <f t="shared" ref="B88:B101" si="19">MID(A88,20,39)</f>
        <v xml:space="preserve">WIGTON TIMOTHY PATRICK                 </v>
      </c>
      <c r="C88" s="108" t="str">
        <f t="shared" si="11"/>
        <v>43900943</v>
      </c>
      <c r="D88" s="108" t="str">
        <f t="shared" si="12"/>
        <v>0001</v>
      </c>
      <c r="E88" s="108" t="str">
        <f t="shared" si="13"/>
        <v>68</v>
      </c>
      <c r="F88" s="137">
        <v>1.68</v>
      </c>
      <c r="G88" s="108" t="str">
        <f t="shared" si="14"/>
        <v>2021</v>
      </c>
      <c r="H88" s="108" t="str">
        <f t="shared" si="15"/>
        <v>11</v>
      </c>
      <c r="I88" s="108" t="str">
        <f t="shared" si="16"/>
        <v>08</v>
      </c>
      <c r="J88" s="108" t="str">
        <f t="shared" si="17"/>
        <v>2021-11-08</v>
      </c>
      <c r="K88" s="108" t="str">
        <f t="shared" si="18"/>
        <v>BMP</v>
      </c>
      <c r="L88" s="108">
        <v>16447</v>
      </c>
    </row>
    <row r="89" spans="1:12" x14ac:dyDescent="0.25">
      <c r="A89" s="108" t="s">
        <v>9177</v>
      </c>
      <c r="B89" s="108" t="str">
        <f t="shared" si="19"/>
        <v xml:space="preserve">ARAUJO FIGUEROA WASHINGTON SAL         </v>
      </c>
      <c r="C89" s="108" t="str">
        <f t="shared" si="11"/>
        <v>43908140</v>
      </c>
      <c r="D89" s="108" t="str">
        <f t="shared" si="12"/>
        <v>0004</v>
      </c>
      <c r="E89" s="108" t="str">
        <f t="shared" si="13"/>
        <v>75</v>
      </c>
      <c r="F89" s="137">
        <v>4.75</v>
      </c>
      <c r="G89" s="108" t="str">
        <f t="shared" si="14"/>
        <v>2021</v>
      </c>
      <c r="H89" s="108" t="str">
        <f t="shared" si="15"/>
        <v>11</v>
      </c>
      <c r="I89" s="108" t="str">
        <f t="shared" si="16"/>
        <v>08</v>
      </c>
      <c r="J89" s="108" t="str">
        <f t="shared" si="17"/>
        <v>2021-11-08</v>
      </c>
      <c r="K89" s="108" t="str">
        <f t="shared" si="18"/>
        <v>BVP</v>
      </c>
      <c r="L89" s="108">
        <v>16448</v>
      </c>
    </row>
    <row r="90" spans="1:12" x14ac:dyDescent="0.25">
      <c r="A90" s="108" t="s">
        <v>9176</v>
      </c>
      <c r="B90" s="108" t="str">
        <f t="shared" si="19"/>
        <v xml:space="preserve">ROSS LOPERA JOFFRE GABRIEL             </v>
      </c>
      <c r="C90" s="108" t="str">
        <f t="shared" si="11"/>
        <v>43907458</v>
      </c>
      <c r="D90" s="108" t="str">
        <f t="shared" si="12"/>
        <v>0002</v>
      </c>
      <c r="E90" s="108" t="str">
        <f t="shared" si="13"/>
        <v>22</v>
      </c>
      <c r="F90" s="137">
        <v>2.2200000000000002</v>
      </c>
      <c r="G90" s="108" t="str">
        <f t="shared" si="14"/>
        <v>2021</v>
      </c>
      <c r="H90" s="108" t="str">
        <f t="shared" si="15"/>
        <v>11</v>
      </c>
      <c r="I90" s="108" t="str">
        <f t="shared" si="16"/>
        <v>08</v>
      </c>
      <c r="J90" s="108" t="str">
        <f t="shared" si="17"/>
        <v>2021-11-08</v>
      </c>
      <c r="K90" s="108" t="str">
        <f t="shared" si="18"/>
        <v>BMP</v>
      </c>
      <c r="L90" s="108">
        <v>16449</v>
      </c>
    </row>
    <row r="91" spans="1:12" x14ac:dyDescent="0.25">
      <c r="A91" s="108" t="s">
        <v>9175</v>
      </c>
      <c r="B91" s="108" t="str">
        <f t="shared" si="19"/>
        <v xml:space="preserve">VARGAS HERRERA LUIS DANIEL             </v>
      </c>
      <c r="C91" s="108" t="str">
        <f t="shared" si="11"/>
        <v>43902956</v>
      </c>
      <c r="D91" s="108" t="str">
        <f t="shared" si="12"/>
        <v>0001</v>
      </c>
      <c r="E91" s="108" t="str">
        <f t="shared" si="13"/>
        <v>70</v>
      </c>
      <c r="F91" s="137">
        <v>1.7</v>
      </c>
      <c r="G91" s="108" t="str">
        <f t="shared" si="14"/>
        <v>2021</v>
      </c>
      <c r="H91" s="108" t="str">
        <f t="shared" si="15"/>
        <v>11</v>
      </c>
      <c r="I91" s="108" t="str">
        <f t="shared" si="16"/>
        <v>09</v>
      </c>
      <c r="J91" s="108" t="str">
        <f t="shared" si="17"/>
        <v>2021-11-09</v>
      </c>
      <c r="K91" s="108" t="str">
        <f t="shared" si="18"/>
        <v>DPR</v>
      </c>
      <c r="L91" s="108">
        <v>16450</v>
      </c>
    </row>
    <row r="92" spans="1:12" x14ac:dyDescent="0.25">
      <c r="A92" s="108" t="s">
        <v>9174</v>
      </c>
      <c r="B92" s="108" t="str">
        <f t="shared" si="19"/>
        <v xml:space="preserve">VARGAS HERRERA LUIS DANIEL             </v>
      </c>
      <c r="C92" s="108" t="str">
        <f t="shared" si="11"/>
        <v>43907507</v>
      </c>
      <c r="D92" s="108" t="str">
        <f t="shared" si="12"/>
        <v>0001</v>
      </c>
      <c r="E92" s="108" t="str">
        <f t="shared" si="13"/>
        <v>68</v>
      </c>
      <c r="F92" s="137">
        <v>1.68</v>
      </c>
      <c r="G92" s="108" t="str">
        <f t="shared" si="14"/>
        <v>2021</v>
      </c>
      <c r="H92" s="108" t="str">
        <f t="shared" si="15"/>
        <v>11</v>
      </c>
      <c r="I92" s="108" t="str">
        <f t="shared" si="16"/>
        <v>09</v>
      </c>
      <c r="J92" s="108" t="str">
        <f t="shared" si="17"/>
        <v>2021-11-09</v>
      </c>
      <c r="K92" s="108" t="str">
        <f t="shared" si="18"/>
        <v>DPR</v>
      </c>
      <c r="L92" s="108">
        <v>16451</v>
      </c>
    </row>
    <row r="93" spans="1:12" x14ac:dyDescent="0.25">
      <c r="A93" s="108" t="s">
        <v>9173</v>
      </c>
      <c r="B93" s="108" t="str">
        <f t="shared" si="19"/>
        <v xml:space="preserve">DANIEL ENRIQUE DURAN LAMA              </v>
      </c>
      <c r="C93" s="108" t="str">
        <f t="shared" si="11"/>
        <v>43907804</v>
      </c>
      <c r="D93" s="108" t="str">
        <f t="shared" si="12"/>
        <v>0004</v>
      </c>
      <c r="E93" s="108" t="str">
        <f t="shared" si="13"/>
        <v>19</v>
      </c>
      <c r="F93" s="137">
        <v>4.1900000000000004</v>
      </c>
      <c r="G93" s="108" t="str">
        <f t="shared" si="14"/>
        <v>2021</v>
      </c>
      <c r="H93" s="108" t="str">
        <f t="shared" si="15"/>
        <v>11</v>
      </c>
      <c r="I93" s="108" t="str">
        <f t="shared" si="16"/>
        <v>09</v>
      </c>
      <c r="J93" s="108" t="str">
        <f t="shared" si="17"/>
        <v>2021-11-09</v>
      </c>
      <c r="K93" s="108" t="str">
        <f t="shared" si="18"/>
        <v>BMP</v>
      </c>
      <c r="L93" s="108">
        <v>16452</v>
      </c>
    </row>
    <row r="94" spans="1:12" x14ac:dyDescent="0.25">
      <c r="A94" s="108" t="s">
        <v>9172</v>
      </c>
      <c r="B94" s="108" t="str">
        <f t="shared" si="19"/>
        <v xml:space="preserve">CALLE LOFFREDO LUIS DANIEL             </v>
      </c>
      <c r="C94" s="108" t="str">
        <f t="shared" si="11"/>
        <v>43903607</v>
      </c>
      <c r="D94" s="108" t="str">
        <f t="shared" si="12"/>
        <v>0001</v>
      </c>
      <c r="E94" s="108" t="str">
        <f t="shared" si="13"/>
        <v>80</v>
      </c>
      <c r="F94" s="137">
        <v>1.8</v>
      </c>
      <c r="G94" s="108" t="str">
        <f t="shared" si="14"/>
        <v>2021</v>
      </c>
      <c r="H94" s="108" t="str">
        <f t="shared" si="15"/>
        <v>11</v>
      </c>
      <c r="I94" s="108" t="str">
        <f t="shared" si="16"/>
        <v>09</v>
      </c>
      <c r="J94" s="108" t="str">
        <f t="shared" si="17"/>
        <v>2021-11-09</v>
      </c>
      <c r="K94" s="108" t="str">
        <f t="shared" si="18"/>
        <v>BVP</v>
      </c>
      <c r="L94" s="108">
        <v>16453</v>
      </c>
    </row>
    <row r="95" spans="1:12" x14ac:dyDescent="0.25">
      <c r="A95" s="108" t="s">
        <v>9171</v>
      </c>
      <c r="B95" s="108" t="str">
        <f t="shared" si="19"/>
        <v xml:space="preserve">COSTA SOSA MARIA VALERIA               </v>
      </c>
      <c r="C95" s="108" t="str">
        <f t="shared" si="11"/>
        <v>43909517</v>
      </c>
      <c r="D95" s="108" t="str">
        <f t="shared" si="12"/>
        <v>0008</v>
      </c>
      <c r="E95" s="108" t="str">
        <f t="shared" si="13"/>
        <v>05</v>
      </c>
      <c r="F95" s="137">
        <v>8.0500000000000007</v>
      </c>
      <c r="G95" s="108" t="str">
        <f t="shared" si="14"/>
        <v>2021</v>
      </c>
      <c r="H95" s="108" t="str">
        <f t="shared" si="15"/>
        <v>11</v>
      </c>
      <c r="I95" s="108" t="str">
        <f t="shared" si="16"/>
        <v>09</v>
      </c>
      <c r="J95" s="108" t="str">
        <f t="shared" si="17"/>
        <v>2021-11-09</v>
      </c>
      <c r="K95" s="108" t="str">
        <f t="shared" si="18"/>
        <v>VEN</v>
      </c>
      <c r="L95" s="108">
        <v>16454</v>
      </c>
    </row>
    <row r="96" spans="1:12" x14ac:dyDescent="0.25">
      <c r="A96" s="108" t="s">
        <v>9170</v>
      </c>
      <c r="B96" s="108" t="str">
        <f t="shared" si="19"/>
        <v xml:space="preserve">MARIA FERNANDA  SALAZAR LLOREN         </v>
      </c>
      <c r="C96" s="108" t="str">
        <f t="shared" si="11"/>
        <v>43950345</v>
      </c>
      <c r="D96" s="108" t="str">
        <f t="shared" si="12"/>
        <v>0008</v>
      </c>
      <c r="E96" s="108" t="str">
        <f t="shared" si="13"/>
        <v>38</v>
      </c>
      <c r="F96" s="137">
        <v>8.3800000000000008</v>
      </c>
      <c r="G96" s="108" t="str">
        <f t="shared" si="14"/>
        <v>2021</v>
      </c>
      <c r="H96" s="108" t="str">
        <f t="shared" si="15"/>
        <v>11</v>
      </c>
      <c r="I96" s="108" t="str">
        <f t="shared" si="16"/>
        <v>09</v>
      </c>
      <c r="J96" s="108" t="str">
        <f t="shared" si="17"/>
        <v>2021-11-09</v>
      </c>
      <c r="K96" s="108" t="str">
        <f t="shared" si="18"/>
        <v>BVP</v>
      </c>
      <c r="L96" s="108">
        <v>16455</v>
      </c>
    </row>
    <row r="97" spans="1:12" x14ac:dyDescent="0.25">
      <c r="A97" s="108" t="s">
        <v>9169</v>
      </c>
      <c r="B97" s="108" t="str">
        <f t="shared" si="19"/>
        <v xml:space="preserve">ESPINOSA VELARDE ALMA MARIA            </v>
      </c>
      <c r="C97" s="108" t="str">
        <f t="shared" si="11"/>
        <v>43907962</v>
      </c>
      <c r="D97" s="108" t="str">
        <f t="shared" si="12"/>
        <v>0003</v>
      </c>
      <c r="E97" s="108" t="str">
        <f t="shared" si="13"/>
        <v>23</v>
      </c>
      <c r="F97" s="137">
        <v>3.23</v>
      </c>
      <c r="G97" s="108" t="str">
        <f t="shared" si="14"/>
        <v>2021</v>
      </c>
      <c r="H97" s="108" t="str">
        <f t="shared" si="15"/>
        <v>11</v>
      </c>
      <c r="I97" s="108" t="str">
        <f t="shared" si="16"/>
        <v>09</v>
      </c>
      <c r="J97" s="108" t="str">
        <f t="shared" si="17"/>
        <v>2021-11-09</v>
      </c>
      <c r="K97" s="108" t="str">
        <f t="shared" si="18"/>
        <v>BVP</v>
      </c>
      <c r="L97" s="108">
        <v>16456</v>
      </c>
    </row>
    <row r="98" spans="1:12" x14ac:dyDescent="0.25">
      <c r="A98" s="108" t="s">
        <v>9168</v>
      </c>
      <c r="B98" s="108" t="str">
        <f t="shared" si="19"/>
        <v xml:space="preserve">RODRIGUEZ VALVERDE FELIX ALBER         </v>
      </c>
      <c r="C98" s="108" t="str">
        <f t="shared" si="11"/>
        <v>43907459</v>
      </c>
      <c r="D98" s="108" t="str">
        <f t="shared" si="12"/>
        <v>0001</v>
      </c>
      <c r="E98" s="108" t="str">
        <f t="shared" si="13"/>
        <v>87</v>
      </c>
      <c r="F98" s="137">
        <v>1.87</v>
      </c>
      <c r="G98" s="108" t="str">
        <f t="shared" si="14"/>
        <v>2021</v>
      </c>
      <c r="H98" s="108" t="str">
        <f t="shared" si="15"/>
        <v>11</v>
      </c>
      <c r="I98" s="108" t="str">
        <f t="shared" si="16"/>
        <v>09</v>
      </c>
      <c r="J98" s="108" t="str">
        <f t="shared" si="17"/>
        <v>2021-11-09</v>
      </c>
      <c r="K98" s="108" t="str">
        <f t="shared" si="18"/>
        <v>BMP</v>
      </c>
      <c r="L98" s="108">
        <v>16457</v>
      </c>
    </row>
    <row r="99" spans="1:12" x14ac:dyDescent="0.25">
      <c r="A99" s="108" t="s">
        <v>9167</v>
      </c>
      <c r="B99" s="108" t="str">
        <f t="shared" si="19"/>
        <v xml:space="preserve">RAUL JOSE CANIZARES GARAICOA           </v>
      </c>
      <c r="C99" s="108" t="str">
        <f t="shared" si="11"/>
        <v>43908699</v>
      </c>
      <c r="D99" s="108" t="str">
        <f t="shared" si="12"/>
        <v>0016</v>
      </c>
      <c r="E99" s="108" t="str">
        <f t="shared" si="13"/>
        <v>00</v>
      </c>
      <c r="F99" s="137">
        <v>16</v>
      </c>
      <c r="G99" s="108" t="str">
        <f t="shared" si="14"/>
        <v>2021</v>
      </c>
      <c r="H99" s="108" t="str">
        <f t="shared" si="15"/>
        <v>11</v>
      </c>
      <c r="I99" s="108" t="str">
        <f t="shared" si="16"/>
        <v>09</v>
      </c>
      <c r="J99" s="108" t="str">
        <f t="shared" si="17"/>
        <v>2021-11-09</v>
      </c>
      <c r="K99" s="108" t="str">
        <f t="shared" si="18"/>
        <v>VEN</v>
      </c>
      <c r="L99" s="108">
        <v>16458</v>
      </c>
    </row>
    <row r="100" spans="1:12" x14ac:dyDescent="0.25">
      <c r="A100" s="108" t="s">
        <v>9166</v>
      </c>
      <c r="B100" s="108" t="str">
        <f t="shared" si="19"/>
        <v xml:space="preserve">SEGUNET SA                             </v>
      </c>
      <c r="C100" s="108" t="str">
        <f t="shared" si="11"/>
        <v>43903872</v>
      </c>
      <c r="D100" s="108" t="str">
        <f t="shared" si="12"/>
        <v>0003</v>
      </c>
      <c r="E100" s="108" t="str">
        <f t="shared" si="13"/>
        <v>88</v>
      </c>
      <c r="F100" s="137">
        <v>3.88</v>
      </c>
      <c r="G100" s="108" t="str">
        <f t="shared" si="14"/>
        <v>2021</v>
      </c>
      <c r="H100" s="108" t="str">
        <f t="shared" si="15"/>
        <v>11</v>
      </c>
      <c r="I100" s="108" t="str">
        <f t="shared" si="16"/>
        <v>09</v>
      </c>
      <c r="J100" s="108" t="str">
        <f t="shared" si="17"/>
        <v>2021-11-09</v>
      </c>
      <c r="K100" s="108" t="str">
        <f t="shared" si="18"/>
        <v>BMP</v>
      </c>
      <c r="L100" s="108">
        <v>16459</v>
      </c>
    </row>
    <row r="101" spans="1:12" x14ac:dyDescent="0.25">
      <c r="A101" s="108" t="s">
        <v>9165</v>
      </c>
      <c r="B101" s="108" t="str">
        <f t="shared" si="19"/>
        <v xml:space="preserve">GEOVANNY JAVIER LEON CHONILLO          </v>
      </c>
      <c r="C101" s="108" t="str">
        <f t="shared" si="11"/>
        <v>43908897</v>
      </c>
      <c r="D101" s="108" t="str">
        <f t="shared" si="12"/>
        <v>0001</v>
      </c>
      <c r="E101" s="108" t="str">
        <f t="shared" si="13"/>
        <v>72</v>
      </c>
      <c r="F101" s="137">
        <v>1.72</v>
      </c>
      <c r="G101" s="108" t="str">
        <f t="shared" si="14"/>
        <v>2021</v>
      </c>
      <c r="H101" s="108" t="str">
        <f t="shared" si="15"/>
        <v>11</v>
      </c>
      <c r="I101" s="108" t="str">
        <f t="shared" si="16"/>
        <v>09</v>
      </c>
      <c r="J101" s="108" t="str">
        <f t="shared" si="17"/>
        <v>2021-11-09</v>
      </c>
      <c r="K101" s="108" t="str">
        <f t="shared" si="18"/>
        <v>BVP</v>
      </c>
      <c r="L101" s="108">
        <v>16460</v>
      </c>
    </row>
    <row r="102" spans="1:12" x14ac:dyDescent="0.25">
      <c r="A102" s="108"/>
      <c r="B102" s="169">
        <v>4</v>
      </c>
      <c r="C102" s="168" t="str">
        <f t="shared" si="11"/>
        <v/>
      </c>
      <c r="D102" s="168" t="str">
        <f t="shared" si="12"/>
        <v/>
      </c>
      <c r="E102" s="168" t="str">
        <f t="shared" si="13"/>
        <v/>
      </c>
      <c r="F102" s="167">
        <f>SUM(F88:F101)</f>
        <v>61.15</v>
      </c>
      <c r="G102" s="108" t="str">
        <f t="shared" si="14"/>
        <v/>
      </c>
      <c r="H102" s="108" t="str">
        <f t="shared" si="15"/>
        <v/>
      </c>
      <c r="I102" s="108" t="str">
        <f t="shared" si="16"/>
        <v/>
      </c>
      <c r="J102" s="108" t="str">
        <f t="shared" si="17"/>
        <v>--</v>
      </c>
      <c r="K102" s="108" t="str">
        <f t="shared" si="18"/>
        <v/>
      </c>
      <c r="L102" s="108"/>
    </row>
    <row r="103" spans="1:12" x14ac:dyDescent="0.25">
      <c r="A103" s="108" t="s">
        <v>9164</v>
      </c>
      <c r="B103" s="108" t="str">
        <f t="shared" ref="B103:B110" si="20">MID(A103,20,39)</f>
        <v xml:space="preserve">CAMPUZANO BRAVO KAROLY ANDREA          </v>
      </c>
      <c r="C103" s="108" t="str">
        <f t="shared" si="11"/>
        <v>43900401</v>
      </c>
      <c r="D103" s="108" t="str">
        <f t="shared" si="12"/>
        <v>0003</v>
      </c>
      <c r="E103" s="108" t="str">
        <f t="shared" si="13"/>
        <v>99</v>
      </c>
      <c r="F103" s="137">
        <v>3.99</v>
      </c>
      <c r="G103" s="108" t="str">
        <f t="shared" si="14"/>
        <v>2021</v>
      </c>
      <c r="H103" s="108" t="str">
        <f t="shared" si="15"/>
        <v>11</v>
      </c>
      <c r="I103" s="108" t="str">
        <f t="shared" si="16"/>
        <v>09</v>
      </c>
      <c r="J103" s="108" t="str">
        <f t="shared" si="17"/>
        <v>2021-11-09</v>
      </c>
      <c r="K103" s="108" t="str">
        <f t="shared" si="18"/>
        <v>BMP</v>
      </c>
      <c r="L103" s="108">
        <v>16626</v>
      </c>
    </row>
    <row r="104" spans="1:12" x14ac:dyDescent="0.25">
      <c r="A104" s="108" t="s">
        <v>9163</v>
      </c>
      <c r="B104" s="108" t="str">
        <f t="shared" si="20"/>
        <v xml:space="preserve">RODRIGUEZ BODERO ANA SHIRLEY           </v>
      </c>
      <c r="C104" s="108" t="str">
        <f t="shared" si="11"/>
        <v>43901409</v>
      </c>
      <c r="D104" s="108" t="str">
        <f t="shared" si="12"/>
        <v>0004</v>
      </c>
      <c r="E104" s="108" t="str">
        <f t="shared" si="13"/>
        <v>13</v>
      </c>
      <c r="F104" s="137">
        <v>4.13</v>
      </c>
      <c r="G104" s="108" t="str">
        <f t="shared" si="14"/>
        <v>2021</v>
      </c>
      <c r="H104" s="108" t="str">
        <f t="shared" si="15"/>
        <v>11</v>
      </c>
      <c r="I104" s="108" t="str">
        <f t="shared" si="16"/>
        <v>09</v>
      </c>
      <c r="J104" s="108" t="str">
        <f t="shared" si="17"/>
        <v>2021-11-09</v>
      </c>
      <c r="K104" s="108" t="str">
        <f t="shared" si="18"/>
        <v>BVP</v>
      </c>
      <c r="L104" s="108">
        <v>16627</v>
      </c>
    </row>
    <row r="105" spans="1:12" x14ac:dyDescent="0.25">
      <c r="A105" s="108" t="s">
        <v>9162</v>
      </c>
      <c r="B105" s="108" t="str">
        <f t="shared" si="20"/>
        <v xml:space="preserve">QUEIROLO SECAIRA MICHELLE ALEJ         </v>
      </c>
      <c r="C105" s="108" t="str">
        <f t="shared" si="11"/>
        <v>43909229</v>
      </c>
      <c r="D105" s="108" t="str">
        <f t="shared" si="12"/>
        <v>0001</v>
      </c>
      <c r="E105" s="108" t="str">
        <f t="shared" si="13"/>
        <v>94</v>
      </c>
      <c r="F105" s="137">
        <v>1.94</v>
      </c>
      <c r="G105" s="108" t="str">
        <f t="shared" si="14"/>
        <v>2021</v>
      </c>
      <c r="H105" s="108" t="str">
        <f t="shared" si="15"/>
        <v>11</v>
      </c>
      <c r="I105" s="108" t="str">
        <f t="shared" si="16"/>
        <v>10</v>
      </c>
      <c r="J105" s="108" t="str">
        <f t="shared" si="17"/>
        <v>2021-11-10</v>
      </c>
      <c r="K105" s="108" t="str">
        <f t="shared" si="18"/>
        <v>BVP</v>
      </c>
      <c r="L105" s="108">
        <v>16628</v>
      </c>
    </row>
    <row r="106" spans="1:12" x14ac:dyDescent="0.25">
      <c r="A106" s="108" t="s">
        <v>9161</v>
      </c>
      <c r="B106" s="108" t="str">
        <f t="shared" si="20"/>
        <v xml:space="preserve">IMPORT OSCAR SA                        </v>
      </c>
      <c r="C106" s="108" t="str">
        <f t="shared" si="11"/>
        <v>43908588</v>
      </c>
      <c r="D106" s="108" t="str">
        <f t="shared" si="12"/>
        <v>0001</v>
      </c>
      <c r="E106" s="108" t="str">
        <f t="shared" si="13"/>
        <v>94</v>
      </c>
      <c r="F106" s="137">
        <v>1.94</v>
      </c>
      <c r="G106" s="108" t="str">
        <f t="shared" si="14"/>
        <v>2021</v>
      </c>
      <c r="H106" s="108" t="str">
        <f t="shared" si="15"/>
        <v>11</v>
      </c>
      <c r="I106" s="108" t="str">
        <f t="shared" si="16"/>
        <v>10</v>
      </c>
      <c r="J106" s="108" t="str">
        <f t="shared" si="17"/>
        <v>2021-11-10</v>
      </c>
      <c r="K106" s="108" t="str">
        <f t="shared" si="18"/>
        <v>BVI</v>
      </c>
      <c r="L106" s="108">
        <v>16629</v>
      </c>
    </row>
    <row r="107" spans="1:12" x14ac:dyDescent="0.25">
      <c r="A107" s="108" t="s">
        <v>9160</v>
      </c>
      <c r="B107" s="108" t="str">
        <f t="shared" si="20"/>
        <v xml:space="preserve">REYES PIN GUILLERMO AMANCIO            </v>
      </c>
      <c r="C107" s="108" t="str">
        <f t="shared" si="11"/>
        <v>43900546</v>
      </c>
      <c r="D107" s="108" t="str">
        <f t="shared" si="12"/>
        <v>0004</v>
      </c>
      <c r="E107" s="108" t="str">
        <f t="shared" si="13"/>
        <v>90</v>
      </c>
      <c r="F107" s="137">
        <v>4.9000000000000004</v>
      </c>
      <c r="G107" s="108" t="str">
        <f t="shared" si="14"/>
        <v>2021</v>
      </c>
      <c r="H107" s="108" t="str">
        <f t="shared" si="15"/>
        <v>11</v>
      </c>
      <c r="I107" s="108" t="str">
        <f t="shared" si="16"/>
        <v>10</v>
      </c>
      <c r="J107" s="108" t="str">
        <f t="shared" si="17"/>
        <v>2021-11-10</v>
      </c>
      <c r="K107" s="108" t="str">
        <f t="shared" si="18"/>
        <v>VEN</v>
      </c>
      <c r="L107" s="108">
        <v>16630</v>
      </c>
    </row>
    <row r="108" spans="1:12" x14ac:dyDescent="0.25">
      <c r="A108" s="108" t="s">
        <v>9159</v>
      </c>
      <c r="B108" s="108" t="str">
        <f t="shared" si="20"/>
        <v xml:space="preserve">FIALLOS CUMBE ROSA MATILDE             </v>
      </c>
      <c r="C108" s="108" t="str">
        <f t="shared" si="11"/>
        <v>43903264</v>
      </c>
      <c r="D108" s="108" t="str">
        <f t="shared" si="12"/>
        <v>0001</v>
      </c>
      <c r="E108" s="108" t="str">
        <f t="shared" si="13"/>
        <v>68</v>
      </c>
      <c r="F108" s="137">
        <v>1.68</v>
      </c>
      <c r="G108" s="108" t="str">
        <f t="shared" si="14"/>
        <v>2021</v>
      </c>
      <c r="H108" s="108" t="str">
        <f t="shared" si="15"/>
        <v>11</v>
      </c>
      <c r="I108" s="108" t="str">
        <f t="shared" si="16"/>
        <v>10</v>
      </c>
      <c r="J108" s="108" t="str">
        <f t="shared" si="17"/>
        <v>2021-11-10</v>
      </c>
      <c r="K108" s="108" t="str">
        <f t="shared" si="18"/>
        <v>BMP</v>
      </c>
      <c r="L108" s="108">
        <v>16631</v>
      </c>
    </row>
    <row r="109" spans="1:12" x14ac:dyDescent="0.25">
      <c r="A109" s="108" t="s">
        <v>9158</v>
      </c>
      <c r="B109" s="108" t="str">
        <f t="shared" si="20"/>
        <v xml:space="preserve">INTERBANANAEXPORT SA                   </v>
      </c>
      <c r="C109" s="108" t="str">
        <f t="shared" si="11"/>
        <v>43908203</v>
      </c>
      <c r="D109" s="108" t="str">
        <f t="shared" si="12"/>
        <v>0001</v>
      </c>
      <c r="E109" s="108" t="str">
        <f t="shared" si="13"/>
        <v>94</v>
      </c>
      <c r="F109" s="137">
        <v>1.94</v>
      </c>
      <c r="G109" s="108" t="str">
        <f t="shared" si="14"/>
        <v>2021</v>
      </c>
      <c r="H109" s="108" t="str">
        <f t="shared" si="15"/>
        <v>11</v>
      </c>
      <c r="I109" s="108" t="str">
        <f t="shared" si="16"/>
        <v>10</v>
      </c>
      <c r="J109" s="108" t="str">
        <f t="shared" si="17"/>
        <v>2021-11-10</v>
      </c>
      <c r="K109" s="108" t="str">
        <f t="shared" si="18"/>
        <v>BMP</v>
      </c>
      <c r="L109" s="108">
        <v>16632</v>
      </c>
    </row>
    <row r="110" spans="1:12" x14ac:dyDescent="0.25">
      <c r="A110" s="108" t="s">
        <v>9157</v>
      </c>
      <c r="B110" s="108" t="str">
        <f t="shared" si="20"/>
        <v xml:space="preserve">JURADO LEYTON YUL FRANK                </v>
      </c>
      <c r="C110" s="108" t="str">
        <f t="shared" si="11"/>
        <v>43908322</v>
      </c>
      <c r="D110" s="108" t="str">
        <f t="shared" si="12"/>
        <v>0005</v>
      </c>
      <c r="E110" s="108" t="str">
        <f t="shared" si="13"/>
        <v>08</v>
      </c>
      <c r="F110" s="137">
        <v>5.08</v>
      </c>
      <c r="G110" s="108" t="str">
        <f t="shared" si="14"/>
        <v>2021</v>
      </c>
      <c r="H110" s="108" t="str">
        <f t="shared" si="15"/>
        <v>11</v>
      </c>
      <c r="I110" s="108" t="str">
        <f t="shared" si="16"/>
        <v>10</v>
      </c>
      <c r="J110" s="108" t="str">
        <f t="shared" si="17"/>
        <v>2021-11-10</v>
      </c>
      <c r="K110" s="108" t="str">
        <f t="shared" si="18"/>
        <v>BVP</v>
      </c>
      <c r="L110" s="108">
        <v>16633</v>
      </c>
    </row>
    <row r="111" spans="1:12" x14ac:dyDescent="0.25">
      <c r="A111" s="108"/>
      <c r="B111" s="169">
        <v>5</v>
      </c>
      <c r="C111" s="168" t="str">
        <f t="shared" si="11"/>
        <v/>
      </c>
      <c r="D111" s="168" t="str">
        <f t="shared" si="12"/>
        <v/>
      </c>
      <c r="E111" s="168" t="str">
        <f t="shared" si="13"/>
        <v/>
      </c>
      <c r="F111" s="167">
        <f>SUM(F103:F110)</f>
        <v>25.6</v>
      </c>
      <c r="G111" s="108" t="str">
        <f t="shared" si="14"/>
        <v/>
      </c>
      <c r="H111" s="108" t="str">
        <f t="shared" si="15"/>
        <v/>
      </c>
      <c r="I111" s="108" t="str">
        <f t="shared" si="16"/>
        <v/>
      </c>
      <c r="J111" s="108" t="str">
        <f t="shared" si="17"/>
        <v>--</v>
      </c>
      <c r="K111" s="108" t="str">
        <f t="shared" si="18"/>
        <v/>
      </c>
      <c r="L111" s="108"/>
    </row>
    <row r="112" spans="1:12" x14ac:dyDescent="0.25">
      <c r="A112" s="108" t="s">
        <v>9156</v>
      </c>
      <c r="B112" s="108" t="str">
        <f t="shared" ref="B112:B117" si="21">MID(A112,20,39)</f>
        <v xml:space="preserve">JISAHUCO-SISDOM SISTEMAS INTEG         </v>
      </c>
      <c r="C112" s="108" t="str">
        <f t="shared" si="11"/>
        <v>43903941</v>
      </c>
      <c r="D112" s="108" t="str">
        <f t="shared" si="12"/>
        <v>0012</v>
      </c>
      <c r="E112" s="108" t="str">
        <f t="shared" si="13"/>
        <v>88</v>
      </c>
      <c r="F112" s="137">
        <v>12.88</v>
      </c>
      <c r="G112" s="108" t="str">
        <f t="shared" si="14"/>
        <v>2021</v>
      </c>
      <c r="H112" s="108" t="str">
        <f t="shared" si="15"/>
        <v>11</v>
      </c>
      <c r="I112" s="108" t="str">
        <f t="shared" si="16"/>
        <v>10</v>
      </c>
      <c r="J112" s="108" t="str">
        <f t="shared" si="17"/>
        <v>2021-11-10</v>
      </c>
      <c r="K112" s="108" t="str">
        <f t="shared" si="18"/>
        <v>BVP</v>
      </c>
      <c r="L112" s="108">
        <v>16693</v>
      </c>
    </row>
    <row r="113" spans="1:12" x14ac:dyDescent="0.25">
      <c r="A113" s="108" t="s">
        <v>9155</v>
      </c>
      <c r="B113" s="108" t="str">
        <f t="shared" si="21"/>
        <v xml:space="preserve">LUIS EDISON SOLORZANO CADENA           </v>
      </c>
      <c r="C113" s="108" t="str">
        <f t="shared" si="11"/>
        <v>43907020</v>
      </c>
      <c r="D113" s="108" t="str">
        <f t="shared" si="12"/>
        <v>0000</v>
      </c>
      <c r="E113" s="108" t="str">
        <f t="shared" si="13"/>
        <v>66</v>
      </c>
      <c r="F113" s="137">
        <v>0.66</v>
      </c>
      <c r="G113" s="108" t="str">
        <f t="shared" si="14"/>
        <v>2021</v>
      </c>
      <c r="H113" s="108" t="str">
        <f t="shared" si="15"/>
        <v>11</v>
      </c>
      <c r="I113" s="108" t="str">
        <f t="shared" si="16"/>
        <v>10</v>
      </c>
      <c r="J113" s="108" t="str">
        <f t="shared" si="17"/>
        <v>2021-11-10</v>
      </c>
      <c r="K113" s="108" t="str">
        <f t="shared" si="18"/>
        <v>BMP</v>
      </c>
      <c r="L113" s="108">
        <v>16694</v>
      </c>
    </row>
    <row r="114" spans="1:12" x14ac:dyDescent="0.25">
      <c r="A114" s="108" t="s">
        <v>9154</v>
      </c>
      <c r="B114" s="108" t="str">
        <f t="shared" si="21"/>
        <v xml:space="preserve">MERIZALDE MEDRANDA JONATHAN RA         </v>
      </c>
      <c r="C114" s="108" t="str">
        <f t="shared" si="11"/>
        <v>43909363</v>
      </c>
      <c r="D114" s="108" t="str">
        <f t="shared" si="12"/>
        <v>0003</v>
      </c>
      <c r="E114" s="108" t="str">
        <f t="shared" si="13"/>
        <v>77</v>
      </c>
      <c r="F114" s="137">
        <v>3.77</v>
      </c>
      <c r="G114" s="108" t="str">
        <f t="shared" si="14"/>
        <v>2021</v>
      </c>
      <c r="H114" s="108" t="str">
        <f t="shared" si="15"/>
        <v>11</v>
      </c>
      <c r="I114" s="108" t="str">
        <f t="shared" si="16"/>
        <v>11</v>
      </c>
      <c r="J114" s="108" t="str">
        <f t="shared" si="17"/>
        <v>2021-11-11</v>
      </c>
      <c r="K114" s="108" t="str">
        <f t="shared" si="18"/>
        <v>BMP</v>
      </c>
      <c r="L114" s="108">
        <v>16695</v>
      </c>
    </row>
    <row r="115" spans="1:12" x14ac:dyDescent="0.25">
      <c r="A115" s="108" t="s">
        <v>9153</v>
      </c>
      <c r="B115" s="108" t="str">
        <f t="shared" si="21"/>
        <v xml:space="preserve">SEPDENTS SA                            </v>
      </c>
      <c r="C115" s="108" t="str">
        <f t="shared" si="11"/>
        <v>43930134</v>
      </c>
      <c r="D115" s="108" t="str">
        <f t="shared" si="12"/>
        <v>0010</v>
      </c>
      <c r="E115" s="108" t="str">
        <f t="shared" si="13"/>
        <v>75</v>
      </c>
      <c r="F115" s="137">
        <v>10.75</v>
      </c>
      <c r="G115" s="108" t="str">
        <f t="shared" si="14"/>
        <v>2021</v>
      </c>
      <c r="H115" s="108" t="str">
        <f t="shared" si="15"/>
        <v>11</v>
      </c>
      <c r="I115" s="108" t="str">
        <f t="shared" si="16"/>
        <v>11</v>
      </c>
      <c r="J115" s="108" t="str">
        <f t="shared" si="17"/>
        <v>2021-11-11</v>
      </c>
      <c r="K115" s="108" t="str">
        <f t="shared" si="18"/>
        <v>VEN</v>
      </c>
      <c r="L115" s="108">
        <v>16696</v>
      </c>
    </row>
    <row r="116" spans="1:12" x14ac:dyDescent="0.25">
      <c r="A116" s="108" t="s">
        <v>9152</v>
      </c>
      <c r="B116" s="108" t="str">
        <f t="shared" si="21"/>
        <v xml:space="preserve">ALVARADO MORALES  GLORIA ANGEL         </v>
      </c>
      <c r="C116" s="108" t="str">
        <f t="shared" si="11"/>
        <v>43907419</v>
      </c>
      <c r="D116" s="108" t="str">
        <f t="shared" si="12"/>
        <v>0005</v>
      </c>
      <c r="E116" s="108" t="str">
        <f t="shared" si="13"/>
        <v>47</v>
      </c>
      <c r="F116" s="137">
        <v>5.47</v>
      </c>
      <c r="G116" s="108" t="str">
        <f t="shared" si="14"/>
        <v>2021</v>
      </c>
      <c r="H116" s="108" t="str">
        <f t="shared" si="15"/>
        <v>11</v>
      </c>
      <c r="I116" s="108" t="str">
        <f t="shared" si="16"/>
        <v>11</v>
      </c>
      <c r="J116" s="108" t="str">
        <f t="shared" si="17"/>
        <v>2021-11-11</v>
      </c>
      <c r="K116" s="108" t="str">
        <f t="shared" si="18"/>
        <v>BVP</v>
      </c>
      <c r="L116" s="108">
        <v>16697</v>
      </c>
    </row>
    <row r="117" spans="1:12" x14ac:dyDescent="0.25">
      <c r="A117" s="108" t="s">
        <v>9151</v>
      </c>
      <c r="B117" s="108" t="str">
        <f t="shared" si="21"/>
        <v xml:space="preserve">LUIS ALBERTO BRAVO GUERRERO            </v>
      </c>
      <c r="C117" s="108" t="str">
        <f t="shared" si="11"/>
        <v>43909872</v>
      </c>
      <c r="D117" s="108" t="str">
        <f t="shared" si="12"/>
        <v>0003</v>
      </c>
      <c r="E117" s="108" t="str">
        <f t="shared" si="13"/>
        <v>39</v>
      </c>
      <c r="F117" s="137">
        <v>3.39</v>
      </c>
      <c r="G117" s="108" t="str">
        <f t="shared" si="14"/>
        <v>2021</v>
      </c>
      <c r="H117" s="108" t="str">
        <f t="shared" si="15"/>
        <v>11</v>
      </c>
      <c r="I117" s="108" t="str">
        <f t="shared" si="16"/>
        <v>11</v>
      </c>
      <c r="J117" s="108" t="str">
        <f t="shared" si="17"/>
        <v>2021-11-11</v>
      </c>
      <c r="K117" s="108" t="str">
        <f t="shared" si="18"/>
        <v>BMP</v>
      </c>
      <c r="L117" s="108">
        <v>16698</v>
      </c>
    </row>
    <row r="118" spans="1:12" x14ac:dyDescent="0.25">
      <c r="A118" s="108"/>
      <c r="B118" s="169">
        <v>6</v>
      </c>
      <c r="C118" s="168" t="str">
        <f t="shared" si="11"/>
        <v/>
      </c>
      <c r="D118" s="168" t="str">
        <f t="shared" si="12"/>
        <v/>
      </c>
      <c r="E118" s="168" t="str">
        <f t="shared" si="13"/>
        <v/>
      </c>
      <c r="F118" s="167">
        <f>SUM(F112:F117)</f>
        <v>36.92</v>
      </c>
      <c r="G118" s="108" t="str">
        <f t="shared" si="14"/>
        <v/>
      </c>
      <c r="H118" s="108" t="str">
        <f t="shared" si="15"/>
        <v/>
      </c>
      <c r="I118" s="108" t="str">
        <f t="shared" si="16"/>
        <v/>
      </c>
      <c r="J118" s="108" t="str">
        <f t="shared" si="17"/>
        <v>--</v>
      </c>
      <c r="K118" s="108" t="str">
        <f t="shared" si="18"/>
        <v/>
      </c>
      <c r="L118" s="108"/>
    </row>
    <row r="119" spans="1:12" x14ac:dyDescent="0.25">
      <c r="A119" s="108" t="s">
        <v>9150</v>
      </c>
      <c r="B119" s="108" t="str">
        <f t="shared" ref="B119:B126" si="22">MID(A119,20,39)</f>
        <v xml:space="preserve">PROMOTORA OCCIDENTAL PROCCIDEN         </v>
      </c>
      <c r="C119" s="108" t="str">
        <f t="shared" si="11"/>
        <v>43901727</v>
      </c>
      <c r="D119" s="108" t="str">
        <f t="shared" si="12"/>
        <v>0001</v>
      </c>
      <c r="E119" s="108" t="str">
        <f t="shared" si="13"/>
        <v>99</v>
      </c>
      <c r="F119" s="137">
        <v>1.99</v>
      </c>
      <c r="G119" s="108" t="str">
        <f t="shared" si="14"/>
        <v>2021</v>
      </c>
      <c r="H119" s="108" t="str">
        <f t="shared" si="15"/>
        <v>11</v>
      </c>
      <c r="I119" s="108" t="str">
        <f t="shared" si="16"/>
        <v>12</v>
      </c>
      <c r="J119" s="108" t="str">
        <f t="shared" si="17"/>
        <v>2021-11-12</v>
      </c>
      <c r="K119" s="108" t="str">
        <f t="shared" si="18"/>
        <v>BVI</v>
      </c>
      <c r="L119" s="108">
        <v>16752</v>
      </c>
    </row>
    <row r="120" spans="1:12" x14ac:dyDescent="0.25">
      <c r="A120" s="108" t="s">
        <v>9149</v>
      </c>
      <c r="B120" s="108" t="str">
        <f t="shared" si="22"/>
        <v xml:space="preserve">MARTHA CECILIA  SANTOS BERMUDE         </v>
      </c>
      <c r="C120" s="108" t="str">
        <f t="shared" si="11"/>
        <v>43960340</v>
      </c>
      <c r="D120" s="108" t="str">
        <f t="shared" si="12"/>
        <v>0019</v>
      </c>
      <c r="E120" s="108" t="str">
        <f t="shared" si="13"/>
        <v>57</v>
      </c>
      <c r="F120" s="137">
        <v>19.57</v>
      </c>
      <c r="G120" s="108" t="str">
        <f t="shared" si="14"/>
        <v>2021</v>
      </c>
      <c r="H120" s="108" t="str">
        <f t="shared" si="15"/>
        <v>11</v>
      </c>
      <c r="I120" s="108" t="str">
        <f t="shared" si="16"/>
        <v>12</v>
      </c>
      <c r="J120" s="108" t="str">
        <f t="shared" si="17"/>
        <v>2021-11-12</v>
      </c>
      <c r="K120" s="108" t="str">
        <f t="shared" si="18"/>
        <v>VEN</v>
      </c>
      <c r="L120" s="108">
        <v>16753</v>
      </c>
    </row>
    <row r="121" spans="1:12" x14ac:dyDescent="0.25">
      <c r="A121" s="108" t="s">
        <v>9148</v>
      </c>
      <c r="B121" s="108" t="str">
        <f t="shared" si="22"/>
        <v xml:space="preserve">DULCES PASTELES Y TORTAS RADU          </v>
      </c>
      <c r="C121" s="108" t="str">
        <f t="shared" si="11"/>
        <v>43902159</v>
      </c>
      <c r="D121" s="108" t="str">
        <f t="shared" si="12"/>
        <v>0026</v>
      </c>
      <c r="E121" s="108" t="str">
        <f t="shared" si="13"/>
        <v>26</v>
      </c>
      <c r="F121" s="137">
        <v>26.26</v>
      </c>
      <c r="G121" s="108" t="str">
        <f t="shared" si="14"/>
        <v>2021</v>
      </c>
      <c r="H121" s="108" t="str">
        <f t="shared" si="15"/>
        <v>11</v>
      </c>
      <c r="I121" s="108" t="str">
        <f t="shared" si="16"/>
        <v>12</v>
      </c>
      <c r="J121" s="108" t="str">
        <f t="shared" si="17"/>
        <v>2021-11-12</v>
      </c>
      <c r="K121" s="108" t="str">
        <f t="shared" si="18"/>
        <v>VEN</v>
      </c>
      <c r="L121" s="108">
        <v>16754</v>
      </c>
    </row>
    <row r="122" spans="1:12" x14ac:dyDescent="0.25">
      <c r="A122" s="108" t="s">
        <v>9147</v>
      </c>
      <c r="B122" s="108" t="str">
        <f t="shared" si="22"/>
        <v xml:space="preserve">DULCES PASTELES Y TORTAS RADU          </v>
      </c>
      <c r="C122" s="108" t="str">
        <f t="shared" si="11"/>
        <v>43902021</v>
      </c>
      <c r="D122" s="108" t="str">
        <f t="shared" si="12"/>
        <v>0005</v>
      </c>
      <c r="E122" s="108" t="str">
        <f t="shared" si="13"/>
        <v>56</v>
      </c>
      <c r="F122" s="137">
        <v>5.56</v>
      </c>
      <c r="G122" s="108" t="str">
        <f t="shared" si="14"/>
        <v>2021</v>
      </c>
      <c r="H122" s="108" t="str">
        <f t="shared" si="15"/>
        <v>11</v>
      </c>
      <c r="I122" s="108" t="str">
        <f t="shared" si="16"/>
        <v>12</v>
      </c>
      <c r="J122" s="108" t="str">
        <f t="shared" si="17"/>
        <v>2021-11-12</v>
      </c>
      <c r="K122" s="108" t="str">
        <f t="shared" si="18"/>
        <v>VEN</v>
      </c>
      <c r="L122" s="108">
        <v>16755</v>
      </c>
    </row>
    <row r="123" spans="1:12" x14ac:dyDescent="0.25">
      <c r="A123" s="108" t="s">
        <v>9146</v>
      </c>
      <c r="B123" s="108" t="str">
        <f t="shared" si="22"/>
        <v xml:space="preserve">ASENCIO PARRALES ANDREA CAROLI         </v>
      </c>
      <c r="C123" s="108" t="str">
        <f t="shared" si="11"/>
        <v>43900669</v>
      </c>
      <c r="D123" s="108" t="str">
        <f t="shared" si="12"/>
        <v>0001</v>
      </c>
      <c r="E123" s="108" t="str">
        <f t="shared" si="13"/>
        <v>68</v>
      </c>
      <c r="F123" s="137">
        <v>1.68</v>
      </c>
      <c r="G123" s="108" t="str">
        <f t="shared" si="14"/>
        <v>2021</v>
      </c>
      <c r="H123" s="108" t="str">
        <f t="shared" si="15"/>
        <v>11</v>
      </c>
      <c r="I123" s="108" t="str">
        <f t="shared" si="16"/>
        <v>12</v>
      </c>
      <c r="J123" s="108" t="str">
        <f t="shared" si="17"/>
        <v>2021-11-12</v>
      </c>
      <c r="K123" s="108" t="str">
        <f t="shared" si="18"/>
        <v>BMP</v>
      </c>
      <c r="L123" s="108">
        <v>16756</v>
      </c>
    </row>
    <row r="124" spans="1:12" x14ac:dyDescent="0.25">
      <c r="A124" s="108" t="s">
        <v>9145</v>
      </c>
      <c r="B124" s="108" t="str">
        <f t="shared" si="22"/>
        <v xml:space="preserve">RODRIGO DE JESUS CASTANO SALAZ         </v>
      </c>
      <c r="C124" s="108" t="str">
        <f t="shared" si="11"/>
        <v>43907594</v>
      </c>
      <c r="D124" s="108" t="str">
        <f t="shared" si="12"/>
        <v>0002</v>
      </c>
      <c r="E124" s="108" t="str">
        <f t="shared" si="13"/>
        <v>78</v>
      </c>
      <c r="F124" s="137">
        <v>2.78</v>
      </c>
      <c r="G124" s="108" t="str">
        <f t="shared" si="14"/>
        <v>2021</v>
      </c>
      <c r="H124" s="108" t="str">
        <f t="shared" si="15"/>
        <v>11</v>
      </c>
      <c r="I124" s="108" t="str">
        <f t="shared" si="16"/>
        <v>12</v>
      </c>
      <c r="J124" s="108" t="str">
        <f t="shared" si="17"/>
        <v>2021-11-12</v>
      </c>
      <c r="K124" s="108" t="str">
        <f t="shared" si="18"/>
        <v>BMP</v>
      </c>
      <c r="L124" s="108">
        <v>16757</v>
      </c>
    </row>
    <row r="125" spans="1:12" x14ac:dyDescent="0.25">
      <c r="A125" s="108" t="s">
        <v>9144</v>
      </c>
      <c r="B125" s="108" t="str">
        <f t="shared" si="22"/>
        <v xml:space="preserve">VARGAS FUENTEZ LADY LEONOR             </v>
      </c>
      <c r="C125" s="108" t="str">
        <f t="shared" si="11"/>
        <v>43907451</v>
      </c>
      <c r="D125" s="108" t="str">
        <f t="shared" si="12"/>
        <v>0002</v>
      </c>
      <c r="E125" s="108" t="str">
        <f t="shared" si="13"/>
        <v>06</v>
      </c>
      <c r="F125" s="137">
        <v>2.06</v>
      </c>
      <c r="G125" s="108" t="str">
        <f t="shared" si="14"/>
        <v>2021</v>
      </c>
      <c r="H125" s="108" t="str">
        <f t="shared" si="15"/>
        <v>11</v>
      </c>
      <c r="I125" s="108" t="str">
        <f t="shared" si="16"/>
        <v>12</v>
      </c>
      <c r="J125" s="108" t="str">
        <f t="shared" si="17"/>
        <v>2021-11-12</v>
      </c>
      <c r="K125" s="108" t="str">
        <f t="shared" si="18"/>
        <v>BMP</v>
      </c>
      <c r="L125" s="108">
        <v>16758</v>
      </c>
    </row>
    <row r="126" spans="1:12" x14ac:dyDescent="0.25">
      <c r="A126" s="108" t="s">
        <v>9143</v>
      </c>
      <c r="B126" s="108" t="str">
        <f t="shared" si="22"/>
        <v xml:space="preserve">DESINTONIO HUAYAMAVE ALBERTO L         </v>
      </c>
      <c r="C126" s="108" t="str">
        <f t="shared" si="11"/>
        <v>43900336</v>
      </c>
      <c r="D126" s="108" t="str">
        <f t="shared" si="12"/>
        <v>0004</v>
      </c>
      <c r="E126" s="108" t="str">
        <f t="shared" si="13"/>
        <v>46</v>
      </c>
      <c r="F126" s="137">
        <v>4.46</v>
      </c>
      <c r="G126" s="108" t="str">
        <f t="shared" si="14"/>
        <v>2021</v>
      </c>
      <c r="H126" s="108" t="str">
        <f t="shared" si="15"/>
        <v>11</v>
      </c>
      <c r="I126" s="108" t="str">
        <f t="shared" si="16"/>
        <v>12</v>
      </c>
      <c r="J126" s="108" t="str">
        <f t="shared" si="17"/>
        <v>2021-11-12</v>
      </c>
      <c r="K126" s="108" t="str">
        <f t="shared" si="18"/>
        <v>BVP</v>
      </c>
      <c r="L126" s="108">
        <v>16759</v>
      </c>
    </row>
    <row r="127" spans="1:12" x14ac:dyDescent="0.25">
      <c r="A127" s="108"/>
      <c r="B127" s="169">
        <v>7</v>
      </c>
      <c r="C127" s="168" t="str">
        <f t="shared" si="11"/>
        <v/>
      </c>
      <c r="D127" s="168" t="str">
        <f t="shared" si="12"/>
        <v/>
      </c>
      <c r="E127" s="168" t="str">
        <f t="shared" si="13"/>
        <v/>
      </c>
      <c r="F127" s="167">
        <f>SUM(F119:F126)</f>
        <v>64.36</v>
      </c>
      <c r="G127" s="108" t="str">
        <f t="shared" si="14"/>
        <v/>
      </c>
      <c r="H127" s="108" t="str">
        <f t="shared" si="15"/>
        <v/>
      </c>
      <c r="I127" s="108" t="str">
        <f t="shared" si="16"/>
        <v/>
      </c>
      <c r="J127" s="108" t="str">
        <f t="shared" si="17"/>
        <v>--</v>
      </c>
      <c r="K127" s="108" t="str">
        <f t="shared" si="18"/>
        <v/>
      </c>
      <c r="L127" s="108"/>
    </row>
    <row r="128" spans="1:12" x14ac:dyDescent="0.25">
      <c r="A128" s="108" t="s">
        <v>9142</v>
      </c>
      <c r="B128" s="108" t="str">
        <f t="shared" ref="B128:B142" si="23">MID(A128,20,39)</f>
        <v xml:space="preserve">FELUGRAF SA                            </v>
      </c>
      <c r="C128" s="108" t="str">
        <f t="shared" si="11"/>
        <v>43907463</v>
      </c>
      <c r="D128" s="108" t="str">
        <f t="shared" si="12"/>
        <v>0001</v>
      </c>
      <c r="E128" s="108" t="str">
        <f t="shared" si="13"/>
        <v>98</v>
      </c>
      <c r="F128" s="137">
        <v>1.98</v>
      </c>
      <c r="G128" s="108" t="str">
        <f t="shared" si="14"/>
        <v>2021</v>
      </c>
      <c r="H128" s="108" t="str">
        <f t="shared" si="15"/>
        <v>11</v>
      </c>
      <c r="I128" s="108" t="str">
        <f t="shared" si="16"/>
        <v>13</v>
      </c>
      <c r="J128" s="108" t="str">
        <f t="shared" si="17"/>
        <v>2021-11-13</v>
      </c>
      <c r="K128" s="108" t="str">
        <f t="shared" si="18"/>
        <v>BMP</v>
      </c>
      <c r="L128" s="108">
        <v>16836</v>
      </c>
    </row>
    <row r="129" spans="1:12" x14ac:dyDescent="0.25">
      <c r="A129" s="108" t="s">
        <v>9141</v>
      </c>
      <c r="B129" s="108" t="str">
        <f t="shared" si="23"/>
        <v xml:space="preserve">JEAN PAOLO RAMOS SALAS                 </v>
      </c>
      <c r="C129" s="108" t="str">
        <f t="shared" si="11"/>
        <v>43907617</v>
      </c>
      <c r="D129" s="108" t="str">
        <f t="shared" si="12"/>
        <v>0001</v>
      </c>
      <c r="E129" s="108" t="str">
        <f t="shared" si="13"/>
        <v>68</v>
      </c>
      <c r="F129" s="137">
        <v>1.68</v>
      </c>
      <c r="G129" s="108" t="str">
        <f t="shared" si="14"/>
        <v>2021</v>
      </c>
      <c r="H129" s="108" t="str">
        <f t="shared" si="15"/>
        <v>11</v>
      </c>
      <c r="I129" s="108" t="str">
        <f t="shared" si="16"/>
        <v>13</v>
      </c>
      <c r="J129" s="108" t="str">
        <f t="shared" si="17"/>
        <v>2021-11-13</v>
      </c>
      <c r="K129" s="108" t="str">
        <f t="shared" si="18"/>
        <v>BMP</v>
      </c>
      <c r="L129" s="108">
        <v>16837</v>
      </c>
    </row>
    <row r="130" spans="1:12" x14ac:dyDescent="0.25">
      <c r="A130" s="108" t="s">
        <v>9140</v>
      </c>
      <c r="B130" s="108" t="str">
        <f t="shared" si="23"/>
        <v xml:space="preserve">MEDINA ALVARADO CARLOS VICENTE         </v>
      </c>
      <c r="C130" s="108" t="str">
        <f t="shared" si="11"/>
        <v>43907349</v>
      </c>
      <c r="D130" s="108" t="str">
        <f t="shared" si="12"/>
        <v>0002</v>
      </c>
      <c r="E130" s="108" t="str">
        <f t="shared" si="13"/>
        <v>99</v>
      </c>
      <c r="F130" s="137">
        <v>2.99</v>
      </c>
      <c r="G130" s="108" t="str">
        <f t="shared" si="14"/>
        <v>2021</v>
      </c>
      <c r="H130" s="108" t="str">
        <f t="shared" si="15"/>
        <v>11</v>
      </c>
      <c r="I130" s="108" t="str">
        <f t="shared" si="16"/>
        <v>13</v>
      </c>
      <c r="J130" s="108" t="str">
        <f t="shared" si="17"/>
        <v>2021-11-13</v>
      </c>
      <c r="K130" s="108" t="str">
        <f t="shared" si="18"/>
        <v>BMP</v>
      </c>
      <c r="L130" s="108">
        <v>16838</v>
      </c>
    </row>
    <row r="131" spans="1:12" x14ac:dyDescent="0.25">
      <c r="A131" s="108" t="s">
        <v>9139</v>
      </c>
      <c r="B131" s="108" t="str">
        <f t="shared" si="23"/>
        <v xml:space="preserve">NAVARRETE CARPIO IVAN ANDRES           </v>
      </c>
      <c r="C131" s="108" t="str">
        <f t="shared" si="11"/>
        <v>43930226</v>
      </c>
      <c r="D131" s="108" t="str">
        <f t="shared" si="12"/>
        <v>0004</v>
      </c>
      <c r="E131" s="108" t="str">
        <f t="shared" si="13"/>
        <v>08</v>
      </c>
      <c r="F131" s="137">
        <v>4.08</v>
      </c>
      <c r="G131" s="108" t="str">
        <f t="shared" si="14"/>
        <v>2021</v>
      </c>
      <c r="H131" s="108" t="str">
        <f t="shared" si="15"/>
        <v>11</v>
      </c>
      <c r="I131" s="108" t="str">
        <f t="shared" si="16"/>
        <v>14</v>
      </c>
      <c r="J131" s="108" t="str">
        <f t="shared" si="17"/>
        <v>2021-11-14</v>
      </c>
      <c r="K131" s="108" t="str">
        <f t="shared" si="18"/>
        <v>BMP</v>
      </c>
      <c r="L131" s="108">
        <v>16839</v>
      </c>
    </row>
    <row r="132" spans="1:12" x14ac:dyDescent="0.25">
      <c r="A132" s="108" t="s">
        <v>9138</v>
      </c>
      <c r="B132" s="108" t="str">
        <f t="shared" si="23"/>
        <v xml:space="preserve">PROANO PIEDRA CHRISTIAN XAVIER         </v>
      </c>
      <c r="C132" s="108" t="str">
        <f t="shared" ref="C132:C195" si="24">MID(A132,12,8)</f>
        <v>43908938</v>
      </c>
      <c r="D132" s="108" t="str">
        <f t="shared" ref="D132:D195" si="25">MID(A132,125,4)</f>
        <v>0007</v>
      </c>
      <c r="E132" s="108" t="str">
        <f t="shared" ref="E132:E195" si="26">MID(A132,129,2)</f>
        <v>87</v>
      </c>
      <c r="F132" s="137">
        <v>7.87</v>
      </c>
      <c r="G132" s="108" t="str">
        <f t="shared" ref="G132:G195" si="27">MID(A132,131,4)</f>
        <v>2021</v>
      </c>
      <c r="H132" s="108" t="str">
        <f t="shared" ref="H132:H195" si="28">MID(A132,135,2)</f>
        <v>11</v>
      </c>
      <c r="I132" s="108" t="str">
        <f t="shared" ref="I132:I195" si="29">MID(A132,137,2)</f>
        <v>14</v>
      </c>
      <c r="J132" s="108" t="str">
        <f t="shared" ref="J132:J195" si="30">CONCATENATE(G132,"-",H132,"-",I132)</f>
        <v>2021-11-14</v>
      </c>
      <c r="K132" s="108" t="str">
        <f t="shared" ref="K132:K195" si="31">MID(A132,163,3)</f>
        <v>BMP</v>
      </c>
      <c r="L132" s="108">
        <v>16840</v>
      </c>
    </row>
    <row r="133" spans="1:12" x14ac:dyDescent="0.25">
      <c r="A133" s="108" t="s">
        <v>9137</v>
      </c>
      <c r="B133" s="108" t="str">
        <f t="shared" si="23"/>
        <v xml:space="preserve">ASOCIACION FE Y ALEGRIA ECUADO         </v>
      </c>
      <c r="C133" s="108" t="str">
        <f t="shared" si="24"/>
        <v>43930156</v>
      </c>
      <c r="D133" s="108" t="str">
        <f t="shared" si="25"/>
        <v>0002</v>
      </c>
      <c r="E133" s="108" t="str">
        <f t="shared" si="26"/>
        <v>72</v>
      </c>
      <c r="F133" s="137">
        <v>2.72</v>
      </c>
      <c r="G133" s="108" t="str">
        <f t="shared" si="27"/>
        <v>2021</v>
      </c>
      <c r="H133" s="108" t="str">
        <f t="shared" si="28"/>
        <v>11</v>
      </c>
      <c r="I133" s="108" t="str">
        <f t="shared" si="29"/>
        <v>15</v>
      </c>
      <c r="J133" s="108" t="str">
        <f t="shared" si="30"/>
        <v>2021-11-15</v>
      </c>
      <c r="K133" s="108" t="str">
        <f t="shared" si="31"/>
        <v>BVI</v>
      </c>
      <c r="L133" s="108">
        <v>16841</v>
      </c>
    </row>
    <row r="134" spans="1:12" x14ac:dyDescent="0.25">
      <c r="A134" s="108" t="s">
        <v>9136</v>
      </c>
      <c r="B134" s="108" t="str">
        <f t="shared" si="23"/>
        <v xml:space="preserve">ASOCIACION FE Y ALEGRIA ECUADO         </v>
      </c>
      <c r="C134" s="108" t="str">
        <f t="shared" si="24"/>
        <v>43904581</v>
      </c>
      <c r="D134" s="108" t="str">
        <f t="shared" si="25"/>
        <v>0019</v>
      </c>
      <c r="E134" s="108" t="str">
        <f t="shared" si="26"/>
        <v>32</v>
      </c>
      <c r="F134" s="137">
        <v>19.32</v>
      </c>
      <c r="G134" s="108" t="str">
        <f t="shared" si="27"/>
        <v>2021</v>
      </c>
      <c r="H134" s="108" t="str">
        <f t="shared" si="28"/>
        <v>11</v>
      </c>
      <c r="I134" s="108" t="str">
        <f t="shared" si="29"/>
        <v>15</v>
      </c>
      <c r="J134" s="108" t="str">
        <f t="shared" si="30"/>
        <v>2021-11-15</v>
      </c>
      <c r="K134" s="108" t="str">
        <f t="shared" si="31"/>
        <v>BVI</v>
      </c>
      <c r="L134" s="108">
        <v>16842</v>
      </c>
    </row>
    <row r="135" spans="1:12" x14ac:dyDescent="0.25">
      <c r="A135" s="108" t="s">
        <v>9135</v>
      </c>
      <c r="B135" s="108" t="str">
        <f t="shared" si="23"/>
        <v xml:space="preserve">ASOCIACION FE Y ALEGRIA ECUADO         </v>
      </c>
      <c r="C135" s="108" t="str">
        <f t="shared" si="24"/>
        <v>43904580</v>
      </c>
      <c r="D135" s="108" t="str">
        <f t="shared" si="25"/>
        <v>0015</v>
      </c>
      <c r="E135" s="108" t="str">
        <f t="shared" si="26"/>
        <v>30</v>
      </c>
      <c r="F135" s="137">
        <v>15.3</v>
      </c>
      <c r="G135" s="108" t="str">
        <f t="shared" si="27"/>
        <v>2021</v>
      </c>
      <c r="H135" s="108" t="str">
        <f t="shared" si="28"/>
        <v>11</v>
      </c>
      <c r="I135" s="108" t="str">
        <f t="shared" si="29"/>
        <v>15</v>
      </c>
      <c r="J135" s="108" t="str">
        <f t="shared" si="30"/>
        <v>2021-11-15</v>
      </c>
      <c r="K135" s="108" t="str">
        <f t="shared" si="31"/>
        <v>BVI</v>
      </c>
      <c r="L135" s="108">
        <v>16843</v>
      </c>
    </row>
    <row r="136" spans="1:12" x14ac:dyDescent="0.25">
      <c r="A136" s="108" t="s">
        <v>9134</v>
      </c>
      <c r="B136" s="108" t="str">
        <f t="shared" si="23"/>
        <v xml:space="preserve">ASOCIACION FE Y ALEGRIA ECUADO         </v>
      </c>
      <c r="C136" s="108" t="str">
        <f t="shared" si="24"/>
        <v>43906672</v>
      </c>
      <c r="D136" s="108" t="str">
        <f t="shared" si="25"/>
        <v>0028</v>
      </c>
      <c r="E136" s="108" t="str">
        <f t="shared" si="26"/>
        <v>76</v>
      </c>
      <c r="F136" s="137">
        <v>28.76</v>
      </c>
      <c r="G136" s="108" t="str">
        <f t="shared" si="27"/>
        <v>2021</v>
      </c>
      <c r="H136" s="108" t="str">
        <f t="shared" si="28"/>
        <v>11</v>
      </c>
      <c r="I136" s="108" t="str">
        <f t="shared" si="29"/>
        <v>15</v>
      </c>
      <c r="J136" s="108" t="str">
        <f t="shared" si="30"/>
        <v>2021-11-15</v>
      </c>
      <c r="K136" s="108" t="str">
        <f t="shared" si="31"/>
        <v>BVI</v>
      </c>
      <c r="L136" s="108">
        <v>16844</v>
      </c>
    </row>
    <row r="137" spans="1:12" x14ac:dyDescent="0.25">
      <c r="A137" s="108" t="s">
        <v>9133</v>
      </c>
      <c r="B137" s="108" t="str">
        <f t="shared" si="23"/>
        <v xml:space="preserve">JALIL MORANTE CECILIO                  </v>
      </c>
      <c r="C137" s="108" t="str">
        <f t="shared" si="24"/>
        <v>43908233</v>
      </c>
      <c r="D137" s="108" t="str">
        <f t="shared" si="25"/>
        <v>0003</v>
      </c>
      <c r="E137" s="108" t="str">
        <f t="shared" si="26"/>
        <v>16</v>
      </c>
      <c r="F137" s="137">
        <v>3.16</v>
      </c>
      <c r="G137" s="108" t="str">
        <f t="shared" si="27"/>
        <v>2021</v>
      </c>
      <c r="H137" s="108" t="str">
        <f t="shared" si="28"/>
        <v>11</v>
      </c>
      <c r="I137" s="108" t="str">
        <f t="shared" si="29"/>
        <v>15</v>
      </c>
      <c r="J137" s="108" t="str">
        <f t="shared" si="30"/>
        <v>2021-11-15</v>
      </c>
      <c r="K137" s="108" t="str">
        <f t="shared" si="31"/>
        <v>BMP</v>
      </c>
      <c r="L137" s="108">
        <v>16845</v>
      </c>
    </row>
    <row r="138" spans="1:12" x14ac:dyDescent="0.25">
      <c r="A138" s="108" t="s">
        <v>9132</v>
      </c>
      <c r="B138" s="108" t="str">
        <f t="shared" si="23"/>
        <v xml:space="preserve">MOLINA SABANDO MIRMA ELENA             </v>
      </c>
      <c r="C138" s="108" t="str">
        <f t="shared" si="24"/>
        <v>43908583</v>
      </c>
      <c r="D138" s="108" t="str">
        <f t="shared" si="25"/>
        <v>0000</v>
      </c>
      <c r="E138" s="108" t="str">
        <f t="shared" si="26"/>
        <v>89</v>
      </c>
      <c r="F138" s="137">
        <v>0.89</v>
      </c>
      <c r="G138" s="108" t="str">
        <f t="shared" si="27"/>
        <v>2021</v>
      </c>
      <c r="H138" s="108" t="str">
        <f t="shared" si="28"/>
        <v>11</v>
      </c>
      <c r="I138" s="108" t="str">
        <f t="shared" si="29"/>
        <v>15</v>
      </c>
      <c r="J138" s="108" t="str">
        <f t="shared" si="30"/>
        <v>2021-11-15</v>
      </c>
      <c r="K138" s="108" t="str">
        <f t="shared" si="31"/>
        <v>BVP</v>
      </c>
      <c r="L138" s="108">
        <v>16846</v>
      </c>
    </row>
    <row r="139" spans="1:12" x14ac:dyDescent="0.25">
      <c r="A139" s="108" t="s">
        <v>9131</v>
      </c>
      <c r="B139" s="108" t="str">
        <f t="shared" si="23"/>
        <v xml:space="preserve">CENTRO CARDIOLOGICO PREVENCARD         </v>
      </c>
      <c r="C139" s="108" t="str">
        <f t="shared" si="24"/>
        <v>43902319</v>
      </c>
      <c r="D139" s="108" t="str">
        <f t="shared" si="25"/>
        <v>0004</v>
      </c>
      <c r="E139" s="108" t="str">
        <f t="shared" si="26"/>
        <v>01</v>
      </c>
      <c r="F139" s="137">
        <v>4.01</v>
      </c>
      <c r="G139" s="108" t="str">
        <f t="shared" si="27"/>
        <v>2021</v>
      </c>
      <c r="H139" s="108" t="str">
        <f t="shared" si="28"/>
        <v>11</v>
      </c>
      <c r="I139" s="108" t="str">
        <f t="shared" si="29"/>
        <v>15</v>
      </c>
      <c r="J139" s="108" t="str">
        <f t="shared" si="30"/>
        <v>2021-11-15</v>
      </c>
      <c r="K139" s="108" t="str">
        <f t="shared" si="31"/>
        <v>BMP</v>
      </c>
      <c r="L139" s="108">
        <v>16847</v>
      </c>
    </row>
    <row r="140" spans="1:12" x14ac:dyDescent="0.25">
      <c r="A140" s="108" t="s">
        <v>9130</v>
      </c>
      <c r="B140" s="108" t="str">
        <f t="shared" si="23"/>
        <v xml:space="preserve">LOPEZ SEGURA DIANA KATHERINE           </v>
      </c>
      <c r="C140" s="108" t="str">
        <f t="shared" si="24"/>
        <v>43903560</v>
      </c>
      <c r="D140" s="108" t="str">
        <f t="shared" si="25"/>
        <v>0003</v>
      </c>
      <c r="E140" s="108" t="str">
        <f t="shared" si="26"/>
        <v>07</v>
      </c>
      <c r="F140" s="137">
        <v>3.07</v>
      </c>
      <c r="G140" s="108" t="str">
        <f t="shared" si="27"/>
        <v>2021</v>
      </c>
      <c r="H140" s="108" t="str">
        <f t="shared" si="28"/>
        <v>11</v>
      </c>
      <c r="I140" s="108" t="str">
        <f t="shared" si="29"/>
        <v>15</v>
      </c>
      <c r="J140" s="108" t="str">
        <f t="shared" si="30"/>
        <v>2021-11-15</v>
      </c>
      <c r="K140" s="108" t="str">
        <f t="shared" si="31"/>
        <v>BVP</v>
      </c>
      <c r="L140" s="108">
        <v>16848</v>
      </c>
    </row>
    <row r="141" spans="1:12" x14ac:dyDescent="0.25">
      <c r="A141" s="108" t="s">
        <v>9129</v>
      </c>
      <c r="B141" s="108" t="str">
        <f t="shared" si="23"/>
        <v xml:space="preserve">ALEXANDRA MARITZA CAYETANO MOR         </v>
      </c>
      <c r="C141" s="108" t="str">
        <f t="shared" si="24"/>
        <v>43903342</v>
      </c>
      <c r="D141" s="108" t="str">
        <f t="shared" si="25"/>
        <v>0004</v>
      </c>
      <c r="E141" s="108" t="str">
        <f t="shared" si="26"/>
        <v>28</v>
      </c>
      <c r="F141" s="137">
        <v>4.28</v>
      </c>
      <c r="G141" s="108" t="str">
        <f t="shared" si="27"/>
        <v>2021</v>
      </c>
      <c r="H141" s="108" t="str">
        <f t="shared" si="28"/>
        <v>11</v>
      </c>
      <c r="I141" s="108" t="str">
        <f t="shared" si="29"/>
        <v>15</v>
      </c>
      <c r="J141" s="108" t="str">
        <f t="shared" si="30"/>
        <v>2021-11-15</v>
      </c>
      <c r="K141" s="108" t="str">
        <f t="shared" si="31"/>
        <v>BMP</v>
      </c>
      <c r="L141" s="108">
        <v>16849</v>
      </c>
    </row>
    <row r="142" spans="1:12" x14ac:dyDescent="0.25">
      <c r="A142" s="108" t="s">
        <v>9128</v>
      </c>
      <c r="B142" s="108" t="str">
        <f t="shared" si="23"/>
        <v xml:space="preserve">CARRILLO CHAGCHA ROMMEL PATRIC         </v>
      </c>
      <c r="C142" s="108" t="str">
        <f t="shared" si="24"/>
        <v>43909576</v>
      </c>
      <c r="D142" s="108" t="str">
        <f t="shared" si="25"/>
        <v>0002</v>
      </c>
      <c r="E142" s="108" t="str">
        <f t="shared" si="26"/>
        <v>86</v>
      </c>
      <c r="F142" s="137">
        <v>2.86</v>
      </c>
      <c r="G142" s="108" t="str">
        <f t="shared" si="27"/>
        <v>2021</v>
      </c>
      <c r="H142" s="108" t="str">
        <f t="shared" si="28"/>
        <v>11</v>
      </c>
      <c r="I142" s="108" t="str">
        <f t="shared" si="29"/>
        <v>15</v>
      </c>
      <c r="J142" s="108" t="str">
        <f t="shared" si="30"/>
        <v>2021-11-15</v>
      </c>
      <c r="K142" s="108" t="str">
        <f t="shared" si="31"/>
        <v>BMP</v>
      </c>
      <c r="L142" s="108">
        <v>16850</v>
      </c>
    </row>
    <row r="143" spans="1:12" x14ac:dyDescent="0.25">
      <c r="A143" s="108"/>
      <c r="B143" s="169">
        <v>8</v>
      </c>
      <c r="C143" s="168" t="str">
        <f t="shared" si="24"/>
        <v/>
      </c>
      <c r="D143" s="168" t="str">
        <f t="shared" si="25"/>
        <v/>
      </c>
      <c r="E143" s="168" t="str">
        <f t="shared" si="26"/>
        <v/>
      </c>
      <c r="F143" s="167">
        <f>SUM(F128:F142)</f>
        <v>102.97</v>
      </c>
      <c r="G143" s="108" t="str">
        <f t="shared" si="27"/>
        <v/>
      </c>
      <c r="H143" s="108" t="str">
        <f t="shared" si="28"/>
        <v/>
      </c>
      <c r="I143" s="108" t="str">
        <f t="shared" si="29"/>
        <v/>
      </c>
      <c r="J143" s="108" t="str">
        <f t="shared" si="30"/>
        <v>--</v>
      </c>
      <c r="K143" s="108" t="str">
        <f t="shared" si="31"/>
        <v/>
      </c>
      <c r="L143" s="108"/>
    </row>
    <row r="144" spans="1:12" x14ac:dyDescent="0.25">
      <c r="A144" s="108" t="s">
        <v>9127</v>
      </c>
      <c r="B144" s="108" t="str">
        <f t="shared" ref="B144:B151" si="32">MID(A144,20,39)</f>
        <v xml:space="preserve">PEDRO ANGEL JIMENEZ NOBOA              </v>
      </c>
      <c r="C144" s="108" t="str">
        <f t="shared" si="24"/>
        <v>43945019</v>
      </c>
      <c r="D144" s="108" t="str">
        <f t="shared" si="25"/>
        <v>0001</v>
      </c>
      <c r="E144" s="108" t="str">
        <f t="shared" si="26"/>
        <v>10</v>
      </c>
      <c r="F144" s="137">
        <v>1.1000000000000001</v>
      </c>
      <c r="G144" s="108" t="str">
        <f t="shared" si="27"/>
        <v>2021</v>
      </c>
      <c r="H144" s="108" t="str">
        <f t="shared" si="28"/>
        <v>11</v>
      </c>
      <c r="I144" s="108" t="str">
        <f t="shared" si="29"/>
        <v>15</v>
      </c>
      <c r="J144" s="108" t="str">
        <f t="shared" si="30"/>
        <v>2021-11-15</v>
      </c>
      <c r="K144" s="108" t="str">
        <f t="shared" si="31"/>
        <v>BMP</v>
      </c>
      <c r="L144" s="108">
        <v>16902</v>
      </c>
    </row>
    <row r="145" spans="1:12" x14ac:dyDescent="0.25">
      <c r="A145" s="108" t="s">
        <v>9126</v>
      </c>
      <c r="B145" s="108" t="str">
        <f t="shared" si="32"/>
        <v xml:space="preserve">MATA ITURRALDE MARCOS ANTONIO          </v>
      </c>
      <c r="C145" s="108" t="str">
        <f t="shared" si="24"/>
        <v>43906300</v>
      </c>
      <c r="D145" s="108" t="str">
        <f t="shared" si="25"/>
        <v>0016</v>
      </c>
      <c r="E145" s="108" t="str">
        <f t="shared" si="26"/>
        <v>76</v>
      </c>
      <c r="F145" s="137">
        <v>16.760000000000002</v>
      </c>
      <c r="G145" s="108" t="str">
        <f t="shared" si="27"/>
        <v>2021</v>
      </c>
      <c r="H145" s="108" t="str">
        <f t="shared" si="28"/>
        <v>11</v>
      </c>
      <c r="I145" s="108" t="str">
        <f t="shared" si="29"/>
        <v>16</v>
      </c>
      <c r="J145" s="108" t="str">
        <f t="shared" si="30"/>
        <v>2021-11-16</v>
      </c>
      <c r="K145" s="108" t="str">
        <f t="shared" si="31"/>
        <v>BMP</v>
      </c>
      <c r="L145" s="108">
        <v>16903</v>
      </c>
    </row>
    <row r="146" spans="1:12" x14ac:dyDescent="0.25">
      <c r="A146" s="108" t="s">
        <v>9125</v>
      </c>
      <c r="B146" s="108" t="str">
        <f t="shared" si="32"/>
        <v xml:space="preserve">JESSICA RUIZ ANDRADE                   </v>
      </c>
      <c r="C146" s="108" t="str">
        <f t="shared" si="24"/>
        <v>43908888</v>
      </c>
      <c r="D146" s="108" t="str">
        <f t="shared" si="25"/>
        <v>0000</v>
      </c>
      <c r="E146" s="108" t="str">
        <f t="shared" si="26"/>
        <v>45</v>
      </c>
      <c r="F146" s="137">
        <v>0.45</v>
      </c>
      <c r="G146" s="108" t="str">
        <f t="shared" si="27"/>
        <v>2021</v>
      </c>
      <c r="H146" s="108" t="str">
        <f t="shared" si="28"/>
        <v>11</v>
      </c>
      <c r="I146" s="108" t="str">
        <f t="shared" si="29"/>
        <v>16</v>
      </c>
      <c r="J146" s="108" t="str">
        <f t="shared" si="30"/>
        <v>2021-11-16</v>
      </c>
      <c r="K146" s="108" t="str">
        <f t="shared" si="31"/>
        <v>BMP</v>
      </c>
      <c r="L146" s="108">
        <v>16904</v>
      </c>
    </row>
    <row r="147" spans="1:12" x14ac:dyDescent="0.25">
      <c r="A147" s="108" t="s">
        <v>9124</v>
      </c>
      <c r="B147" s="108" t="str">
        <f t="shared" si="32"/>
        <v xml:space="preserve">ONETO LERTORA CARMEN MARIA             </v>
      </c>
      <c r="C147" s="108" t="str">
        <f t="shared" si="24"/>
        <v>43907372</v>
      </c>
      <c r="D147" s="108" t="str">
        <f t="shared" si="25"/>
        <v>0004</v>
      </c>
      <c r="E147" s="108" t="str">
        <f t="shared" si="26"/>
        <v>11</v>
      </c>
      <c r="F147" s="137">
        <v>4.1100000000000003</v>
      </c>
      <c r="G147" s="108" t="str">
        <f t="shared" si="27"/>
        <v>2021</v>
      </c>
      <c r="H147" s="108" t="str">
        <f t="shared" si="28"/>
        <v>11</v>
      </c>
      <c r="I147" s="108" t="str">
        <f t="shared" si="29"/>
        <v>16</v>
      </c>
      <c r="J147" s="108" t="str">
        <f t="shared" si="30"/>
        <v>2021-11-16</v>
      </c>
      <c r="K147" s="108" t="str">
        <f t="shared" si="31"/>
        <v>BVP</v>
      </c>
      <c r="L147" s="108">
        <v>16905</v>
      </c>
    </row>
    <row r="148" spans="1:12" x14ac:dyDescent="0.25">
      <c r="A148" s="108" t="s">
        <v>9123</v>
      </c>
      <c r="B148" s="108" t="str">
        <f t="shared" si="32"/>
        <v xml:space="preserve">DISTRIBUIDORA DE PRODUCTOS DE          </v>
      </c>
      <c r="C148" s="108" t="str">
        <f t="shared" si="24"/>
        <v>43908417</v>
      </c>
      <c r="D148" s="108" t="str">
        <f t="shared" si="25"/>
        <v>0001</v>
      </c>
      <c r="E148" s="108" t="str">
        <f t="shared" si="26"/>
        <v>94</v>
      </c>
      <c r="F148" s="137">
        <v>1.94</v>
      </c>
      <c r="G148" s="108" t="str">
        <f t="shared" si="27"/>
        <v>2021</v>
      </c>
      <c r="H148" s="108" t="str">
        <f t="shared" si="28"/>
        <v>11</v>
      </c>
      <c r="I148" s="108" t="str">
        <f t="shared" si="29"/>
        <v>16</v>
      </c>
      <c r="J148" s="108" t="str">
        <f t="shared" si="30"/>
        <v>2021-11-16</v>
      </c>
      <c r="K148" s="108" t="str">
        <f t="shared" si="31"/>
        <v>VEN</v>
      </c>
      <c r="L148" s="108">
        <v>16906</v>
      </c>
    </row>
    <row r="149" spans="1:12" x14ac:dyDescent="0.25">
      <c r="A149" s="108" t="s">
        <v>9122</v>
      </c>
      <c r="B149" s="108" t="str">
        <f t="shared" si="32"/>
        <v xml:space="preserve">DISTRIBUIDORA DE PRODUCTOS DE          </v>
      </c>
      <c r="C149" s="108" t="str">
        <f t="shared" si="24"/>
        <v>43908416</v>
      </c>
      <c r="D149" s="108" t="str">
        <f t="shared" si="25"/>
        <v>0001</v>
      </c>
      <c r="E149" s="108" t="str">
        <f t="shared" si="26"/>
        <v>94</v>
      </c>
      <c r="F149" s="137">
        <v>1.94</v>
      </c>
      <c r="G149" s="108" t="str">
        <f t="shared" si="27"/>
        <v>2021</v>
      </c>
      <c r="H149" s="108" t="str">
        <f t="shared" si="28"/>
        <v>11</v>
      </c>
      <c r="I149" s="108" t="str">
        <f t="shared" si="29"/>
        <v>16</v>
      </c>
      <c r="J149" s="108" t="str">
        <f t="shared" si="30"/>
        <v>2021-11-16</v>
      </c>
      <c r="K149" s="108" t="str">
        <f t="shared" si="31"/>
        <v>VEN</v>
      </c>
      <c r="L149" s="108">
        <v>16907</v>
      </c>
    </row>
    <row r="150" spans="1:12" x14ac:dyDescent="0.25">
      <c r="A150" s="108" t="s">
        <v>9121</v>
      </c>
      <c r="B150" s="108" t="str">
        <f t="shared" si="32"/>
        <v xml:space="preserve">NELLY YOLANDA  SALCEDO BOWEN           </v>
      </c>
      <c r="C150" s="108" t="str">
        <f t="shared" si="24"/>
        <v>43945202</v>
      </c>
      <c r="D150" s="108" t="str">
        <f t="shared" si="25"/>
        <v>0008</v>
      </c>
      <c r="E150" s="108" t="str">
        <f t="shared" si="26"/>
        <v>38</v>
      </c>
      <c r="F150" s="137">
        <v>8.3800000000000008</v>
      </c>
      <c r="G150" s="108" t="str">
        <f t="shared" si="27"/>
        <v>2021</v>
      </c>
      <c r="H150" s="108" t="str">
        <f t="shared" si="28"/>
        <v>11</v>
      </c>
      <c r="I150" s="108" t="str">
        <f t="shared" si="29"/>
        <v>16</v>
      </c>
      <c r="J150" s="108" t="str">
        <f t="shared" si="30"/>
        <v>2021-11-16</v>
      </c>
      <c r="K150" s="108" t="str">
        <f t="shared" si="31"/>
        <v>VEN</v>
      </c>
      <c r="L150" s="108">
        <v>16908</v>
      </c>
    </row>
    <row r="151" spans="1:12" x14ac:dyDescent="0.25">
      <c r="A151" s="108" t="s">
        <v>9120</v>
      </c>
      <c r="B151" s="108" t="str">
        <f t="shared" si="32"/>
        <v xml:space="preserve">CHALEN MATAMOROS RICARDO ALEJA         </v>
      </c>
      <c r="C151" s="108" t="str">
        <f t="shared" si="24"/>
        <v>43902635</v>
      </c>
      <c r="D151" s="108" t="str">
        <f t="shared" si="25"/>
        <v>0002</v>
      </c>
      <c r="E151" s="108" t="str">
        <f t="shared" si="26"/>
        <v>17</v>
      </c>
      <c r="F151" s="137">
        <v>2.17</v>
      </c>
      <c r="G151" s="108" t="str">
        <f t="shared" si="27"/>
        <v>2021</v>
      </c>
      <c r="H151" s="108" t="str">
        <f t="shared" si="28"/>
        <v>11</v>
      </c>
      <c r="I151" s="108" t="str">
        <f t="shared" si="29"/>
        <v>16</v>
      </c>
      <c r="J151" s="108" t="str">
        <f t="shared" si="30"/>
        <v>2021-11-16</v>
      </c>
      <c r="K151" s="108" t="str">
        <f t="shared" si="31"/>
        <v>BVP</v>
      </c>
      <c r="L151" s="108">
        <v>16909</v>
      </c>
    </row>
    <row r="152" spans="1:12" x14ac:dyDescent="0.25">
      <c r="A152" s="108"/>
      <c r="B152" s="169">
        <v>9</v>
      </c>
      <c r="C152" s="168" t="str">
        <f t="shared" si="24"/>
        <v/>
      </c>
      <c r="D152" s="168" t="str">
        <f t="shared" si="25"/>
        <v/>
      </c>
      <c r="E152" s="168" t="str">
        <f t="shared" si="26"/>
        <v/>
      </c>
      <c r="F152" s="167">
        <f>SUM(F144:F151)</f>
        <v>36.850000000000009</v>
      </c>
      <c r="G152" s="108" t="str">
        <f t="shared" si="27"/>
        <v/>
      </c>
      <c r="H152" s="108" t="str">
        <f t="shared" si="28"/>
        <v/>
      </c>
      <c r="I152" s="108" t="str">
        <f t="shared" si="29"/>
        <v/>
      </c>
      <c r="J152" s="108" t="str">
        <f t="shared" si="30"/>
        <v>--</v>
      </c>
      <c r="K152" s="108" t="str">
        <f t="shared" si="31"/>
        <v/>
      </c>
      <c r="L152" s="108"/>
    </row>
    <row r="153" spans="1:12" x14ac:dyDescent="0.25">
      <c r="A153" s="108" t="s">
        <v>9119</v>
      </c>
      <c r="B153" s="108" t="str">
        <f t="shared" ref="B153:B158" si="33">MID(A153,20,39)</f>
        <v xml:space="preserve">FREDDY RENE VALLEJO MEDRANDA           </v>
      </c>
      <c r="C153" s="108" t="str">
        <f t="shared" si="24"/>
        <v>43945410</v>
      </c>
      <c r="D153" s="108" t="str">
        <f t="shared" si="25"/>
        <v>0034</v>
      </c>
      <c r="E153" s="108" t="str">
        <f t="shared" si="26"/>
        <v>19</v>
      </c>
      <c r="F153" s="137">
        <v>34.19</v>
      </c>
      <c r="G153" s="108" t="str">
        <f t="shared" si="27"/>
        <v>2021</v>
      </c>
      <c r="H153" s="108" t="str">
        <f t="shared" si="28"/>
        <v>11</v>
      </c>
      <c r="I153" s="108" t="str">
        <f t="shared" si="29"/>
        <v>16</v>
      </c>
      <c r="J153" s="108" t="str">
        <f t="shared" si="30"/>
        <v>2021-11-16</v>
      </c>
      <c r="K153" s="108" t="str">
        <f t="shared" si="31"/>
        <v>BVP</v>
      </c>
      <c r="L153" s="108">
        <v>16957</v>
      </c>
    </row>
    <row r="154" spans="1:12" x14ac:dyDescent="0.25">
      <c r="A154" s="108" t="s">
        <v>9118</v>
      </c>
      <c r="B154" s="108" t="str">
        <f t="shared" si="33"/>
        <v xml:space="preserve">SCUBATEC S A                           </v>
      </c>
      <c r="C154" s="108" t="str">
        <f t="shared" si="24"/>
        <v>43908115</v>
      </c>
      <c r="D154" s="108" t="str">
        <f t="shared" si="25"/>
        <v>0003</v>
      </c>
      <c r="E154" s="108" t="str">
        <f t="shared" si="26"/>
        <v>88</v>
      </c>
      <c r="F154" s="137">
        <v>3.88</v>
      </c>
      <c r="G154" s="108" t="str">
        <f t="shared" si="27"/>
        <v>2021</v>
      </c>
      <c r="H154" s="108" t="str">
        <f t="shared" si="28"/>
        <v>11</v>
      </c>
      <c r="I154" s="108" t="str">
        <f t="shared" si="29"/>
        <v>16</v>
      </c>
      <c r="J154" s="108" t="str">
        <f t="shared" si="30"/>
        <v>2021-11-16</v>
      </c>
      <c r="K154" s="108" t="str">
        <f t="shared" si="31"/>
        <v>BVP</v>
      </c>
      <c r="L154" s="108">
        <v>16958</v>
      </c>
    </row>
    <row r="155" spans="1:12" x14ac:dyDescent="0.25">
      <c r="A155" s="108" t="s">
        <v>9117</v>
      </c>
      <c r="B155" s="108" t="str">
        <f t="shared" si="33"/>
        <v xml:space="preserve">JOSE FERNANDO SARES REYES              </v>
      </c>
      <c r="C155" s="108" t="str">
        <f t="shared" si="24"/>
        <v>43909855</v>
      </c>
      <c r="D155" s="108" t="str">
        <f t="shared" si="25"/>
        <v>0001</v>
      </c>
      <c r="E155" s="108" t="str">
        <f t="shared" si="26"/>
        <v>84</v>
      </c>
      <c r="F155" s="137">
        <v>1.84</v>
      </c>
      <c r="G155" s="108" t="str">
        <f t="shared" si="27"/>
        <v>2021</v>
      </c>
      <c r="H155" s="108" t="str">
        <f t="shared" si="28"/>
        <v>11</v>
      </c>
      <c r="I155" s="108" t="str">
        <f t="shared" si="29"/>
        <v>16</v>
      </c>
      <c r="J155" s="108" t="str">
        <f t="shared" si="30"/>
        <v>2021-11-16</v>
      </c>
      <c r="K155" s="108" t="str">
        <f t="shared" si="31"/>
        <v>BMP</v>
      </c>
      <c r="L155" s="108">
        <v>16959</v>
      </c>
    </row>
    <row r="156" spans="1:12" x14ac:dyDescent="0.25">
      <c r="A156" s="108" t="s">
        <v>9116</v>
      </c>
      <c r="B156" s="108" t="str">
        <f t="shared" si="33"/>
        <v xml:space="preserve">JOSE LUIS ROSERO CABALLERO             </v>
      </c>
      <c r="C156" s="108" t="str">
        <f t="shared" si="24"/>
        <v>43920056</v>
      </c>
      <c r="D156" s="108" t="str">
        <f t="shared" si="25"/>
        <v>0008</v>
      </c>
      <c r="E156" s="108" t="str">
        <f t="shared" si="26"/>
        <v>38</v>
      </c>
      <c r="F156" s="137">
        <v>8.3800000000000008</v>
      </c>
      <c r="G156" s="108" t="str">
        <f t="shared" si="27"/>
        <v>2021</v>
      </c>
      <c r="H156" s="108" t="str">
        <f t="shared" si="28"/>
        <v>11</v>
      </c>
      <c r="I156" s="108" t="str">
        <f t="shared" si="29"/>
        <v>17</v>
      </c>
      <c r="J156" s="108" t="str">
        <f t="shared" si="30"/>
        <v>2021-11-17</v>
      </c>
      <c r="K156" s="108" t="str">
        <f t="shared" si="31"/>
        <v>BMP</v>
      </c>
      <c r="L156" s="108">
        <v>16960</v>
      </c>
    </row>
    <row r="157" spans="1:12" x14ac:dyDescent="0.25">
      <c r="A157" s="108" t="s">
        <v>9115</v>
      </c>
      <c r="B157" s="108" t="str">
        <f t="shared" si="33"/>
        <v xml:space="preserve">ASOCIACION DE PROPIETARIOS DE          </v>
      </c>
      <c r="C157" s="108" t="str">
        <f t="shared" si="24"/>
        <v>43907144</v>
      </c>
      <c r="D157" s="108" t="str">
        <f t="shared" si="25"/>
        <v>0013</v>
      </c>
      <c r="E157" s="108" t="str">
        <f t="shared" si="26"/>
        <v>55</v>
      </c>
      <c r="F157" s="137">
        <v>13.55</v>
      </c>
      <c r="G157" s="108" t="str">
        <f t="shared" si="27"/>
        <v>2021</v>
      </c>
      <c r="H157" s="108" t="str">
        <f t="shared" si="28"/>
        <v>11</v>
      </c>
      <c r="I157" s="108" t="str">
        <f t="shared" si="29"/>
        <v>17</v>
      </c>
      <c r="J157" s="108" t="str">
        <f t="shared" si="30"/>
        <v>2021-11-17</v>
      </c>
      <c r="K157" s="108" t="str">
        <f t="shared" si="31"/>
        <v>VEN</v>
      </c>
      <c r="L157" s="108">
        <v>16961</v>
      </c>
    </row>
    <row r="158" spans="1:12" x14ac:dyDescent="0.25">
      <c r="A158" s="108" t="s">
        <v>9114</v>
      </c>
      <c r="B158" s="108" t="str">
        <f t="shared" si="33"/>
        <v xml:space="preserve">HANS EDUARDO NORIEGA ALBUJA            </v>
      </c>
      <c r="C158" s="108" t="str">
        <f t="shared" si="24"/>
        <v>43903463</v>
      </c>
      <c r="D158" s="108" t="str">
        <f t="shared" si="25"/>
        <v>0008</v>
      </c>
      <c r="E158" s="108" t="str">
        <f t="shared" si="26"/>
        <v>41</v>
      </c>
      <c r="F158" s="137">
        <v>8.41</v>
      </c>
      <c r="G158" s="108" t="str">
        <f t="shared" si="27"/>
        <v>2021</v>
      </c>
      <c r="H158" s="108" t="str">
        <f t="shared" si="28"/>
        <v>11</v>
      </c>
      <c r="I158" s="108" t="str">
        <f t="shared" si="29"/>
        <v>17</v>
      </c>
      <c r="J158" s="108" t="str">
        <f t="shared" si="30"/>
        <v>2021-11-17</v>
      </c>
      <c r="K158" s="108" t="str">
        <f t="shared" si="31"/>
        <v>BMP</v>
      </c>
      <c r="L158" s="108">
        <v>16962</v>
      </c>
    </row>
    <row r="159" spans="1:12" x14ac:dyDescent="0.25">
      <c r="A159" s="108"/>
      <c r="B159" s="169">
        <v>10</v>
      </c>
      <c r="C159" s="168" t="str">
        <f t="shared" si="24"/>
        <v/>
      </c>
      <c r="D159" s="168" t="str">
        <f t="shared" si="25"/>
        <v/>
      </c>
      <c r="E159" s="168" t="str">
        <f t="shared" si="26"/>
        <v/>
      </c>
      <c r="F159" s="167">
        <f>SUM(F153:F158)</f>
        <v>70.25</v>
      </c>
      <c r="G159" s="108" t="str">
        <f t="shared" si="27"/>
        <v/>
      </c>
      <c r="H159" s="108" t="str">
        <f t="shared" si="28"/>
        <v/>
      </c>
      <c r="I159" s="108" t="str">
        <f t="shared" si="29"/>
        <v/>
      </c>
      <c r="J159" s="108" t="str">
        <f t="shared" si="30"/>
        <v>--</v>
      </c>
      <c r="K159" s="108" t="str">
        <f t="shared" si="31"/>
        <v/>
      </c>
      <c r="L159" s="108"/>
    </row>
    <row r="160" spans="1:12" x14ac:dyDescent="0.25">
      <c r="A160" s="108" t="s">
        <v>9113</v>
      </c>
      <c r="B160" s="108" t="str">
        <f>MID(A160,20,39)</f>
        <v xml:space="preserve">JOSE ALBERTO RODRIGUEZ LOPEZ           </v>
      </c>
      <c r="C160" s="108" t="str">
        <f t="shared" si="24"/>
        <v>43907186</v>
      </c>
      <c r="D160" s="108" t="str">
        <f t="shared" si="25"/>
        <v>0002</v>
      </c>
      <c r="E160" s="108" t="str">
        <f t="shared" si="26"/>
        <v>79</v>
      </c>
      <c r="F160" s="137">
        <v>2.79</v>
      </c>
      <c r="G160" s="108" t="str">
        <f t="shared" si="27"/>
        <v>2021</v>
      </c>
      <c r="H160" s="108" t="str">
        <f t="shared" si="28"/>
        <v>11</v>
      </c>
      <c r="I160" s="108" t="str">
        <f t="shared" si="29"/>
        <v>18</v>
      </c>
      <c r="J160" s="108" t="str">
        <f t="shared" si="30"/>
        <v>2021-11-18</v>
      </c>
      <c r="K160" s="108" t="str">
        <f t="shared" si="31"/>
        <v>BVP</v>
      </c>
      <c r="L160" s="108">
        <v>17005</v>
      </c>
    </row>
    <row r="161" spans="1:12" x14ac:dyDescent="0.25">
      <c r="A161" s="108" t="s">
        <v>9112</v>
      </c>
      <c r="B161" s="108" t="str">
        <f>MID(A161,20,39)</f>
        <v xml:space="preserve">LEONARDO EDUARDO  CALDERON VAL         </v>
      </c>
      <c r="C161" s="108" t="str">
        <f t="shared" si="24"/>
        <v>43960304</v>
      </c>
      <c r="D161" s="108" t="str">
        <f t="shared" si="25"/>
        <v>0008</v>
      </c>
      <c r="E161" s="108" t="str">
        <f t="shared" si="26"/>
        <v>38</v>
      </c>
      <c r="F161" s="137">
        <v>8.3800000000000008</v>
      </c>
      <c r="G161" s="108" t="str">
        <f t="shared" si="27"/>
        <v>2021</v>
      </c>
      <c r="H161" s="108" t="str">
        <f t="shared" si="28"/>
        <v>11</v>
      </c>
      <c r="I161" s="108" t="str">
        <f t="shared" si="29"/>
        <v>18</v>
      </c>
      <c r="J161" s="108" t="str">
        <f t="shared" si="30"/>
        <v>2021-11-18</v>
      </c>
      <c r="K161" s="108" t="str">
        <f t="shared" si="31"/>
        <v>BMP</v>
      </c>
      <c r="L161" s="108">
        <v>17006</v>
      </c>
    </row>
    <row r="162" spans="1:12" x14ac:dyDescent="0.25">
      <c r="A162" s="108" t="s">
        <v>9111</v>
      </c>
      <c r="B162" s="108" t="str">
        <f>MID(A162,20,39)</f>
        <v xml:space="preserve">GARCIA RUIZ ALEX ISRAEL                </v>
      </c>
      <c r="C162" s="108" t="str">
        <f t="shared" si="24"/>
        <v>43909275</v>
      </c>
      <c r="D162" s="108" t="str">
        <f t="shared" si="25"/>
        <v>0005</v>
      </c>
      <c r="E162" s="108" t="str">
        <f t="shared" si="26"/>
        <v>88</v>
      </c>
      <c r="F162" s="137">
        <v>5.88</v>
      </c>
      <c r="G162" s="108" t="str">
        <f t="shared" si="27"/>
        <v>2021</v>
      </c>
      <c r="H162" s="108" t="str">
        <f t="shared" si="28"/>
        <v>11</v>
      </c>
      <c r="I162" s="108" t="str">
        <f t="shared" si="29"/>
        <v>18</v>
      </c>
      <c r="J162" s="108" t="str">
        <f t="shared" si="30"/>
        <v>2021-11-18</v>
      </c>
      <c r="K162" s="108" t="str">
        <f t="shared" si="31"/>
        <v>VEN</v>
      </c>
      <c r="L162" s="108">
        <v>17007</v>
      </c>
    </row>
    <row r="163" spans="1:12" x14ac:dyDescent="0.25">
      <c r="A163" s="108" t="s">
        <v>9110</v>
      </c>
      <c r="B163" s="108" t="str">
        <f>MID(A163,20,39)</f>
        <v xml:space="preserve">ARAMBULO VINCES GEIVER YASMANY         </v>
      </c>
      <c r="C163" s="108" t="str">
        <f t="shared" si="24"/>
        <v>23923219</v>
      </c>
      <c r="D163" s="108" t="str">
        <f t="shared" si="25"/>
        <v>0012</v>
      </c>
      <c r="E163" s="108" t="str">
        <f t="shared" si="26"/>
        <v>98</v>
      </c>
      <c r="F163" s="137">
        <v>12.98</v>
      </c>
      <c r="G163" s="108" t="str">
        <f t="shared" si="27"/>
        <v>2021</v>
      </c>
      <c r="H163" s="108" t="str">
        <f t="shared" si="28"/>
        <v>11</v>
      </c>
      <c r="I163" s="108" t="str">
        <f t="shared" si="29"/>
        <v>18</v>
      </c>
      <c r="J163" s="108" t="str">
        <f t="shared" si="30"/>
        <v>2021-11-18</v>
      </c>
      <c r="K163" s="108" t="str">
        <f t="shared" si="31"/>
        <v>BVP</v>
      </c>
      <c r="L163" s="108">
        <v>17008</v>
      </c>
    </row>
    <row r="164" spans="1:12" x14ac:dyDescent="0.25">
      <c r="A164" s="108"/>
      <c r="B164" s="169">
        <v>11</v>
      </c>
      <c r="C164" s="168" t="str">
        <f t="shared" si="24"/>
        <v/>
      </c>
      <c r="D164" s="168" t="str">
        <f t="shared" si="25"/>
        <v/>
      </c>
      <c r="E164" s="168" t="str">
        <f t="shared" si="26"/>
        <v/>
      </c>
      <c r="F164" s="167">
        <f>SUM(F160:F163)</f>
        <v>30.03</v>
      </c>
      <c r="G164" s="108" t="str">
        <f t="shared" si="27"/>
        <v/>
      </c>
      <c r="H164" s="108" t="str">
        <f t="shared" si="28"/>
        <v/>
      </c>
      <c r="I164" s="108" t="str">
        <f t="shared" si="29"/>
        <v/>
      </c>
      <c r="J164" s="108" t="str">
        <f t="shared" si="30"/>
        <v>--</v>
      </c>
      <c r="K164" s="108" t="str">
        <f t="shared" si="31"/>
        <v/>
      </c>
      <c r="L164" s="108"/>
    </row>
    <row r="165" spans="1:12" x14ac:dyDescent="0.25">
      <c r="A165" s="108" t="s">
        <v>9109</v>
      </c>
      <c r="B165" s="108" t="str">
        <f>MID(A165,20,39)</f>
        <v xml:space="preserve">SANDI MUNOZ WALTER SAMUEL              </v>
      </c>
      <c r="C165" s="108" t="str">
        <f t="shared" si="24"/>
        <v>43909384</v>
      </c>
      <c r="D165" s="108" t="str">
        <f t="shared" si="25"/>
        <v>0002</v>
      </c>
      <c r="E165" s="108" t="str">
        <f t="shared" si="26"/>
        <v>64</v>
      </c>
      <c r="F165" s="137">
        <v>2.64</v>
      </c>
      <c r="G165" s="108" t="str">
        <f t="shared" si="27"/>
        <v>2021</v>
      </c>
      <c r="H165" s="108" t="str">
        <f t="shared" si="28"/>
        <v>11</v>
      </c>
      <c r="I165" s="108" t="str">
        <f t="shared" si="29"/>
        <v>18</v>
      </c>
      <c r="J165" s="108" t="str">
        <f t="shared" si="30"/>
        <v>2021-11-18</v>
      </c>
      <c r="K165" s="108" t="str">
        <f t="shared" si="31"/>
        <v>BMP</v>
      </c>
      <c r="L165" s="108">
        <v>17049</v>
      </c>
    </row>
    <row r="166" spans="1:12" x14ac:dyDescent="0.25">
      <c r="A166" s="108" t="s">
        <v>9108</v>
      </c>
      <c r="B166" s="108" t="str">
        <f>MID(A166,20,39)</f>
        <v xml:space="preserve">HELENA ESTHER TAMAYO RIGAIL            </v>
      </c>
      <c r="C166" s="108" t="str">
        <f t="shared" si="24"/>
        <v>43920064</v>
      </c>
      <c r="D166" s="108" t="str">
        <f t="shared" si="25"/>
        <v>0012</v>
      </c>
      <c r="E166" s="108" t="str">
        <f t="shared" si="26"/>
        <v>30</v>
      </c>
      <c r="F166" s="137">
        <v>12.3</v>
      </c>
      <c r="G166" s="108" t="str">
        <f t="shared" si="27"/>
        <v>2021</v>
      </c>
      <c r="H166" s="108" t="str">
        <f t="shared" si="28"/>
        <v>11</v>
      </c>
      <c r="I166" s="108" t="str">
        <f t="shared" si="29"/>
        <v>19</v>
      </c>
      <c r="J166" s="108" t="str">
        <f t="shared" si="30"/>
        <v>2021-11-19</v>
      </c>
      <c r="K166" s="108" t="str">
        <f t="shared" si="31"/>
        <v>BVP</v>
      </c>
      <c r="L166" s="108">
        <v>17050</v>
      </c>
    </row>
    <row r="167" spans="1:12" x14ac:dyDescent="0.25">
      <c r="A167" s="108" t="s">
        <v>9107</v>
      </c>
      <c r="B167" s="108" t="str">
        <f>MID(A167,20,39)</f>
        <v xml:space="preserve">ZARLENGA RAMIREZ MONICA GISELA         </v>
      </c>
      <c r="C167" s="108" t="str">
        <f t="shared" si="24"/>
        <v>43900414</v>
      </c>
      <c r="D167" s="108" t="str">
        <f t="shared" si="25"/>
        <v>0002</v>
      </c>
      <c r="E167" s="108" t="str">
        <f t="shared" si="26"/>
        <v>14</v>
      </c>
      <c r="F167" s="137">
        <v>2.14</v>
      </c>
      <c r="G167" s="108" t="str">
        <f t="shared" si="27"/>
        <v>2021</v>
      </c>
      <c r="H167" s="108" t="str">
        <f t="shared" si="28"/>
        <v>11</v>
      </c>
      <c r="I167" s="108" t="str">
        <f t="shared" si="29"/>
        <v>19</v>
      </c>
      <c r="J167" s="108" t="str">
        <f t="shared" si="30"/>
        <v>2021-11-19</v>
      </c>
      <c r="K167" s="108" t="str">
        <f t="shared" si="31"/>
        <v>VEN</v>
      </c>
      <c r="L167" s="108">
        <v>17051</v>
      </c>
    </row>
    <row r="168" spans="1:12" x14ac:dyDescent="0.25">
      <c r="A168" s="108"/>
      <c r="B168" s="169">
        <v>12</v>
      </c>
      <c r="C168" s="168" t="str">
        <f t="shared" si="24"/>
        <v/>
      </c>
      <c r="D168" s="168" t="str">
        <f t="shared" si="25"/>
        <v/>
      </c>
      <c r="E168" s="168" t="str">
        <f t="shared" si="26"/>
        <v/>
      </c>
      <c r="F168" s="167">
        <f>SUM(F165:F167)</f>
        <v>17.080000000000002</v>
      </c>
      <c r="G168" s="108" t="str">
        <f t="shared" si="27"/>
        <v/>
      </c>
      <c r="H168" s="108" t="str">
        <f t="shared" si="28"/>
        <v/>
      </c>
      <c r="I168" s="108" t="str">
        <f t="shared" si="29"/>
        <v/>
      </c>
      <c r="J168" s="108" t="str">
        <f t="shared" si="30"/>
        <v>--</v>
      </c>
      <c r="K168" s="108" t="str">
        <f t="shared" si="31"/>
        <v/>
      </c>
      <c r="L168" s="108"/>
    </row>
    <row r="169" spans="1:12" x14ac:dyDescent="0.25">
      <c r="A169" s="108" t="s">
        <v>9106</v>
      </c>
      <c r="B169" s="108" t="str">
        <f t="shared" ref="B169:B178" si="34">MID(A169,20,39)</f>
        <v xml:space="preserve">JORGE MARCOS  BASTIDAS YUNEZ           </v>
      </c>
      <c r="C169" s="108" t="str">
        <f t="shared" si="24"/>
        <v>43920520</v>
      </c>
      <c r="D169" s="108" t="str">
        <f t="shared" si="25"/>
        <v>0025</v>
      </c>
      <c r="E169" s="108" t="str">
        <f t="shared" si="26"/>
        <v>14</v>
      </c>
      <c r="F169" s="137">
        <v>25.14</v>
      </c>
      <c r="G169" s="108" t="str">
        <f t="shared" si="27"/>
        <v>2021</v>
      </c>
      <c r="H169" s="108" t="str">
        <f t="shared" si="28"/>
        <v>11</v>
      </c>
      <c r="I169" s="108" t="str">
        <f t="shared" si="29"/>
        <v>20</v>
      </c>
      <c r="J169" s="108" t="str">
        <f t="shared" si="30"/>
        <v>2021-11-20</v>
      </c>
      <c r="K169" s="108" t="str">
        <f t="shared" si="31"/>
        <v>BVP</v>
      </c>
      <c r="L169" s="108">
        <v>17093</v>
      </c>
    </row>
    <row r="170" spans="1:12" x14ac:dyDescent="0.25">
      <c r="A170" s="108" t="s">
        <v>9105</v>
      </c>
      <c r="B170" s="108" t="str">
        <f t="shared" si="34"/>
        <v xml:space="preserve">CARLOS FRANCISCO SANCHEZ               </v>
      </c>
      <c r="C170" s="108" t="str">
        <f t="shared" si="24"/>
        <v>43920022</v>
      </c>
      <c r="D170" s="108" t="str">
        <f t="shared" si="25"/>
        <v>0036</v>
      </c>
      <c r="E170" s="108" t="str">
        <f t="shared" si="26"/>
        <v>90</v>
      </c>
      <c r="F170" s="137">
        <v>36.9</v>
      </c>
      <c r="G170" s="108" t="str">
        <f t="shared" si="27"/>
        <v>2021</v>
      </c>
      <c r="H170" s="108" t="str">
        <f t="shared" si="28"/>
        <v>11</v>
      </c>
      <c r="I170" s="108" t="str">
        <f t="shared" si="29"/>
        <v>20</v>
      </c>
      <c r="J170" s="108" t="str">
        <f t="shared" si="30"/>
        <v>2021-11-20</v>
      </c>
      <c r="K170" s="108" t="str">
        <f t="shared" si="31"/>
        <v>BVP</v>
      </c>
      <c r="L170" s="108">
        <v>17094</v>
      </c>
    </row>
    <row r="171" spans="1:12" x14ac:dyDescent="0.25">
      <c r="A171" s="108" t="s">
        <v>9104</v>
      </c>
      <c r="B171" s="108" t="str">
        <f t="shared" si="34"/>
        <v xml:space="preserve">CARLOS ENRIQUE GALLO FLORES            </v>
      </c>
      <c r="C171" s="108" t="str">
        <f t="shared" si="24"/>
        <v>43907851</v>
      </c>
      <c r="D171" s="108" t="str">
        <f t="shared" si="25"/>
        <v>0004</v>
      </c>
      <c r="E171" s="108" t="str">
        <f t="shared" si="26"/>
        <v>47</v>
      </c>
      <c r="F171" s="137">
        <v>4.47</v>
      </c>
      <c r="G171" s="108" t="str">
        <f t="shared" si="27"/>
        <v>2021</v>
      </c>
      <c r="H171" s="108" t="str">
        <f t="shared" si="28"/>
        <v>11</v>
      </c>
      <c r="I171" s="108" t="str">
        <f t="shared" si="29"/>
        <v>20</v>
      </c>
      <c r="J171" s="108" t="str">
        <f t="shared" si="30"/>
        <v>2021-11-20</v>
      </c>
      <c r="K171" s="108" t="str">
        <f t="shared" si="31"/>
        <v>BVP</v>
      </c>
      <c r="L171" s="108">
        <v>17095</v>
      </c>
    </row>
    <row r="172" spans="1:12" x14ac:dyDescent="0.25">
      <c r="A172" s="108" t="s">
        <v>9103</v>
      </c>
      <c r="B172" s="108" t="str">
        <f t="shared" si="34"/>
        <v xml:space="preserve">LEONOR MARGARITA MONTOYA ALVAR         </v>
      </c>
      <c r="C172" s="108" t="str">
        <f t="shared" si="24"/>
        <v>43950049</v>
      </c>
      <c r="D172" s="108" t="str">
        <f t="shared" si="25"/>
        <v>0023</v>
      </c>
      <c r="E172" s="108" t="str">
        <f t="shared" si="26"/>
        <v>46</v>
      </c>
      <c r="F172" s="137">
        <v>23.46</v>
      </c>
      <c r="G172" s="108" t="str">
        <f t="shared" si="27"/>
        <v>2021</v>
      </c>
      <c r="H172" s="108" t="str">
        <f t="shared" si="28"/>
        <v>11</v>
      </c>
      <c r="I172" s="108" t="str">
        <f t="shared" si="29"/>
        <v>20</v>
      </c>
      <c r="J172" s="108" t="str">
        <f t="shared" si="30"/>
        <v>2021-11-20</v>
      </c>
      <c r="K172" s="108" t="str">
        <f t="shared" si="31"/>
        <v>VEN</v>
      </c>
      <c r="L172" s="108">
        <v>17096</v>
      </c>
    </row>
    <row r="173" spans="1:12" x14ac:dyDescent="0.25">
      <c r="A173" s="108" t="s">
        <v>9102</v>
      </c>
      <c r="B173" s="108" t="str">
        <f t="shared" si="34"/>
        <v xml:space="preserve">CARLOS EFREN COELLO PALADINES          </v>
      </c>
      <c r="C173" s="108" t="str">
        <f t="shared" si="24"/>
        <v>43908697</v>
      </c>
      <c r="D173" s="108" t="str">
        <f t="shared" si="25"/>
        <v>0001</v>
      </c>
      <c r="E173" s="108" t="str">
        <f t="shared" si="26"/>
        <v>68</v>
      </c>
      <c r="F173" s="137">
        <v>1.68</v>
      </c>
      <c r="G173" s="108" t="str">
        <f t="shared" si="27"/>
        <v>2021</v>
      </c>
      <c r="H173" s="108" t="str">
        <f t="shared" si="28"/>
        <v>11</v>
      </c>
      <c r="I173" s="108" t="str">
        <f t="shared" si="29"/>
        <v>20</v>
      </c>
      <c r="J173" s="108" t="str">
        <f t="shared" si="30"/>
        <v>2021-11-20</v>
      </c>
      <c r="K173" s="108" t="str">
        <f t="shared" si="31"/>
        <v>BMP</v>
      </c>
      <c r="L173" s="108">
        <v>17097</v>
      </c>
    </row>
    <row r="174" spans="1:12" x14ac:dyDescent="0.25">
      <c r="A174" s="108" t="s">
        <v>9101</v>
      </c>
      <c r="B174" s="108" t="str">
        <f t="shared" si="34"/>
        <v xml:space="preserve">LUIS FERNANDO MORALES OLVERA           </v>
      </c>
      <c r="C174" s="108" t="str">
        <f t="shared" si="24"/>
        <v>43903150</v>
      </c>
      <c r="D174" s="108" t="str">
        <f t="shared" si="25"/>
        <v>0021</v>
      </c>
      <c r="E174" s="108" t="str">
        <f t="shared" si="26"/>
        <v>99</v>
      </c>
      <c r="F174" s="137">
        <v>21.99</v>
      </c>
      <c r="G174" s="108" t="str">
        <f t="shared" si="27"/>
        <v>2021</v>
      </c>
      <c r="H174" s="108" t="str">
        <f t="shared" si="28"/>
        <v>11</v>
      </c>
      <c r="I174" s="108" t="str">
        <f t="shared" si="29"/>
        <v>22</v>
      </c>
      <c r="J174" s="108" t="str">
        <f t="shared" si="30"/>
        <v>2021-11-22</v>
      </c>
      <c r="K174" s="108" t="str">
        <f t="shared" si="31"/>
        <v>BMP</v>
      </c>
      <c r="L174" s="108">
        <v>17098</v>
      </c>
    </row>
    <row r="175" spans="1:12" x14ac:dyDescent="0.25">
      <c r="A175" s="108" t="s">
        <v>9100</v>
      </c>
      <c r="B175" s="108" t="str">
        <f t="shared" si="34"/>
        <v xml:space="preserve">ZAMBRANO GARCIA FRANZ BADIH            </v>
      </c>
      <c r="C175" s="108" t="str">
        <f t="shared" si="24"/>
        <v>43909118</v>
      </c>
      <c r="D175" s="108" t="str">
        <f t="shared" si="25"/>
        <v>0003</v>
      </c>
      <c r="E175" s="108" t="str">
        <f t="shared" si="26"/>
        <v>43</v>
      </c>
      <c r="F175" s="137">
        <v>3.43</v>
      </c>
      <c r="G175" s="108" t="str">
        <f t="shared" si="27"/>
        <v>2021</v>
      </c>
      <c r="H175" s="108" t="str">
        <f t="shared" si="28"/>
        <v>11</v>
      </c>
      <c r="I175" s="108" t="str">
        <f t="shared" si="29"/>
        <v>22</v>
      </c>
      <c r="J175" s="108" t="str">
        <f t="shared" si="30"/>
        <v>2021-11-22</v>
      </c>
      <c r="K175" s="108" t="str">
        <f t="shared" si="31"/>
        <v>BMP</v>
      </c>
      <c r="L175" s="108">
        <v>17099</v>
      </c>
    </row>
    <row r="176" spans="1:12" x14ac:dyDescent="0.25">
      <c r="A176" s="108" t="s">
        <v>9099</v>
      </c>
      <c r="B176" s="108" t="str">
        <f t="shared" si="34"/>
        <v xml:space="preserve">PLUA ALAY EDUARDO ANDRES               </v>
      </c>
      <c r="C176" s="108" t="str">
        <f t="shared" si="24"/>
        <v>43908316</v>
      </c>
      <c r="D176" s="108" t="str">
        <f t="shared" si="25"/>
        <v>0004</v>
      </c>
      <c r="E176" s="108" t="str">
        <f t="shared" si="26"/>
        <v>65</v>
      </c>
      <c r="F176" s="137">
        <v>4.6500000000000004</v>
      </c>
      <c r="G176" s="108" t="str">
        <f t="shared" si="27"/>
        <v>2021</v>
      </c>
      <c r="H176" s="108" t="str">
        <f t="shared" si="28"/>
        <v>11</v>
      </c>
      <c r="I176" s="108" t="str">
        <f t="shared" si="29"/>
        <v>22</v>
      </c>
      <c r="J176" s="108" t="str">
        <f t="shared" si="30"/>
        <v>2021-11-22</v>
      </c>
      <c r="K176" s="108" t="str">
        <f t="shared" si="31"/>
        <v>BMP</v>
      </c>
      <c r="L176" s="108">
        <v>17100</v>
      </c>
    </row>
    <row r="177" spans="1:12" x14ac:dyDescent="0.25">
      <c r="A177" s="108" t="s">
        <v>9098</v>
      </c>
      <c r="B177" s="108" t="str">
        <f t="shared" si="34"/>
        <v xml:space="preserve">JURADO LARREA FABRICIO GUSTAVO         </v>
      </c>
      <c r="C177" s="108" t="str">
        <f t="shared" si="24"/>
        <v>43900564</v>
      </c>
      <c r="D177" s="108" t="str">
        <f t="shared" si="25"/>
        <v>0003</v>
      </c>
      <c r="E177" s="108" t="str">
        <f t="shared" si="26"/>
        <v>53</v>
      </c>
      <c r="F177" s="137">
        <v>3.53</v>
      </c>
      <c r="G177" s="108" t="str">
        <f t="shared" si="27"/>
        <v>2021</v>
      </c>
      <c r="H177" s="108" t="str">
        <f t="shared" si="28"/>
        <v>11</v>
      </c>
      <c r="I177" s="108" t="str">
        <f t="shared" si="29"/>
        <v>22</v>
      </c>
      <c r="J177" s="108" t="str">
        <f t="shared" si="30"/>
        <v>2021-11-22</v>
      </c>
      <c r="K177" s="108" t="str">
        <f t="shared" si="31"/>
        <v>BMP</v>
      </c>
      <c r="L177" s="108">
        <v>17101</v>
      </c>
    </row>
    <row r="178" spans="1:12" x14ac:dyDescent="0.25">
      <c r="A178" s="108" t="s">
        <v>9097</v>
      </c>
      <c r="B178" s="108" t="str">
        <f t="shared" si="34"/>
        <v xml:space="preserve">CABRERA FREIRE ROXANA MAGALI D         </v>
      </c>
      <c r="C178" s="108" t="str">
        <f t="shared" si="24"/>
        <v>43900278</v>
      </c>
      <c r="D178" s="108" t="str">
        <f t="shared" si="25"/>
        <v>0003</v>
      </c>
      <c r="E178" s="108" t="str">
        <f t="shared" si="26"/>
        <v>06</v>
      </c>
      <c r="F178" s="137">
        <v>3.06</v>
      </c>
      <c r="G178" s="108" t="str">
        <f t="shared" si="27"/>
        <v>2021</v>
      </c>
      <c r="H178" s="108" t="str">
        <f t="shared" si="28"/>
        <v>11</v>
      </c>
      <c r="I178" s="108" t="str">
        <f t="shared" si="29"/>
        <v>22</v>
      </c>
      <c r="J178" s="108" t="str">
        <f t="shared" si="30"/>
        <v>2021-11-22</v>
      </c>
      <c r="K178" s="108" t="str">
        <f t="shared" si="31"/>
        <v>VEN</v>
      </c>
      <c r="L178" s="108">
        <v>17102</v>
      </c>
    </row>
    <row r="179" spans="1:12" x14ac:dyDescent="0.25">
      <c r="A179" s="108"/>
      <c r="B179" s="169">
        <v>13</v>
      </c>
      <c r="C179" s="168" t="str">
        <f t="shared" si="24"/>
        <v/>
      </c>
      <c r="D179" s="168" t="str">
        <f t="shared" si="25"/>
        <v/>
      </c>
      <c r="E179" s="168" t="str">
        <f t="shared" si="26"/>
        <v/>
      </c>
      <c r="F179" s="167">
        <f>SUM(F169:F178)</f>
        <v>128.31</v>
      </c>
      <c r="G179" s="108" t="str">
        <f t="shared" si="27"/>
        <v/>
      </c>
      <c r="H179" s="108" t="str">
        <f t="shared" si="28"/>
        <v/>
      </c>
      <c r="I179" s="108" t="str">
        <f t="shared" si="29"/>
        <v/>
      </c>
      <c r="J179" s="108" t="str">
        <f t="shared" si="30"/>
        <v>--</v>
      </c>
      <c r="K179" s="108" t="str">
        <f t="shared" si="31"/>
        <v/>
      </c>
      <c r="L179" s="108"/>
    </row>
    <row r="180" spans="1:12" x14ac:dyDescent="0.25">
      <c r="A180" s="108" t="s">
        <v>9096</v>
      </c>
      <c r="B180" s="108" t="str">
        <f>MID(A180,20,39)</f>
        <v xml:space="preserve">SANTIAGO MAURICIO TOLEDO ROMER         </v>
      </c>
      <c r="C180" s="108" t="str">
        <f t="shared" si="24"/>
        <v>43908585</v>
      </c>
      <c r="D180" s="108" t="str">
        <f t="shared" si="25"/>
        <v>0001</v>
      </c>
      <c r="E180" s="108" t="str">
        <f t="shared" si="26"/>
        <v>68</v>
      </c>
      <c r="F180" s="137">
        <v>1.68</v>
      </c>
      <c r="G180" s="108" t="str">
        <f t="shared" si="27"/>
        <v>2021</v>
      </c>
      <c r="H180" s="108" t="str">
        <f t="shared" si="28"/>
        <v>11</v>
      </c>
      <c r="I180" s="108" t="str">
        <f t="shared" si="29"/>
        <v>25</v>
      </c>
      <c r="J180" s="108" t="str">
        <f t="shared" si="30"/>
        <v>2021-11-25</v>
      </c>
      <c r="K180" s="108" t="str">
        <f t="shared" si="31"/>
        <v>DPR</v>
      </c>
      <c r="L180" s="108">
        <v>17232</v>
      </c>
    </row>
    <row r="181" spans="1:12" x14ac:dyDescent="0.25">
      <c r="A181" s="108" t="s">
        <v>9095</v>
      </c>
      <c r="B181" s="108" t="str">
        <f>MID(A181,20,39)</f>
        <v xml:space="preserve">MAGALI ELIZABETH  CALDERON AVI         </v>
      </c>
      <c r="C181" s="108" t="str">
        <f t="shared" si="24"/>
        <v>43903401</v>
      </c>
      <c r="D181" s="108" t="str">
        <f t="shared" si="25"/>
        <v>0025</v>
      </c>
      <c r="E181" s="108" t="str">
        <f t="shared" si="26"/>
        <v>14</v>
      </c>
      <c r="F181" s="137">
        <v>25.14</v>
      </c>
      <c r="G181" s="108" t="str">
        <f t="shared" si="27"/>
        <v>2021</v>
      </c>
      <c r="H181" s="108" t="str">
        <f t="shared" si="28"/>
        <v>11</v>
      </c>
      <c r="I181" s="108" t="str">
        <f t="shared" si="29"/>
        <v>25</v>
      </c>
      <c r="J181" s="108" t="str">
        <f t="shared" si="30"/>
        <v>2021-11-25</v>
      </c>
      <c r="K181" s="108" t="str">
        <f t="shared" si="31"/>
        <v>BVP</v>
      </c>
      <c r="L181" s="108">
        <v>17233</v>
      </c>
    </row>
    <row r="182" spans="1:12" x14ac:dyDescent="0.25">
      <c r="A182" s="108"/>
      <c r="B182" s="169">
        <v>14</v>
      </c>
      <c r="C182" s="168" t="str">
        <f t="shared" si="24"/>
        <v/>
      </c>
      <c r="D182" s="168" t="str">
        <f t="shared" si="25"/>
        <v/>
      </c>
      <c r="E182" s="168" t="str">
        <f t="shared" si="26"/>
        <v/>
      </c>
      <c r="F182" s="167">
        <f>SUM(F180:F181)</f>
        <v>26.82</v>
      </c>
      <c r="G182" s="108" t="str">
        <f t="shared" si="27"/>
        <v/>
      </c>
      <c r="H182" s="108" t="str">
        <f t="shared" si="28"/>
        <v/>
      </c>
      <c r="I182" s="108" t="str">
        <f t="shared" si="29"/>
        <v/>
      </c>
      <c r="J182" s="108" t="str">
        <f t="shared" si="30"/>
        <v>--</v>
      </c>
      <c r="K182" s="108" t="str">
        <f t="shared" si="31"/>
        <v/>
      </c>
      <c r="L182" s="108"/>
    </row>
    <row r="183" spans="1:12" x14ac:dyDescent="0.25">
      <c r="A183" s="108" t="s">
        <v>9094</v>
      </c>
      <c r="B183" s="108" t="str">
        <f t="shared" ref="B183:B201" si="35">MID(A183,20,39)</f>
        <v xml:space="preserve">SUAREZ NARANJO LADY DIANA              </v>
      </c>
      <c r="C183" s="108" t="str">
        <f t="shared" si="24"/>
        <v>43930187</v>
      </c>
      <c r="D183" s="108" t="str">
        <f t="shared" si="25"/>
        <v>0004</v>
      </c>
      <c r="E183" s="108" t="str">
        <f t="shared" si="26"/>
        <v>51</v>
      </c>
      <c r="F183" s="137">
        <v>4.51</v>
      </c>
      <c r="G183" s="108" t="str">
        <f t="shared" si="27"/>
        <v>2021</v>
      </c>
      <c r="H183" s="108" t="str">
        <f t="shared" si="28"/>
        <v>11</v>
      </c>
      <c r="I183" s="108" t="str">
        <f t="shared" si="29"/>
        <v>25</v>
      </c>
      <c r="J183" s="108" t="str">
        <f t="shared" si="30"/>
        <v>2021-11-25</v>
      </c>
      <c r="K183" s="108" t="str">
        <f t="shared" si="31"/>
        <v>BMP</v>
      </c>
      <c r="L183" s="108">
        <v>17292</v>
      </c>
    </row>
    <row r="184" spans="1:12" x14ac:dyDescent="0.25">
      <c r="A184" s="108" t="s">
        <v>9093</v>
      </c>
      <c r="B184" s="108" t="str">
        <f t="shared" si="35"/>
        <v xml:space="preserve">PINO MAULME ENRIQUE GABRIEL            </v>
      </c>
      <c r="C184" s="108" t="str">
        <f t="shared" si="24"/>
        <v>43930044</v>
      </c>
      <c r="D184" s="108" t="str">
        <f t="shared" si="25"/>
        <v>0001</v>
      </c>
      <c r="E184" s="108" t="str">
        <f t="shared" si="26"/>
        <v>15</v>
      </c>
      <c r="F184" s="137">
        <v>1.1499999999999999</v>
      </c>
      <c r="G184" s="108" t="str">
        <f t="shared" si="27"/>
        <v>2021</v>
      </c>
      <c r="H184" s="108" t="str">
        <f t="shared" si="28"/>
        <v>11</v>
      </c>
      <c r="I184" s="108" t="str">
        <f t="shared" si="29"/>
        <v>25</v>
      </c>
      <c r="J184" s="108" t="str">
        <f t="shared" si="30"/>
        <v>2021-11-25</v>
      </c>
      <c r="K184" s="108" t="str">
        <f t="shared" si="31"/>
        <v>BVP</v>
      </c>
      <c r="L184" s="108">
        <v>17293</v>
      </c>
    </row>
    <row r="185" spans="1:12" x14ac:dyDescent="0.25">
      <c r="A185" s="108" t="s">
        <v>9092</v>
      </c>
      <c r="B185" s="108" t="str">
        <f t="shared" si="35"/>
        <v xml:space="preserve">ROSS LOPERA JOFFRE GABRIEL             </v>
      </c>
      <c r="C185" s="108" t="str">
        <f t="shared" si="24"/>
        <v>43907458</v>
      </c>
      <c r="D185" s="108" t="str">
        <f t="shared" si="25"/>
        <v>0002</v>
      </c>
      <c r="E185" s="108" t="str">
        <f t="shared" si="26"/>
        <v>25</v>
      </c>
      <c r="F185" s="137">
        <v>2.25</v>
      </c>
      <c r="G185" s="108" t="str">
        <f t="shared" si="27"/>
        <v>2021</v>
      </c>
      <c r="H185" s="108" t="str">
        <f t="shared" si="28"/>
        <v>11</v>
      </c>
      <c r="I185" s="108" t="str">
        <f t="shared" si="29"/>
        <v>25</v>
      </c>
      <c r="J185" s="108" t="str">
        <f t="shared" si="30"/>
        <v>2021-11-25</v>
      </c>
      <c r="K185" s="108" t="str">
        <f t="shared" si="31"/>
        <v>BMP</v>
      </c>
      <c r="L185" s="108">
        <v>17294</v>
      </c>
    </row>
    <row r="186" spans="1:12" x14ac:dyDescent="0.25">
      <c r="A186" s="108" t="s">
        <v>9091</v>
      </c>
      <c r="B186" s="108" t="str">
        <f t="shared" si="35"/>
        <v xml:space="preserve">CARPIO PORTILLA RAUL MOISES            </v>
      </c>
      <c r="C186" s="108" t="str">
        <f t="shared" si="24"/>
        <v>43906020</v>
      </c>
      <c r="D186" s="108" t="str">
        <f t="shared" si="25"/>
        <v>0007</v>
      </c>
      <c r="E186" s="108" t="str">
        <f t="shared" si="26"/>
        <v>77</v>
      </c>
      <c r="F186" s="137">
        <v>7.77</v>
      </c>
      <c r="G186" s="108" t="str">
        <f t="shared" si="27"/>
        <v>2021</v>
      </c>
      <c r="H186" s="108" t="str">
        <f t="shared" si="28"/>
        <v>11</v>
      </c>
      <c r="I186" s="108" t="str">
        <f t="shared" si="29"/>
        <v>25</v>
      </c>
      <c r="J186" s="108" t="str">
        <f t="shared" si="30"/>
        <v>2021-11-25</v>
      </c>
      <c r="K186" s="108" t="str">
        <f t="shared" si="31"/>
        <v>BVP</v>
      </c>
      <c r="L186" s="108">
        <v>17295</v>
      </c>
    </row>
    <row r="187" spans="1:12" x14ac:dyDescent="0.25">
      <c r="A187" s="108" t="s">
        <v>9090</v>
      </c>
      <c r="B187" s="108" t="str">
        <f t="shared" si="35"/>
        <v xml:space="preserve">PILLIGUA TORRES ADELAIDA DE LA         </v>
      </c>
      <c r="C187" s="108" t="str">
        <f t="shared" si="24"/>
        <v>43908058</v>
      </c>
      <c r="D187" s="108" t="str">
        <f t="shared" si="25"/>
        <v>0001</v>
      </c>
      <c r="E187" s="108" t="str">
        <f t="shared" si="26"/>
        <v>72</v>
      </c>
      <c r="F187" s="137">
        <v>1.72</v>
      </c>
      <c r="G187" s="108" t="str">
        <f t="shared" si="27"/>
        <v>2021</v>
      </c>
      <c r="H187" s="108" t="str">
        <f t="shared" si="28"/>
        <v>11</v>
      </c>
      <c r="I187" s="108" t="str">
        <f t="shared" si="29"/>
        <v>25</v>
      </c>
      <c r="J187" s="108" t="str">
        <f t="shared" si="30"/>
        <v>2021-11-25</v>
      </c>
      <c r="K187" s="108" t="str">
        <f t="shared" si="31"/>
        <v>BVP</v>
      </c>
      <c r="L187" s="108">
        <v>17296</v>
      </c>
    </row>
    <row r="188" spans="1:12" x14ac:dyDescent="0.25">
      <c r="A188" s="108" t="s">
        <v>9089</v>
      </c>
      <c r="B188" s="108" t="str">
        <f t="shared" si="35"/>
        <v xml:space="preserve">SAMANIEGO VILLARROEL STEPHANY          </v>
      </c>
      <c r="C188" s="108" t="str">
        <f t="shared" si="24"/>
        <v>43908339</v>
      </c>
      <c r="D188" s="108" t="str">
        <f t="shared" si="25"/>
        <v>0003</v>
      </c>
      <c r="E188" s="108" t="str">
        <f t="shared" si="26"/>
        <v>16</v>
      </c>
      <c r="F188" s="137">
        <v>3.16</v>
      </c>
      <c r="G188" s="108" t="str">
        <f t="shared" si="27"/>
        <v>2021</v>
      </c>
      <c r="H188" s="108" t="str">
        <f t="shared" si="28"/>
        <v>11</v>
      </c>
      <c r="I188" s="108" t="str">
        <f t="shared" si="29"/>
        <v>26</v>
      </c>
      <c r="J188" s="108" t="str">
        <f t="shared" si="30"/>
        <v>2021-11-26</v>
      </c>
      <c r="K188" s="108" t="str">
        <f t="shared" si="31"/>
        <v>BMP</v>
      </c>
      <c r="L188" s="108">
        <v>17297</v>
      </c>
    </row>
    <row r="189" spans="1:12" x14ac:dyDescent="0.25">
      <c r="A189" s="108" t="s">
        <v>9088</v>
      </c>
      <c r="B189" s="108" t="str">
        <f t="shared" si="35"/>
        <v xml:space="preserve">WIGTON TIMOTHY PATRICK                 </v>
      </c>
      <c r="C189" s="108" t="str">
        <f t="shared" si="24"/>
        <v>43900943</v>
      </c>
      <c r="D189" s="108" t="str">
        <f t="shared" si="25"/>
        <v>0003</v>
      </c>
      <c r="E189" s="108" t="str">
        <f t="shared" si="26"/>
        <v>28</v>
      </c>
      <c r="F189" s="137">
        <v>3.28</v>
      </c>
      <c r="G189" s="108" t="str">
        <f t="shared" si="27"/>
        <v>2021</v>
      </c>
      <c r="H189" s="108" t="str">
        <f t="shared" si="28"/>
        <v>11</v>
      </c>
      <c r="I189" s="108" t="str">
        <f t="shared" si="29"/>
        <v>26</v>
      </c>
      <c r="J189" s="108" t="str">
        <f t="shared" si="30"/>
        <v>2021-11-26</v>
      </c>
      <c r="K189" s="108" t="str">
        <f t="shared" si="31"/>
        <v>BMP</v>
      </c>
      <c r="L189" s="108">
        <v>17298</v>
      </c>
    </row>
    <row r="190" spans="1:12" x14ac:dyDescent="0.25">
      <c r="A190" s="108" t="s">
        <v>9087</v>
      </c>
      <c r="B190" s="108" t="str">
        <f t="shared" si="35"/>
        <v xml:space="preserve">RUIZ NAVARRETE KENIA LIBERTAD          </v>
      </c>
      <c r="C190" s="108" t="str">
        <f t="shared" si="24"/>
        <v>43930410</v>
      </c>
      <c r="D190" s="108" t="str">
        <f t="shared" si="25"/>
        <v>0000</v>
      </c>
      <c r="E190" s="108" t="str">
        <f t="shared" si="26"/>
        <v>78</v>
      </c>
      <c r="F190" s="137">
        <v>0.78</v>
      </c>
      <c r="G190" s="108" t="str">
        <f t="shared" si="27"/>
        <v>2021</v>
      </c>
      <c r="H190" s="108" t="str">
        <f t="shared" si="28"/>
        <v>11</v>
      </c>
      <c r="I190" s="108" t="str">
        <f t="shared" si="29"/>
        <v>26</v>
      </c>
      <c r="J190" s="108" t="str">
        <f t="shared" si="30"/>
        <v>2021-11-26</v>
      </c>
      <c r="K190" s="108" t="str">
        <f t="shared" si="31"/>
        <v>BMP</v>
      </c>
      <c r="L190" s="108">
        <v>17299</v>
      </c>
    </row>
    <row r="191" spans="1:12" x14ac:dyDescent="0.25">
      <c r="A191" s="108" t="s">
        <v>9086</v>
      </c>
      <c r="B191" s="108" t="str">
        <f t="shared" si="35"/>
        <v xml:space="preserve">CHOEZ BAQUE MARIA FERNANDA             </v>
      </c>
      <c r="C191" s="108" t="str">
        <f t="shared" si="24"/>
        <v>43908106</v>
      </c>
      <c r="D191" s="108" t="str">
        <f t="shared" si="25"/>
        <v>0017</v>
      </c>
      <c r="E191" s="108" t="str">
        <f t="shared" si="26"/>
        <v>45</v>
      </c>
      <c r="F191" s="137">
        <v>17.45</v>
      </c>
      <c r="G191" s="108" t="str">
        <f t="shared" si="27"/>
        <v>2021</v>
      </c>
      <c r="H191" s="108" t="str">
        <f t="shared" si="28"/>
        <v>11</v>
      </c>
      <c r="I191" s="108" t="str">
        <f t="shared" si="29"/>
        <v>26</v>
      </c>
      <c r="J191" s="108" t="str">
        <f t="shared" si="30"/>
        <v>2021-11-26</v>
      </c>
      <c r="K191" s="108" t="str">
        <f t="shared" si="31"/>
        <v>BMP</v>
      </c>
      <c r="L191" s="108">
        <v>17300</v>
      </c>
    </row>
    <row r="192" spans="1:12" x14ac:dyDescent="0.25">
      <c r="A192" s="108" t="s">
        <v>9085</v>
      </c>
      <c r="B192" s="108" t="str">
        <f t="shared" si="35"/>
        <v xml:space="preserve">PAREJA MADINYA EDUARDO JOSUE           </v>
      </c>
      <c r="C192" s="108" t="str">
        <f t="shared" si="24"/>
        <v>43908674</v>
      </c>
      <c r="D192" s="108" t="str">
        <f t="shared" si="25"/>
        <v>0001</v>
      </c>
      <c r="E192" s="108" t="str">
        <f t="shared" si="26"/>
        <v>25</v>
      </c>
      <c r="F192" s="137">
        <v>1.25</v>
      </c>
      <c r="G192" s="108" t="str">
        <f t="shared" si="27"/>
        <v>2021</v>
      </c>
      <c r="H192" s="108" t="str">
        <f t="shared" si="28"/>
        <v>11</v>
      </c>
      <c r="I192" s="108" t="str">
        <f t="shared" si="29"/>
        <v>26</v>
      </c>
      <c r="J192" s="108" t="str">
        <f t="shared" si="30"/>
        <v>2021-11-26</v>
      </c>
      <c r="K192" s="108" t="str">
        <f t="shared" si="31"/>
        <v>BMP</v>
      </c>
      <c r="L192" s="108">
        <v>17301</v>
      </c>
    </row>
    <row r="193" spans="1:12" x14ac:dyDescent="0.25">
      <c r="A193" s="108" t="s">
        <v>9084</v>
      </c>
      <c r="B193" s="108" t="str">
        <f t="shared" si="35"/>
        <v xml:space="preserve">BEATRIZ DEL PILAR GUERRERO YEP         </v>
      </c>
      <c r="C193" s="108" t="str">
        <f t="shared" si="24"/>
        <v>43945463</v>
      </c>
      <c r="D193" s="108" t="str">
        <f t="shared" si="25"/>
        <v>0008</v>
      </c>
      <c r="E193" s="108" t="str">
        <f t="shared" si="26"/>
        <v>38</v>
      </c>
      <c r="F193" s="137">
        <v>8.3800000000000008</v>
      </c>
      <c r="G193" s="108" t="str">
        <f t="shared" si="27"/>
        <v>2021</v>
      </c>
      <c r="H193" s="108" t="str">
        <f t="shared" si="28"/>
        <v>11</v>
      </c>
      <c r="I193" s="108" t="str">
        <f t="shared" si="29"/>
        <v>26</v>
      </c>
      <c r="J193" s="108" t="str">
        <f t="shared" si="30"/>
        <v>2021-11-26</v>
      </c>
      <c r="K193" s="108" t="str">
        <f t="shared" si="31"/>
        <v>BMP</v>
      </c>
      <c r="L193" s="108">
        <v>17302</v>
      </c>
    </row>
    <row r="194" spans="1:12" x14ac:dyDescent="0.25">
      <c r="A194" s="108" t="s">
        <v>9083</v>
      </c>
      <c r="B194" s="108" t="str">
        <f t="shared" si="35"/>
        <v xml:space="preserve">LUIS FERNANDO ECHEVERRIA ZAVAL         </v>
      </c>
      <c r="C194" s="108" t="str">
        <f t="shared" si="24"/>
        <v>43945426</v>
      </c>
      <c r="D194" s="108" t="str">
        <f t="shared" si="25"/>
        <v>0008</v>
      </c>
      <c r="E194" s="108" t="str">
        <f t="shared" si="26"/>
        <v>38</v>
      </c>
      <c r="F194" s="137">
        <v>8.3800000000000008</v>
      </c>
      <c r="G194" s="108" t="str">
        <f t="shared" si="27"/>
        <v>2021</v>
      </c>
      <c r="H194" s="108" t="str">
        <f t="shared" si="28"/>
        <v>11</v>
      </c>
      <c r="I194" s="108" t="str">
        <f t="shared" si="29"/>
        <v>26</v>
      </c>
      <c r="J194" s="108" t="str">
        <f t="shared" si="30"/>
        <v>2021-11-26</v>
      </c>
      <c r="K194" s="108" t="str">
        <f t="shared" si="31"/>
        <v>BVP</v>
      </c>
      <c r="L194" s="108">
        <v>17303</v>
      </c>
    </row>
    <row r="195" spans="1:12" x14ac:dyDescent="0.25">
      <c r="A195" s="108" t="s">
        <v>9082</v>
      </c>
      <c r="B195" s="108" t="str">
        <f t="shared" si="35"/>
        <v xml:space="preserve">CAROL ROSANNA  CARBO MORA              </v>
      </c>
      <c r="C195" s="108" t="str">
        <f t="shared" si="24"/>
        <v>43960329</v>
      </c>
      <c r="D195" s="108" t="str">
        <f t="shared" si="25"/>
        <v>0007</v>
      </c>
      <c r="E195" s="108" t="str">
        <f t="shared" si="26"/>
        <v>82</v>
      </c>
      <c r="F195" s="137">
        <v>7.82</v>
      </c>
      <c r="G195" s="108" t="str">
        <f t="shared" si="27"/>
        <v>2021</v>
      </c>
      <c r="H195" s="108" t="str">
        <f t="shared" si="28"/>
        <v>11</v>
      </c>
      <c r="I195" s="108" t="str">
        <f t="shared" si="29"/>
        <v>26</v>
      </c>
      <c r="J195" s="108" t="str">
        <f t="shared" si="30"/>
        <v>2021-11-26</v>
      </c>
      <c r="K195" s="108" t="str">
        <f t="shared" si="31"/>
        <v>BMP</v>
      </c>
      <c r="L195" s="108">
        <v>17304</v>
      </c>
    </row>
    <row r="196" spans="1:12" x14ac:dyDescent="0.25">
      <c r="A196" s="108" t="s">
        <v>9081</v>
      </c>
      <c r="B196" s="108" t="str">
        <f t="shared" si="35"/>
        <v xml:space="preserve">ESPINEL MOLINA CARLINA TATIANA         </v>
      </c>
      <c r="C196" s="108" t="str">
        <f t="shared" ref="C196:C243" si="36">MID(A196,12,8)</f>
        <v>43907438</v>
      </c>
      <c r="D196" s="108" t="str">
        <f t="shared" ref="D196:D243" si="37">MID(A196,125,4)</f>
        <v>0021</v>
      </c>
      <c r="E196" s="108" t="str">
        <f t="shared" ref="E196:E243" si="38">MID(A196,129,2)</f>
        <v>52</v>
      </c>
      <c r="F196" s="137">
        <v>21.52</v>
      </c>
      <c r="G196" s="108" t="str">
        <f t="shared" ref="G196:G243" si="39">MID(A196,131,4)</f>
        <v>2021</v>
      </c>
      <c r="H196" s="108" t="str">
        <f t="shared" ref="H196:H243" si="40">MID(A196,135,2)</f>
        <v>11</v>
      </c>
      <c r="I196" s="108" t="str">
        <f t="shared" ref="I196:I243" si="41">MID(A196,137,2)</f>
        <v>26</v>
      </c>
      <c r="J196" s="108" t="str">
        <f t="shared" ref="J196:J259" si="42">CONCATENATE(G196,"-",H196,"-",I196)</f>
        <v>2021-11-26</v>
      </c>
      <c r="K196" s="108" t="str">
        <f t="shared" ref="K196:K243" si="43">MID(A196,163,3)</f>
        <v>BMP</v>
      </c>
      <c r="L196" s="108">
        <v>17305</v>
      </c>
    </row>
    <row r="197" spans="1:12" x14ac:dyDescent="0.25">
      <c r="A197" s="108" t="s">
        <v>9080</v>
      </c>
      <c r="B197" s="108" t="str">
        <f t="shared" si="35"/>
        <v xml:space="preserve">PEREZ SEMINARIO HECTOR JUNIOR          </v>
      </c>
      <c r="C197" s="108" t="str">
        <f t="shared" si="36"/>
        <v>43900508</v>
      </c>
      <c r="D197" s="108" t="str">
        <f t="shared" si="37"/>
        <v>0003</v>
      </c>
      <c r="E197" s="108" t="str">
        <f t="shared" si="38"/>
        <v>53</v>
      </c>
      <c r="F197" s="137">
        <v>3.53</v>
      </c>
      <c r="G197" s="108" t="str">
        <f t="shared" si="39"/>
        <v>2021</v>
      </c>
      <c r="H197" s="108" t="str">
        <f t="shared" si="40"/>
        <v>11</v>
      </c>
      <c r="I197" s="108" t="str">
        <f t="shared" si="41"/>
        <v>26</v>
      </c>
      <c r="J197" s="108" t="str">
        <f t="shared" si="42"/>
        <v>2021-11-26</v>
      </c>
      <c r="K197" s="108" t="str">
        <f t="shared" si="43"/>
        <v>BMP</v>
      </c>
      <c r="L197" s="108">
        <v>17306</v>
      </c>
    </row>
    <row r="198" spans="1:12" x14ac:dyDescent="0.25">
      <c r="A198" s="108" t="s">
        <v>9079</v>
      </c>
      <c r="B198" s="108" t="str">
        <f t="shared" si="35"/>
        <v xml:space="preserve">SALAZAR RICAURTE SONIA MARIA E         </v>
      </c>
      <c r="C198" s="108" t="str">
        <f t="shared" si="36"/>
        <v>43909095</v>
      </c>
      <c r="D198" s="108" t="str">
        <f t="shared" si="37"/>
        <v>0001</v>
      </c>
      <c r="E198" s="108" t="str">
        <f t="shared" si="38"/>
        <v>68</v>
      </c>
      <c r="F198" s="137">
        <v>1.68</v>
      </c>
      <c r="G198" s="108" t="str">
        <f t="shared" si="39"/>
        <v>2021</v>
      </c>
      <c r="H198" s="108" t="str">
        <f t="shared" si="40"/>
        <v>11</v>
      </c>
      <c r="I198" s="108" t="str">
        <f t="shared" si="41"/>
        <v>26</v>
      </c>
      <c r="J198" s="108" t="str">
        <f t="shared" si="42"/>
        <v>2021-11-26</v>
      </c>
      <c r="K198" s="108" t="str">
        <f t="shared" si="43"/>
        <v>BMP</v>
      </c>
      <c r="L198" s="108">
        <v>17307</v>
      </c>
    </row>
    <row r="199" spans="1:12" x14ac:dyDescent="0.25">
      <c r="A199" s="108" t="s">
        <v>9078</v>
      </c>
      <c r="B199" s="108" t="str">
        <f t="shared" si="35"/>
        <v xml:space="preserve">LENNY MADRID  CANTOS SANDOYA           </v>
      </c>
      <c r="C199" s="108" t="str">
        <f t="shared" si="36"/>
        <v>43960385</v>
      </c>
      <c r="D199" s="108" t="str">
        <f t="shared" si="37"/>
        <v>0008</v>
      </c>
      <c r="E199" s="108" t="str">
        <f t="shared" si="38"/>
        <v>38</v>
      </c>
      <c r="F199" s="137">
        <v>8.3800000000000008</v>
      </c>
      <c r="G199" s="108" t="str">
        <f t="shared" si="39"/>
        <v>2021</v>
      </c>
      <c r="H199" s="108" t="str">
        <f t="shared" si="40"/>
        <v>11</v>
      </c>
      <c r="I199" s="108" t="str">
        <f t="shared" si="41"/>
        <v>26</v>
      </c>
      <c r="J199" s="108" t="str">
        <f t="shared" si="42"/>
        <v>2021-11-26</v>
      </c>
      <c r="K199" s="108" t="str">
        <f t="shared" si="43"/>
        <v>BMP</v>
      </c>
      <c r="L199" s="108">
        <v>17308</v>
      </c>
    </row>
    <row r="200" spans="1:12" x14ac:dyDescent="0.25">
      <c r="A200" s="108" t="s">
        <v>9077</v>
      </c>
      <c r="B200" s="108" t="str">
        <f t="shared" si="35"/>
        <v xml:space="preserve">ROBERTO SAAVEDRA                       </v>
      </c>
      <c r="C200" s="108" t="str">
        <f t="shared" si="36"/>
        <v>43908626</v>
      </c>
      <c r="D200" s="108" t="str">
        <f t="shared" si="37"/>
        <v>0006</v>
      </c>
      <c r="E200" s="108" t="str">
        <f t="shared" si="38"/>
        <v>36</v>
      </c>
      <c r="F200" s="137">
        <v>6.36</v>
      </c>
      <c r="G200" s="108" t="str">
        <f t="shared" si="39"/>
        <v>2021</v>
      </c>
      <c r="H200" s="108" t="str">
        <f t="shared" si="40"/>
        <v>11</v>
      </c>
      <c r="I200" s="108" t="str">
        <f t="shared" si="41"/>
        <v>26</v>
      </c>
      <c r="J200" s="108" t="str">
        <f t="shared" si="42"/>
        <v>2021-11-26</v>
      </c>
      <c r="K200" s="108" t="str">
        <f t="shared" si="43"/>
        <v>DPR</v>
      </c>
      <c r="L200" s="108">
        <v>17309</v>
      </c>
    </row>
    <row r="201" spans="1:12" x14ac:dyDescent="0.25">
      <c r="A201" s="108" t="s">
        <v>9076</v>
      </c>
      <c r="B201" s="108" t="str">
        <f t="shared" si="35"/>
        <v xml:space="preserve">MARTINEZ MEJIA MARJORIE ALEXAN         </v>
      </c>
      <c r="C201" s="108" t="str">
        <f t="shared" si="36"/>
        <v>43907891</v>
      </c>
      <c r="D201" s="108" t="str">
        <f t="shared" si="37"/>
        <v>0005</v>
      </c>
      <c r="E201" s="108" t="str">
        <f t="shared" si="38"/>
        <v>04</v>
      </c>
      <c r="F201" s="137">
        <v>5.04</v>
      </c>
      <c r="G201" s="108" t="str">
        <f t="shared" si="39"/>
        <v>2021</v>
      </c>
      <c r="H201" s="108" t="str">
        <f t="shared" si="40"/>
        <v>11</v>
      </c>
      <c r="I201" s="108" t="str">
        <f t="shared" si="41"/>
        <v>26</v>
      </c>
      <c r="J201" s="108" t="str">
        <f t="shared" si="42"/>
        <v>2021-11-26</v>
      </c>
      <c r="K201" s="108" t="str">
        <f t="shared" si="43"/>
        <v>BMP</v>
      </c>
      <c r="L201" s="108">
        <v>17310</v>
      </c>
    </row>
    <row r="202" spans="1:12" x14ac:dyDescent="0.25">
      <c r="A202" s="108"/>
      <c r="B202" s="169">
        <v>15</v>
      </c>
      <c r="C202" s="168" t="str">
        <f t="shared" si="36"/>
        <v/>
      </c>
      <c r="D202" s="168" t="str">
        <f t="shared" si="37"/>
        <v/>
      </c>
      <c r="E202" s="168" t="str">
        <f t="shared" si="38"/>
        <v/>
      </c>
      <c r="F202" s="167">
        <f>SUM(F183:F201)</f>
        <v>114.41000000000001</v>
      </c>
      <c r="G202" s="108" t="str">
        <f t="shared" si="39"/>
        <v/>
      </c>
      <c r="H202" s="108" t="str">
        <f t="shared" si="40"/>
        <v/>
      </c>
      <c r="I202" s="108" t="str">
        <f t="shared" si="41"/>
        <v/>
      </c>
      <c r="J202" s="108" t="str">
        <f t="shared" si="42"/>
        <v>--</v>
      </c>
      <c r="K202" s="108" t="str">
        <f t="shared" si="43"/>
        <v/>
      </c>
      <c r="L202" s="108"/>
    </row>
    <row r="203" spans="1:12" x14ac:dyDescent="0.25">
      <c r="A203" s="108" t="s">
        <v>9075</v>
      </c>
      <c r="B203" s="108" t="str">
        <f t="shared" ref="B203:B225" si="44">MID(A203,20,39)</f>
        <v xml:space="preserve">ROMERO GONZALEZ DANIEL EDUARDO         </v>
      </c>
      <c r="C203" s="108" t="str">
        <f t="shared" si="36"/>
        <v>43909502</v>
      </c>
      <c r="D203" s="108" t="str">
        <f t="shared" si="37"/>
        <v>0008</v>
      </c>
      <c r="E203" s="108" t="str">
        <f t="shared" si="38"/>
        <v>70</v>
      </c>
      <c r="F203" s="137">
        <v>8.6999999999999993</v>
      </c>
      <c r="G203" s="108" t="str">
        <f t="shared" si="39"/>
        <v>2021</v>
      </c>
      <c r="H203" s="108" t="str">
        <f t="shared" si="40"/>
        <v>11</v>
      </c>
      <c r="I203" s="108" t="str">
        <f t="shared" si="41"/>
        <v>26</v>
      </c>
      <c r="J203" s="108" t="str">
        <f t="shared" si="42"/>
        <v>2021-11-26</v>
      </c>
      <c r="K203" s="108" t="str">
        <f t="shared" si="43"/>
        <v>BMP</v>
      </c>
      <c r="L203" s="108">
        <v>17421</v>
      </c>
    </row>
    <row r="204" spans="1:12" x14ac:dyDescent="0.25">
      <c r="A204" s="108" t="s">
        <v>9074</v>
      </c>
      <c r="B204" s="108" t="str">
        <f t="shared" si="44"/>
        <v xml:space="preserve">TORRES HERNANDEZ HECTOR BOLIVA         </v>
      </c>
      <c r="C204" s="108" t="str">
        <f t="shared" si="36"/>
        <v>43900513</v>
      </c>
      <c r="D204" s="108" t="str">
        <f t="shared" si="37"/>
        <v>0003</v>
      </c>
      <c r="E204" s="108" t="str">
        <f t="shared" si="38"/>
        <v>06</v>
      </c>
      <c r="F204" s="137">
        <v>3.06</v>
      </c>
      <c r="G204" s="108" t="str">
        <f t="shared" si="39"/>
        <v>2021</v>
      </c>
      <c r="H204" s="108" t="str">
        <f t="shared" si="40"/>
        <v>11</v>
      </c>
      <c r="I204" s="108" t="str">
        <f t="shared" si="41"/>
        <v>26</v>
      </c>
      <c r="J204" s="108" t="str">
        <f t="shared" si="42"/>
        <v>2021-11-26</v>
      </c>
      <c r="K204" s="108" t="str">
        <f t="shared" si="43"/>
        <v>BMP</v>
      </c>
      <c r="L204" s="108">
        <v>17422</v>
      </c>
    </row>
    <row r="205" spans="1:12" x14ac:dyDescent="0.25">
      <c r="A205" s="108" t="s">
        <v>9073</v>
      </c>
      <c r="B205" s="108" t="str">
        <f t="shared" si="44"/>
        <v xml:space="preserve">TORRES HERNANDEZ MARITZA ELIZA         </v>
      </c>
      <c r="C205" s="108" t="str">
        <f t="shared" si="36"/>
        <v>43900403</v>
      </c>
      <c r="D205" s="108" t="str">
        <f t="shared" si="37"/>
        <v>0001</v>
      </c>
      <c r="E205" s="108" t="str">
        <f t="shared" si="38"/>
        <v>70</v>
      </c>
      <c r="F205" s="137">
        <v>1.7</v>
      </c>
      <c r="G205" s="108" t="str">
        <f t="shared" si="39"/>
        <v>2021</v>
      </c>
      <c r="H205" s="108" t="str">
        <f t="shared" si="40"/>
        <v>11</v>
      </c>
      <c r="I205" s="108" t="str">
        <f t="shared" si="41"/>
        <v>26</v>
      </c>
      <c r="J205" s="108" t="str">
        <f t="shared" si="42"/>
        <v>2021-11-26</v>
      </c>
      <c r="K205" s="108" t="str">
        <f t="shared" si="43"/>
        <v>BMP</v>
      </c>
      <c r="L205" s="108">
        <v>17423</v>
      </c>
    </row>
    <row r="206" spans="1:12" x14ac:dyDescent="0.25">
      <c r="A206" s="108" t="s">
        <v>9072</v>
      </c>
      <c r="B206" s="108" t="str">
        <f t="shared" si="44"/>
        <v xml:space="preserve">JESSICA KATHERINE GALLARDO ART         </v>
      </c>
      <c r="C206" s="108" t="str">
        <f t="shared" si="36"/>
        <v>43908632</v>
      </c>
      <c r="D206" s="108" t="str">
        <f t="shared" si="37"/>
        <v>0001</v>
      </c>
      <c r="E206" s="108" t="str">
        <f t="shared" si="38"/>
        <v>68</v>
      </c>
      <c r="F206" s="137">
        <v>1.68</v>
      </c>
      <c r="G206" s="108" t="str">
        <f t="shared" si="39"/>
        <v>2021</v>
      </c>
      <c r="H206" s="108" t="str">
        <f t="shared" si="40"/>
        <v>11</v>
      </c>
      <c r="I206" s="108" t="str">
        <f t="shared" si="41"/>
        <v>29</v>
      </c>
      <c r="J206" s="108" t="str">
        <f t="shared" si="42"/>
        <v>2021-11-29</v>
      </c>
      <c r="K206" s="108" t="str">
        <f t="shared" si="43"/>
        <v>BMP</v>
      </c>
      <c r="L206" s="108">
        <v>17424</v>
      </c>
    </row>
    <row r="207" spans="1:12" x14ac:dyDescent="0.25">
      <c r="A207" s="108" t="s">
        <v>9071</v>
      </c>
      <c r="B207" s="108" t="str">
        <f t="shared" si="44"/>
        <v xml:space="preserve">MARCO TULIO ROMERO JARAMILLO           </v>
      </c>
      <c r="C207" s="108" t="str">
        <f t="shared" si="36"/>
        <v>43945149</v>
      </c>
      <c r="D207" s="108" t="str">
        <f t="shared" si="37"/>
        <v>0016</v>
      </c>
      <c r="E207" s="108" t="str">
        <f t="shared" si="38"/>
        <v>76</v>
      </c>
      <c r="F207" s="137">
        <v>16.760000000000002</v>
      </c>
      <c r="G207" s="108" t="str">
        <f t="shared" si="39"/>
        <v>2021</v>
      </c>
      <c r="H207" s="108" t="str">
        <f t="shared" si="40"/>
        <v>11</v>
      </c>
      <c r="I207" s="108" t="str">
        <f t="shared" si="41"/>
        <v>27</v>
      </c>
      <c r="J207" s="108" t="str">
        <f t="shared" si="42"/>
        <v>2021-11-27</v>
      </c>
      <c r="K207" s="108" t="str">
        <f t="shared" si="43"/>
        <v>BMP</v>
      </c>
      <c r="L207" s="108">
        <v>17425</v>
      </c>
    </row>
    <row r="208" spans="1:12" x14ac:dyDescent="0.25">
      <c r="A208" s="108" t="s">
        <v>9070</v>
      </c>
      <c r="B208" s="108" t="str">
        <f t="shared" si="44"/>
        <v xml:space="preserve">JIMENEZ FARFAN DENISE CRISTINA         </v>
      </c>
      <c r="C208" s="108" t="str">
        <f t="shared" si="36"/>
        <v>43946887</v>
      </c>
      <c r="D208" s="108" t="str">
        <f t="shared" si="37"/>
        <v>0008</v>
      </c>
      <c r="E208" s="108" t="str">
        <f t="shared" si="38"/>
        <v>38</v>
      </c>
      <c r="F208" s="137">
        <v>8.3800000000000008</v>
      </c>
      <c r="G208" s="108" t="str">
        <f t="shared" si="39"/>
        <v>2021</v>
      </c>
      <c r="H208" s="108" t="str">
        <f t="shared" si="40"/>
        <v>11</v>
      </c>
      <c r="I208" s="108" t="str">
        <f t="shared" si="41"/>
        <v>27</v>
      </c>
      <c r="J208" s="108" t="str">
        <f t="shared" si="42"/>
        <v>2021-11-27</v>
      </c>
      <c r="K208" s="108" t="str">
        <f t="shared" si="43"/>
        <v>BMP</v>
      </c>
      <c r="L208" s="108">
        <v>17426</v>
      </c>
    </row>
    <row r="209" spans="1:12" x14ac:dyDescent="0.25">
      <c r="A209" s="108" t="s">
        <v>9069</v>
      </c>
      <c r="B209" s="108" t="str">
        <f t="shared" si="44"/>
        <v xml:space="preserve">MACIAS LOPEZ VICENTE ARCADIO           </v>
      </c>
      <c r="C209" s="108" t="str">
        <f t="shared" si="36"/>
        <v>43908531</v>
      </c>
      <c r="D209" s="108" t="str">
        <f t="shared" si="37"/>
        <v>0002</v>
      </c>
      <c r="E209" s="108" t="str">
        <f t="shared" si="38"/>
        <v>33</v>
      </c>
      <c r="F209" s="137">
        <v>2.33</v>
      </c>
      <c r="G209" s="108" t="str">
        <f t="shared" si="39"/>
        <v>2021</v>
      </c>
      <c r="H209" s="108" t="str">
        <f t="shared" si="40"/>
        <v>11</v>
      </c>
      <c r="I209" s="108" t="str">
        <f t="shared" si="41"/>
        <v>27</v>
      </c>
      <c r="J209" s="108" t="str">
        <f t="shared" si="42"/>
        <v>2021-11-27</v>
      </c>
      <c r="K209" s="108" t="str">
        <f t="shared" si="43"/>
        <v>BMP</v>
      </c>
      <c r="L209" s="108">
        <v>17428</v>
      </c>
    </row>
    <row r="210" spans="1:12" x14ac:dyDescent="0.25">
      <c r="A210" s="108" t="s">
        <v>9068</v>
      </c>
      <c r="B210" s="108" t="str">
        <f t="shared" si="44"/>
        <v xml:space="preserve">SANTIAGO IVAN TOLEDO ECHEVERRI         </v>
      </c>
      <c r="C210" s="108" t="str">
        <f t="shared" si="36"/>
        <v>43908584</v>
      </c>
      <c r="D210" s="108" t="str">
        <f t="shared" si="37"/>
        <v>0001</v>
      </c>
      <c r="E210" s="108" t="str">
        <f t="shared" si="38"/>
        <v>40</v>
      </c>
      <c r="F210" s="137">
        <v>1.4</v>
      </c>
      <c r="G210" s="108" t="str">
        <f t="shared" si="39"/>
        <v>2021</v>
      </c>
      <c r="H210" s="108" t="str">
        <f t="shared" si="40"/>
        <v>11</v>
      </c>
      <c r="I210" s="108" t="str">
        <f t="shared" si="41"/>
        <v>28</v>
      </c>
      <c r="J210" s="108" t="str">
        <f t="shared" si="42"/>
        <v>2021-11-28</v>
      </c>
      <c r="K210" s="108" t="str">
        <f t="shared" si="43"/>
        <v>BVP</v>
      </c>
      <c r="L210" s="108">
        <v>17429</v>
      </c>
    </row>
    <row r="211" spans="1:12" x14ac:dyDescent="0.25">
      <c r="A211" s="108" t="s">
        <v>9067</v>
      </c>
      <c r="B211" s="108" t="str">
        <f t="shared" si="44"/>
        <v xml:space="preserve">SONNIA VANESSA AVILA ESPINOZA          </v>
      </c>
      <c r="C211" s="108" t="str">
        <f t="shared" si="36"/>
        <v>43940049</v>
      </c>
      <c r="D211" s="108" t="str">
        <f t="shared" si="37"/>
        <v>0008</v>
      </c>
      <c r="E211" s="108" t="str">
        <f t="shared" si="38"/>
        <v>38</v>
      </c>
      <c r="F211" s="137">
        <v>8.3800000000000008</v>
      </c>
      <c r="G211" s="108" t="str">
        <f t="shared" si="39"/>
        <v>2021</v>
      </c>
      <c r="H211" s="108" t="str">
        <f t="shared" si="40"/>
        <v>11</v>
      </c>
      <c r="I211" s="108" t="str">
        <f t="shared" si="41"/>
        <v>28</v>
      </c>
      <c r="J211" s="108" t="str">
        <f t="shared" si="42"/>
        <v>2021-11-28</v>
      </c>
      <c r="K211" s="108" t="str">
        <f t="shared" si="43"/>
        <v>BMP</v>
      </c>
      <c r="L211" s="108">
        <v>17430</v>
      </c>
    </row>
    <row r="212" spans="1:12" x14ac:dyDescent="0.25">
      <c r="A212" s="108" t="s">
        <v>9066</v>
      </c>
      <c r="B212" s="108" t="str">
        <f t="shared" si="44"/>
        <v xml:space="preserve">PEREZ BAJANA CARLOS ARIEL              </v>
      </c>
      <c r="C212" s="108" t="str">
        <f t="shared" si="36"/>
        <v>43909103</v>
      </c>
      <c r="D212" s="108" t="str">
        <f t="shared" si="37"/>
        <v>0006</v>
      </c>
      <c r="E212" s="108" t="str">
        <f t="shared" si="38"/>
        <v>56</v>
      </c>
      <c r="F212" s="137">
        <v>6.56</v>
      </c>
      <c r="G212" s="108" t="str">
        <f t="shared" si="39"/>
        <v>2021</v>
      </c>
      <c r="H212" s="108" t="str">
        <f t="shared" si="40"/>
        <v>11</v>
      </c>
      <c r="I212" s="108" t="str">
        <f t="shared" si="41"/>
        <v>28</v>
      </c>
      <c r="J212" s="108" t="str">
        <f t="shared" si="42"/>
        <v>2021-11-28</v>
      </c>
      <c r="K212" s="108" t="str">
        <f t="shared" si="43"/>
        <v>BMP</v>
      </c>
      <c r="L212" s="108">
        <v>17431</v>
      </c>
    </row>
    <row r="213" spans="1:12" x14ac:dyDescent="0.25">
      <c r="A213" s="108" t="s">
        <v>9065</v>
      </c>
      <c r="B213" s="108" t="str">
        <f t="shared" si="44"/>
        <v xml:space="preserve">CHOEZ SANTANA EUDOMAR AQUILES          </v>
      </c>
      <c r="C213" s="108" t="str">
        <f t="shared" si="36"/>
        <v>43901625</v>
      </c>
      <c r="D213" s="108" t="str">
        <f t="shared" si="37"/>
        <v>0001</v>
      </c>
      <c r="E213" s="108" t="str">
        <f t="shared" si="38"/>
        <v>68</v>
      </c>
      <c r="F213" s="137">
        <v>1.68</v>
      </c>
      <c r="G213" s="108" t="str">
        <f t="shared" si="39"/>
        <v>2021</v>
      </c>
      <c r="H213" s="108" t="str">
        <f t="shared" si="40"/>
        <v>11</v>
      </c>
      <c r="I213" s="108" t="str">
        <f t="shared" si="41"/>
        <v>28</v>
      </c>
      <c r="J213" s="108" t="str">
        <f t="shared" si="42"/>
        <v>2021-11-28</v>
      </c>
      <c r="K213" s="108" t="str">
        <f t="shared" si="43"/>
        <v>BMP</v>
      </c>
      <c r="L213" s="108">
        <v>17432</v>
      </c>
    </row>
    <row r="214" spans="1:12" x14ac:dyDescent="0.25">
      <c r="A214" s="108" t="s">
        <v>9064</v>
      </c>
      <c r="B214" s="108" t="str">
        <f t="shared" si="44"/>
        <v xml:space="preserve">LUCAS MERA ELI FRANCISCO               </v>
      </c>
      <c r="C214" s="108" t="str">
        <f t="shared" si="36"/>
        <v>43900217</v>
      </c>
      <c r="D214" s="108" t="str">
        <f t="shared" si="37"/>
        <v>0004</v>
      </c>
      <c r="E214" s="108" t="str">
        <f t="shared" si="38"/>
        <v>76</v>
      </c>
      <c r="F214" s="137">
        <v>4.76</v>
      </c>
      <c r="G214" s="108" t="str">
        <f t="shared" si="39"/>
        <v>2021</v>
      </c>
      <c r="H214" s="108" t="str">
        <f t="shared" si="40"/>
        <v>11</v>
      </c>
      <c r="I214" s="108" t="str">
        <f t="shared" si="41"/>
        <v>29</v>
      </c>
      <c r="J214" s="108" t="str">
        <f t="shared" si="42"/>
        <v>2021-11-29</v>
      </c>
      <c r="K214" s="108" t="str">
        <f t="shared" si="43"/>
        <v>BMP</v>
      </c>
      <c r="L214" s="108">
        <v>17433</v>
      </c>
    </row>
    <row r="215" spans="1:12" x14ac:dyDescent="0.25">
      <c r="A215" s="108" t="s">
        <v>9063</v>
      </c>
      <c r="B215" s="108" t="str">
        <f t="shared" si="44"/>
        <v xml:space="preserve">BELLO ORTIZ JORGE ALFREDO              </v>
      </c>
      <c r="C215" s="108" t="str">
        <f t="shared" si="36"/>
        <v>43907482</v>
      </c>
      <c r="D215" s="108" t="str">
        <f t="shared" si="37"/>
        <v>0001</v>
      </c>
      <c r="E215" s="108" t="str">
        <f t="shared" si="38"/>
        <v>75</v>
      </c>
      <c r="F215" s="137">
        <v>1.75</v>
      </c>
      <c r="G215" s="108" t="str">
        <f t="shared" si="39"/>
        <v>2021</v>
      </c>
      <c r="H215" s="108" t="str">
        <f t="shared" si="40"/>
        <v>11</v>
      </c>
      <c r="I215" s="108" t="str">
        <f t="shared" si="41"/>
        <v>29</v>
      </c>
      <c r="J215" s="108" t="str">
        <f t="shared" si="42"/>
        <v>2021-11-29</v>
      </c>
      <c r="K215" s="108" t="str">
        <f t="shared" si="43"/>
        <v>BVP</v>
      </c>
      <c r="L215" s="108">
        <v>17434</v>
      </c>
    </row>
    <row r="216" spans="1:12" x14ac:dyDescent="0.25">
      <c r="A216" s="108" t="s">
        <v>9062</v>
      </c>
      <c r="B216" s="108" t="str">
        <f t="shared" si="44"/>
        <v xml:space="preserve">BELLO ORTIZ JORGE ALFREDO              </v>
      </c>
      <c r="C216" s="108" t="str">
        <f t="shared" si="36"/>
        <v>43906846</v>
      </c>
      <c r="D216" s="108" t="str">
        <f t="shared" si="37"/>
        <v>0006</v>
      </c>
      <c r="E216" s="108" t="str">
        <f t="shared" si="38"/>
        <v>91</v>
      </c>
      <c r="F216" s="137">
        <v>6.91</v>
      </c>
      <c r="G216" s="108" t="str">
        <f t="shared" si="39"/>
        <v>2021</v>
      </c>
      <c r="H216" s="108" t="str">
        <f t="shared" si="40"/>
        <v>11</v>
      </c>
      <c r="I216" s="108" t="str">
        <f t="shared" si="41"/>
        <v>29</v>
      </c>
      <c r="J216" s="108" t="str">
        <f t="shared" si="42"/>
        <v>2021-11-29</v>
      </c>
      <c r="K216" s="108" t="str">
        <f t="shared" si="43"/>
        <v>BVP</v>
      </c>
      <c r="L216" s="108">
        <v>17435</v>
      </c>
    </row>
    <row r="217" spans="1:12" x14ac:dyDescent="0.25">
      <c r="A217" s="108" t="s">
        <v>9061</v>
      </c>
      <c r="B217" s="108" t="str">
        <f t="shared" si="44"/>
        <v xml:space="preserve">ZURITA GODOY GUILLERMO ENMANUE         </v>
      </c>
      <c r="C217" s="108" t="str">
        <f t="shared" si="36"/>
        <v>43909474</v>
      </c>
      <c r="D217" s="108" t="str">
        <f t="shared" si="37"/>
        <v>0002</v>
      </c>
      <c r="E217" s="108" t="str">
        <f t="shared" si="38"/>
        <v>31</v>
      </c>
      <c r="F217" s="137">
        <v>2.31</v>
      </c>
      <c r="G217" s="108" t="str">
        <f t="shared" si="39"/>
        <v>2021</v>
      </c>
      <c r="H217" s="108" t="str">
        <f t="shared" si="40"/>
        <v>11</v>
      </c>
      <c r="I217" s="108" t="str">
        <f t="shared" si="41"/>
        <v>29</v>
      </c>
      <c r="J217" s="108" t="str">
        <f t="shared" si="42"/>
        <v>2021-11-29</v>
      </c>
      <c r="K217" s="108" t="str">
        <f t="shared" si="43"/>
        <v>BMP</v>
      </c>
      <c r="L217" s="108">
        <v>17436</v>
      </c>
    </row>
    <row r="218" spans="1:12" x14ac:dyDescent="0.25">
      <c r="A218" s="108" t="s">
        <v>9060</v>
      </c>
      <c r="B218" s="108" t="str">
        <f t="shared" si="44"/>
        <v xml:space="preserve">MANTILLA ABAD DARWIN ALEX              </v>
      </c>
      <c r="C218" s="108" t="str">
        <f t="shared" si="36"/>
        <v>43906765</v>
      </c>
      <c r="D218" s="108" t="str">
        <f t="shared" si="37"/>
        <v>0021</v>
      </c>
      <c r="E218" s="108" t="str">
        <f t="shared" si="38"/>
        <v>01</v>
      </c>
      <c r="F218" s="137">
        <v>21.01</v>
      </c>
      <c r="G218" s="108" t="str">
        <f t="shared" si="39"/>
        <v>2021</v>
      </c>
      <c r="H218" s="108" t="str">
        <f t="shared" si="40"/>
        <v>11</v>
      </c>
      <c r="I218" s="108" t="str">
        <f t="shared" si="41"/>
        <v>29</v>
      </c>
      <c r="J218" s="108" t="str">
        <f t="shared" si="42"/>
        <v>2021-11-29</v>
      </c>
      <c r="K218" s="108" t="str">
        <f t="shared" si="43"/>
        <v>BMP</v>
      </c>
      <c r="L218" s="108">
        <v>17437</v>
      </c>
    </row>
    <row r="219" spans="1:12" x14ac:dyDescent="0.25">
      <c r="A219" s="108" t="s">
        <v>9059</v>
      </c>
      <c r="B219" s="108" t="str">
        <f t="shared" si="44"/>
        <v xml:space="preserve">SORIANO PARRAGA ANA CRISTINA           </v>
      </c>
      <c r="C219" s="108" t="str">
        <f t="shared" si="36"/>
        <v>43900197</v>
      </c>
      <c r="D219" s="108" t="str">
        <f t="shared" si="37"/>
        <v>0004</v>
      </c>
      <c r="E219" s="108" t="str">
        <f t="shared" si="38"/>
        <v>35</v>
      </c>
      <c r="F219" s="137">
        <v>4.3499999999999996</v>
      </c>
      <c r="G219" s="108" t="str">
        <f t="shared" si="39"/>
        <v>2021</v>
      </c>
      <c r="H219" s="108" t="str">
        <f t="shared" si="40"/>
        <v>11</v>
      </c>
      <c r="I219" s="108" t="str">
        <f t="shared" si="41"/>
        <v>29</v>
      </c>
      <c r="J219" s="108" t="str">
        <f t="shared" si="42"/>
        <v>2021-11-29</v>
      </c>
      <c r="K219" s="108" t="str">
        <f t="shared" si="43"/>
        <v>BMP</v>
      </c>
      <c r="L219" s="108">
        <v>17438</v>
      </c>
    </row>
    <row r="220" spans="1:12" x14ac:dyDescent="0.25">
      <c r="A220" s="108" t="s">
        <v>9058</v>
      </c>
      <c r="B220" s="108" t="str">
        <f t="shared" si="44"/>
        <v xml:space="preserve">ZHU ZHIPENG                            </v>
      </c>
      <c r="C220" s="108" t="str">
        <f t="shared" si="36"/>
        <v>43903179</v>
      </c>
      <c r="D220" s="108" t="str">
        <f t="shared" si="37"/>
        <v>0006</v>
      </c>
      <c r="E220" s="108" t="str">
        <f t="shared" si="38"/>
        <v>03</v>
      </c>
      <c r="F220" s="137">
        <v>6.03</v>
      </c>
      <c r="G220" s="108" t="str">
        <f t="shared" si="39"/>
        <v>2021</v>
      </c>
      <c r="H220" s="108" t="str">
        <f t="shared" si="40"/>
        <v>11</v>
      </c>
      <c r="I220" s="108" t="str">
        <f t="shared" si="41"/>
        <v>29</v>
      </c>
      <c r="J220" s="108" t="str">
        <f t="shared" si="42"/>
        <v>2021-11-29</v>
      </c>
      <c r="K220" s="108" t="str">
        <f t="shared" si="43"/>
        <v>VEN</v>
      </c>
      <c r="L220" s="108">
        <v>17439</v>
      </c>
    </row>
    <row r="221" spans="1:12" x14ac:dyDescent="0.25">
      <c r="A221" s="108" t="s">
        <v>9057</v>
      </c>
      <c r="B221" s="108" t="str">
        <f t="shared" si="44"/>
        <v xml:space="preserve">WAN CHEN ZULEIKA                       </v>
      </c>
      <c r="C221" s="108" t="str">
        <f t="shared" si="36"/>
        <v>43930318</v>
      </c>
      <c r="D221" s="108" t="str">
        <f t="shared" si="37"/>
        <v>0001</v>
      </c>
      <c r="E221" s="108" t="str">
        <f t="shared" si="38"/>
        <v>68</v>
      </c>
      <c r="F221" s="137">
        <v>1.68</v>
      </c>
      <c r="G221" s="108" t="str">
        <f t="shared" si="39"/>
        <v>2021</v>
      </c>
      <c r="H221" s="108" t="str">
        <f t="shared" si="40"/>
        <v>11</v>
      </c>
      <c r="I221" s="108" t="str">
        <f t="shared" si="41"/>
        <v>29</v>
      </c>
      <c r="J221" s="108" t="str">
        <f t="shared" si="42"/>
        <v>2021-11-29</v>
      </c>
      <c r="K221" s="108" t="str">
        <f t="shared" si="43"/>
        <v>VEN</v>
      </c>
      <c r="L221" s="108">
        <v>17440</v>
      </c>
    </row>
    <row r="222" spans="1:12" x14ac:dyDescent="0.25">
      <c r="A222" s="108" t="s">
        <v>9056</v>
      </c>
      <c r="B222" s="108" t="str">
        <f t="shared" si="44"/>
        <v xml:space="preserve">POZO ORTIZ LEONARDO MANFRE             </v>
      </c>
      <c r="C222" s="108" t="str">
        <f t="shared" si="36"/>
        <v>43909614</v>
      </c>
      <c r="D222" s="108" t="str">
        <f t="shared" si="37"/>
        <v>0000</v>
      </c>
      <c r="E222" s="108" t="str">
        <f t="shared" si="38"/>
        <v>24</v>
      </c>
      <c r="F222" s="137">
        <v>0.24</v>
      </c>
      <c r="G222" s="108" t="str">
        <f t="shared" si="39"/>
        <v>2021</v>
      </c>
      <c r="H222" s="108" t="str">
        <f t="shared" si="40"/>
        <v>11</v>
      </c>
      <c r="I222" s="108" t="str">
        <f t="shared" si="41"/>
        <v>29</v>
      </c>
      <c r="J222" s="108" t="str">
        <f t="shared" si="42"/>
        <v>2021-11-29</v>
      </c>
      <c r="K222" s="108" t="str">
        <f t="shared" si="43"/>
        <v>BVP</v>
      </c>
      <c r="L222" s="108">
        <v>17441</v>
      </c>
    </row>
    <row r="223" spans="1:12" x14ac:dyDescent="0.25">
      <c r="A223" s="108" t="s">
        <v>9055</v>
      </c>
      <c r="B223" s="108" t="str">
        <f t="shared" si="44"/>
        <v xml:space="preserve">NAULA ANZOATEGUI ANA MARIA             </v>
      </c>
      <c r="C223" s="108" t="str">
        <f t="shared" si="36"/>
        <v>43900616</v>
      </c>
      <c r="D223" s="108" t="str">
        <f t="shared" si="37"/>
        <v>0003</v>
      </c>
      <c r="E223" s="108" t="str">
        <f t="shared" si="38"/>
        <v>18</v>
      </c>
      <c r="F223" s="137">
        <v>3.18</v>
      </c>
      <c r="G223" s="108" t="str">
        <f t="shared" si="39"/>
        <v>2021</v>
      </c>
      <c r="H223" s="108" t="str">
        <f t="shared" si="40"/>
        <v>11</v>
      </c>
      <c r="I223" s="108" t="str">
        <f t="shared" si="41"/>
        <v>29</v>
      </c>
      <c r="J223" s="108" t="str">
        <f t="shared" si="42"/>
        <v>2021-11-29</v>
      </c>
      <c r="K223" s="108" t="str">
        <f t="shared" si="43"/>
        <v>BMP</v>
      </c>
      <c r="L223" s="108">
        <v>17442</v>
      </c>
    </row>
    <row r="224" spans="1:12" x14ac:dyDescent="0.25">
      <c r="A224" s="108" t="s">
        <v>9054</v>
      </c>
      <c r="B224" s="108" t="str">
        <f t="shared" si="44"/>
        <v xml:space="preserve">ARREDONDO GUZMAN BORIS ERNESTO         </v>
      </c>
      <c r="C224" s="108" t="str">
        <f t="shared" si="36"/>
        <v>23923175</v>
      </c>
      <c r="D224" s="108" t="str">
        <f t="shared" si="37"/>
        <v>0001</v>
      </c>
      <c r="E224" s="108" t="str">
        <f t="shared" si="38"/>
        <v>68</v>
      </c>
      <c r="F224" s="137">
        <v>1.68</v>
      </c>
      <c r="G224" s="108" t="str">
        <f t="shared" si="39"/>
        <v>2021</v>
      </c>
      <c r="H224" s="108" t="str">
        <f t="shared" si="40"/>
        <v>11</v>
      </c>
      <c r="I224" s="108" t="str">
        <f t="shared" si="41"/>
        <v>29</v>
      </c>
      <c r="J224" s="108" t="str">
        <f t="shared" si="42"/>
        <v>2021-11-29</v>
      </c>
      <c r="K224" s="108" t="str">
        <f t="shared" si="43"/>
        <v>BMP</v>
      </c>
      <c r="L224" s="108">
        <v>17443</v>
      </c>
    </row>
    <row r="225" spans="1:12" x14ac:dyDescent="0.25">
      <c r="A225" s="108" t="s">
        <v>9053</v>
      </c>
      <c r="B225" s="108" t="str">
        <f t="shared" si="44"/>
        <v xml:space="preserve">JURADO QUINTERO JULIO ERNESTO          </v>
      </c>
      <c r="C225" s="108" t="str">
        <f t="shared" si="36"/>
        <v>43901176</v>
      </c>
      <c r="D225" s="108" t="str">
        <f t="shared" si="37"/>
        <v>0001</v>
      </c>
      <c r="E225" s="108" t="str">
        <f t="shared" si="38"/>
        <v>68</v>
      </c>
      <c r="F225" s="137">
        <v>1.68</v>
      </c>
      <c r="G225" s="108" t="str">
        <f t="shared" si="39"/>
        <v>2021</v>
      </c>
      <c r="H225" s="108" t="str">
        <f t="shared" si="40"/>
        <v>11</v>
      </c>
      <c r="I225" s="108" t="str">
        <f t="shared" si="41"/>
        <v>29</v>
      </c>
      <c r="J225" s="108" t="str">
        <f t="shared" si="42"/>
        <v>2021-11-29</v>
      </c>
      <c r="K225" s="108" t="str">
        <f t="shared" si="43"/>
        <v>BMP</v>
      </c>
      <c r="L225" s="108">
        <v>17444</v>
      </c>
    </row>
    <row r="226" spans="1:12" x14ac:dyDescent="0.25">
      <c r="A226" s="108"/>
      <c r="B226" s="169">
        <v>16</v>
      </c>
      <c r="C226" s="168" t="str">
        <f t="shared" si="36"/>
        <v/>
      </c>
      <c r="D226" s="168" t="str">
        <f t="shared" si="37"/>
        <v/>
      </c>
      <c r="E226" s="168" t="str">
        <f t="shared" si="38"/>
        <v/>
      </c>
      <c r="F226" s="167">
        <f>SUM(F203:F225)</f>
        <v>116.21000000000002</v>
      </c>
      <c r="G226" s="108" t="str">
        <f t="shared" si="39"/>
        <v/>
      </c>
      <c r="H226" s="108" t="str">
        <f t="shared" si="40"/>
        <v/>
      </c>
      <c r="I226" s="108" t="str">
        <f t="shared" si="41"/>
        <v/>
      </c>
      <c r="J226" s="108" t="str">
        <f t="shared" si="42"/>
        <v>--</v>
      </c>
      <c r="K226" s="108" t="str">
        <f t="shared" si="43"/>
        <v/>
      </c>
      <c r="L226" s="108"/>
    </row>
    <row r="227" spans="1:12" x14ac:dyDescent="0.25">
      <c r="A227" s="108" t="s">
        <v>9052</v>
      </c>
      <c r="B227" s="108" t="str">
        <f t="shared" ref="B227:B242" si="45">MID(A227,20,39)</f>
        <v xml:space="preserve">MARCHELLE GUIM GINO                    </v>
      </c>
      <c r="C227" s="108" t="str">
        <f t="shared" si="36"/>
        <v>43902707</v>
      </c>
      <c r="D227" s="108" t="str">
        <f t="shared" si="37"/>
        <v>0004</v>
      </c>
      <c r="E227" s="108" t="str">
        <f t="shared" si="38"/>
        <v>26</v>
      </c>
      <c r="F227" s="137">
        <v>4.26</v>
      </c>
      <c r="G227" s="108" t="str">
        <f t="shared" si="39"/>
        <v>2021</v>
      </c>
      <c r="H227" s="108" t="str">
        <f t="shared" si="40"/>
        <v>11</v>
      </c>
      <c r="I227" s="108" t="str">
        <f t="shared" si="41"/>
        <v>29</v>
      </c>
      <c r="J227" s="108" t="str">
        <f t="shared" si="42"/>
        <v>2021-11-29</v>
      </c>
      <c r="K227" s="108" t="str">
        <f t="shared" si="43"/>
        <v>BMP</v>
      </c>
      <c r="L227" s="108">
        <v>17465</v>
      </c>
    </row>
    <row r="228" spans="1:12" x14ac:dyDescent="0.25">
      <c r="A228" s="108" t="s">
        <v>9051</v>
      </c>
      <c r="B228" s="108" t="str">
        <f t="shared" si="45"/>
        <v xml:space="preserve">QUEIROLO SECAIRA MICHELLE ALEJ         </v>
      </c>
      <c r="C228" s="108" t="str">
        <f t="shared" si="36"/>
        <v>43909229</v>
      </c>
      <c r="D228" s="108" t="str">
        <f t="shared" si="37"/>
        <v>0006</v>
      </c>
      <c r="E228" s="108" t="str">
        <f t="shared" si="38"/>
        <v>06</v>
      </c>
      <c r="F228" s="137">
        <v>6.06</v>
      </c>
      <c r="G228" s="108" t="str">
        <f t="shared" si="39"/>
        <v>2021</v>
      </c>
      <c r="H228" s="108" t="str">
        <f t="shared" si="40"/>
        <v>11</v>
      </c>
      <c r="I228" s="108" t="str">
        <f t="shared" si="41"/>
        <v>29</v>
      </c>
      <c r="J228" s="108" t="str">
        <f t="shared" si="42"/>
        <v>2021-11-29</v>
      </c>
      <c r="K228" s="108" t="str">
        <f t="shared" si="43"/>
        <v>BMP</v>
      </c>
      <c r="L228" s="108">
        <v>17466</v>
      </c>
    </row>
    <row r="229" spans="1:12" x14ac:dyDescent="0.25">
      <c r="A229" s="108" t="s">
        <v>9050</v>
      </c>
      <c r="B229" s="108" t="str">
        <f t="shared" si="45"/>
        <v xml:space="preserve">FELIX WILFRIDO CORDOVA JUANAZO         </v>
      </c>
      <c r="C229" s="108" t="str">
        <f t="shared" si="36"/>
        <v>43903359</v>
      </c>
      <c r="D229" s="108" t="str">
        <f t="shared" si="37"/>
        <v>0003</v>
      </c>
      <c r="E229" s="108" t="str">
        <f t="shared" si="38"/>
        <v>36</v>
      </c>
      <c r="F229" s="137">
        <v>3.36</v>
      </c>
      <c r="G229" s="108" t="str">
        <f t="shared" si="39"/>
        <v>2021</v>
      </c>
      <c r="H229" s="108" t="str">
        <f t="shared" si="40"/>
        <v>11</v>
      </c>
      <c r="I229" s="108" t="str">
        <f t="shared" si="41"/>
        <v>29</v>
      </c>
      <c r="J229" s="108" t="str">
        <f t="shared" si="42"/>
        <v>2021-11-29</v>
      </c>
      <c r="K229" s="108" t="str">
        <f t="shared" si="43"/>
        <v>BMP</v>
      </c>
      <c r="L229" s="108">
        <v>17467</v>
      </c>
    </row>
    <row r="230" spans="1:12" x14ac:dyDescent="0.25">
      <c r="A230" s="108" t="s">
        <v>9049</v>
      </c>
      <c r="B230" s="108" t="str">
        <f t="shared" si="45"/>
        <v xml:space="preserve">HANS EDUARDO NORIEGA ALBUJA            </v>
      </c>
      <c r="C230" s="108" t="str">
        <f t="shared" si="36"/>
        <v>43903463</v>
      </c>
      <c r="D230" s="108" t="str">
        <f t="shared" si="37"/>
        <v>0003</v>
      </c>
      <c r="E230" s="108" t="str">
        <f t="shared" si="38"/>
        <v>21</v>
      </c>
      <c r="F230" s="137">
        <v>3.21</v>
      </c>
      <c r="G230" s="108" t="str">
        <f t="shared" si="39"/>
        <v>2021</v>
      </c>
      <c r="H230" s="108" t="str">
        <f t="shared" si="40"/>
        <v>11</v>
      </c>
      <c r="I230" s="108" t="str">
        <f t="shared" si="41"/>
        <v>29</v>
      </c>
      <c r="J230" s="108" t="str">
        <f t="shared" si="42"/>
        <v>2021-11-29</v>
      </c>
      <c r="K230" s="108" t="str">
        <f t="shared" si="43"/>
        <v>BMP</v>
      </c>
      <c r="L230" s="108">
        <v>17468</v>
      </c>
    </row>
    <row r="231" spans="1:12" x14ac:dyDescent="0.25">
      <c r="A231" s="108" t="s">
        <v>9048</v>
      </c>
      <c r="B231" s="108" t="str">
        <f t="shared" si="45"/>
        <v xml:space="preserve">VARGAS FUENTEZ LADY LEONOR             </v>
      </c>
      <c r="C231" s="108" t="str">
        <f t="shared" si="36"/>
        <v>43907451</v>
      </c>
      <c r="D231" s="108" t="str">
        <f t="shared" si="37"/>
        <v>0001</v>
      </c>
      <c r="E231" s="108" t="str">
        <f t="shared" si="38"/>
        <v>68</v>
      </c>
      <c r="F231" s="137">
        <v>1.68</v>
      </c>
      <c r="G231" s="108" t="str">
        <f t="shared" si="39"/>
        <v>2021</v>
      </c>
      <c r="H231" s="108" t="str">
        <f t="shared" si="40"/>
        <v>11</v>
      </c>
      <c r="I231" s="108" t="str">
        <f t="shared" si="41"/>
        <v>30</v>
      </c>
      <c r="J231" s="108" t="str">
        <f t="shared" si="42"/>
        <v>2021-11-30</v>
      </c>
      <c r="K231" s="108" t="str">
        <f t="shared" si="43"/>
        <v>BMP</v>
      </c>
      <c r="L231" s="108">
        <v>17469</v>
      </c>
    </row>
    <row r="232" spans="1:12" x14ac:dyDescent="0.25">
      <c r="A232" s="108" t="s">
        <v>9047</v>
      </c>
      <c r="B232" s="108" t="str">
        <f t="shared" si="45"/>
        <v xml:space="preserve">LOPEZ CORDERO JUAN ANTONIO             </v>
      </c>
      <c r="C232" s="108" t="str">
        <f t="shared" si="36"/>
        <v>43901239</v>
      </c>
      <c r="D232" s="108" t="str">
        <f t="shared" si="37"/>
        <v>0002</v>
      </c>
      <c r="E232" s="108" t="str">
        <f t="shared" si="38"/>
        <v>48</v>
      </c>
      <c r="F232" s="137">
        <v>2.48</v>
      </c>
      <c r="G232" s="108" t="str">
        <f t="shared" si="39"/>
        <v>2021</v>
      </c>
      <c r="H232" s="108" t="str">
        <f t="shared" si="40"/>
        <v>11</v>
      </c>
      <c r="I232" s="108" t="str">
        <f t="shared" si="41"/>
        <v>30</v>
      </c>
      <c r="J232" s="108" t="str">
        <f t="shared" si="42"/>
        <v>2021-11-30</v>
      </c>
      <c r="K232" s="108" t="str">
        <f t="shared" si="43"/>
        <v>BVP</v>
      </c>
      <c r="L232" s="108">
        <v>17470</v>
      </c>
    </row>
    <row r="233" spans="1:12" x14ac:dyDescent="0.25">
      <c r="A233" s="108" t="s">
        <v>9046</v>
      </c>
      <c r="B233" s="108" t="str">
        <f t="shared" si="45"/>
        <v xml:space="preserve">DUPRE MELLA HERNAN TADEO               </v>
      </c>
      <c r="C233" s="108" t="str">
        <f t="shared" si="36"/>
        <v>43909017</v>
      </c>
      <c r="D233" s="108" t="str">
        <f t="shared" si="37"/>
        <v>0001</v>
      </c>
      <c r="E233" s="108" t="str">
        <f t="shared" si="38"/>
        <v>52</v>
      </c>
      <c r="F233" s="137">
        <v>1.52</v>
      </c>
      <c r="G233" s="108" t="str">
        <f t="shared" si="39"/>
        <v>2021</v>
      </c>
      <c r="H233" s="108" t="str">
        <f t="shared" si="40"/>
        <v>11</v>
      </c>
      <c r="I233" s="108" t="str">
        <f t="shared" si="41"/>
        <v>30</v>
      </c>
      <c r="J233" s="108" t="str">
        <f t="shared" si="42"/>
        <v>2021-11-30</v>
      </c>
      <c r="K233" s="108" t="str">
        <f t="shared" si="43"/>
        <v>BMP</v>
      </c>
      <c r="L233" s="108">
        <v>17471</v>
      </c>
    </row>
    <row r="234" spans="1:12" x14ac:dyDescent="0.25">
      <c r="A234" s="108" t="s">
        <v>9045</v>
      </c>
      <c r="B234" s="108" t="str">
        <f t="shared" si="45"/>
        <v xml:space="preserve">LUIS BENIGNO ROMERO ABAD               </v>
      </c>
      <c r="C234" s="108" t="str">
        <f t="shared" si="36"/>
        <v>43930137</v>
      </c>
      <c r="D234" s="108" t="str">
        <f t="shared" si="37"/>
        <v>0004</v>
      </c>
      <c r="E234" s="108" t="str">
        <f t="shared" si="38"/>
        <v>67</v>
      </c>
      <c r="F234" s="137">
        <v>4.67</v>
      </c>
      <c r="G234" s="108" t="str">
        <f t="shared" si="39"/>
        <v>2021</v>
      </c>
      <c r="H234" s="108" t="str">
        <f t="shared" si="40"/>
        <v>11</v>
      </c>
      <c r="I234" s="108" t="str">
        <f t="shared" si="41"/>
        <v>30</v>
      </c>
      <c r="J234" s="108" t="str">
        <f t="shared" si="42"/>
        <v>2021-11-30</v>
      </c>
      <c r="K234" s="108" t="str">
        <f t="shared" si="43"/>
        <v>BMP</v>
      </c>
      <c r="L234" s="108">
        <v>17472</v>
      </c>
    </row>
    <row r="235" spans="1:12" x14ac:dyDescent="0.25">
      <c r="A235" s="108" t="s">
        <v>9044</v>
      </c>
      <c r="B235" s="108" t="str">
        <f t="shared" si="45"/>
        <v xml:space="preserve">GARCIA PEREZ  JORGE LUIS               </v>
      </c>
      <c r="C235" s="108" t="str">
        <f t="shared" si="36"/>
        <v>43909082</v>
      </c>
      <c r="D235" s="108" t="str">
        <f t="shared" si="37"/>
        <v>0001</v>
      </c>
      <c r="E235" s="108" t="str">
        <f t="shared" si="38"/>
        <v>99</v>
      </c>
      <c r="F235" s="137">
        <v>1.99</v>
      </c>
      <c r="G235" s="108" t="str">
        <f t="shared" si="39"/>
        <v>2021</v>
      </c>
      <c r="H235" s="108" t="str">
        <f t="shared" si="40"/>
        <v>11</v>
      </c>
      <c r="I235" s="108" t="str">
        <f t="shared" si="41"/>
        <v>30</v>
      </c>
      <c r="J235" s="108" t="str">
        <f t="shared" si="42"/>
        <v>2021-11-30</v>
      </c>
      <c r="K235" s="108" t="str">
        <f t="shared" si="43"/>
        <v>BVP</v>
      </c>
      <c r="L235" s="108">
        <v>17473</v>
      </c>
    </row>
    <row r="236" spans="1:12" x14ac:dyDescent="0.25">
      <c r="A236" s="108" t="s">
        <v>9043</v>
      </c>
      <c r="B236" s="108" t="str">
        <f t="shared" si="45"/>
        <v xml:space="preserve">ROOSEVELT EDYM DELGADO TAMAYO          </v>
      </c>
      <c r="C236" s="108" t="str">
        <f t="shared" si="36"/>
        <v>43908853</v>
      </c>
      <c r="D236" s="108" t="str">
        <f t="shared" si="37"/>
        <v>0002</v>
      </c>
      <c r="E236" s="108" t="str">
        <f t="shared" si="38"/>
        <v>34</v>
      </c>
      <c r="F236" s="137">
        <v>2.34</v>
      </c>
      <c r="G236" s="108" t="str">
        <f t="shared" si="39"/>
        <v>2021</v>
      </c>
      <c r="H236" s="108" t="str">
        <f t="shared" si="40"/>
        <v>11</v>
      </c>
      <c r="I236" s="108" t="str">
        <f t="shared" si="41"/>
        <v>30</v>
      </c>
      <c r="J236" s="108" t="str">
        <f t="shared" si="42"/>
        <v>2021-11-30</v>
      </c>
      <c r="K236" s="108" t="str">
        <f t="shared" si="43"/>
        <v>BMP</v>
      </c>
      <c r="L236" s="108">
        <v>17474</v>
      </c>
    </row>
    <row r="237" spans="1:12" x14ac:dyDescent="0.25">
      <c r="A237" s="108" t="s">
        <v>9042</v>
      </c>
      <c r="B237" s="108" t="str">
        <f t="shared" si="45"/>
        <v xml:space="preserve">LEON GARCIA MARCELA VERONICA           </v>
      </c>
      <c r="C237" s="108" t="str">
        <f t="shared" si="36"/>
        <v>43900311</v>
      </c>
      <c r="D237" s="108" t="str">
        <f t="shared" si="37"/>
        <v>0003</v>
      </c>
      <c r="E237" s="108" t="str">
        <f t="shared" si="38"/>
        <v>59</v>
      </c>
      <c r="F237" s="137">
        <v>3.59</v>
      </c>
      <c r="G237" s="108" t="str">
        <f t="shared" si="39"/>
        <v>2021</v>
      </c>
      <c r="H237" s="108" t="str">
        <f t="shared" si="40"/>
        <v>11</v>
      </c>
      <c r="I237" s="108" t="str">
        <f t="shared" si="41"/>
        <v>30</v>
      </c>
      <c r="J237" s="108" t="str">
        <f t="shared" si="42"/>
        <v>2021-11-30</v>
      </c>
      <c r="K237" s="108" t="str">
        <f t="shared" si="43"/>
        <v>VEN</v>
      </c>
      <c r="L237" s="108">
        <v>17475</v>
      </c>
    </row>
    <row r="238" spans="1:12" x14ac:dyDescent="0.25">
      <c r="A238" s="108" t="s">
        <v>9041</v>
      </c>
      <c r="B238" s="108" t="str">
        <f t="shared" si="45"/>
        <v xml:space="preserve">CARRENO GARCIA MAXIMO JEHOVA           </v>
      </c>
      <c r="C238" s="108" t="str">
        <f t="shared" si="36"/>
        <v>43907339</v>
      </c>
      <c r="D238" s="108" t="str">
        <f t="shared" si="37"/>
        <v>0016</v>
      </c>
      <c r="E238" s="108" t="str">
        <f t="shared" si="38"/>
        <v>76</v>
      </c>
      <c r="F238" s="137">
        <v>16.760000000000002</v>
      </c>
      <c r="G238" s="108" t="str">
        <f t="shared" si="39"/>
        <v>2021</v>
      </c>
      <c r="H238" s="108" t="str">
        <f t="shared" si="40"/>
        <v>11</v>
      </c>
      <c r="I238" s="108" t="str">
        <f t="shared" si="41"/>
        <v>30</v>
      </c>
      <c r="J238" s="108" t="str">
        <f t="shared" si="42"/>
        <v>2021-11-30</v>
      </c>
      <c r="K238" s="108" t="str">
        <f t="shared" si="43"/>
        <v>BVP</v>
      </c>
      <c r="L238" s="108">
        <v>17476</v>
      </c>
    </row>
    <row r="239" spans="1:12" x14ac:dyDescent="0.25">
      <c r="A239" s="108" t="s">
        <v>9040</v>
      </c>
      <c r="B239" s="108" t="str">
        <f t="shared" si="45"/>
        <v xml:space="preserve">BUESTAN BENAVIDES TATIANA ELIZ         </v>
      </c>
      <c r="C239" s="108" t="str">
        <f t="shared" si="36"/>
        <v>43909665</v>
      </c>
      <c r="D239" s="108" t="str">
        <f t="shared" si="37"/>
        <v>0022</v>
      </c>
      <c r="E239" s="108" t="str">
        <f t="shared" si="38"/>
        <v>73</v>
      </c>
      <c r="F239" s="137">
        <v>22.73</v>
      </c>
      <c r="G239" s="108" t="str">
        <f t="shared" si="39"/>
        <v>2021</v>
      </c>
      <c r="H239" s="108" t="str">
        <f t="shared" si="40"/>
        <v>11</v>
      </c>
      <c r="I239" s="108" t="str">
        <f t="shared" si="41"/>
        <v>30</v>
      </c>
      <c r="J239" s="108" t="str">
        <f t="shared" si="42"/>
        <v>2021-11-30</v>
      </c>
      <c r="K239" s="108" t="str">
        <f t="shared" si="43"/>
        <v>BMP</v>
      </c>
      <c r="L239" s="108">
        <v>17477</v>
      </c>
    </row>
    <row r="240" spans="1:12" x14ac:dyDescent="0.25">
      <c r="A240" s="108" t="s">
        <v>9039</v>
      </c>
      <c r="B240" s="108" t="str">
        <f t="shared" si="45"/>
        <v xml:space="preserve">CARLOS ENRIQUE PEREZ REYES             </v>
      </c>
      <c r="C240" s="108" t="str">
        <f t="shared" si="36"/>
        <v>43909926</v>
      </c>
      <c r="D240" s="108" t="str">
        <f t="shared" si="37"/>
        <v>0002</v>
      </c>
      <c r="E240" s="108" t="str">
        <f t="shared" si="38"/>
        <v>74</v>
      </c>
      <c r="F240" s="137">
        <v>2.74</v>
      </c>
      <c r="G240" s="108" t="str">
        <f t="shared" si="39"/>
        <v>2021</v>
      </c>
      <c r="H240" s="108" t="str">
        <f t="shared" si="40"/>
        <v>11</v>
      </c>
      <c r="I240" s="108" t="str">
        <f t="shared" si="41"/>
        <v>30</v>
      </c>
      <c r="J240" s="108" t="str">
        <f t="shared" si="42"/>
        <v>2021-11-30</v>
      </c>
      <c r="K240" s="108" t="str">
        <f t="shared" si="43"/>
        <v>BMP</v>
      </c>
      <c r="L240" s="108">
        <v>17478</v>
      </c>
    </row>
    <row r="241" spans="1:12" x14ac:dyDescent="0.25">
      <c r="A241" s="108" t="s">
        <v>9038</v>
      </c>
      <c r="B241" s="108" t="str">
        <f t="shared" si="45"/>
        <v xml:space="preserve">BOANERGES CUTHBERTO DE LA PARE         </v>
      </c>
      <c r="C241" s="108" t="str">
        <f t="shared" si="36"/>
        <v>43945188</v>
      </c>
      <c r="D241" s="108" t="str">
        <f t="shared" si="37"/>
        <v>0008</v>
      </c>
      <c r="E241" s="108" t="str">
        <f t="shared" si="38"/>
        <v>38</v>
      </c>
      <c r="F241" s="137">
        <v>8.3800000000000008</v>
      </c>
      <c r="G241" s="108" t="str">
        <f t="shared" si="39"/>
        <v>2021</v>
      </c>
      <c r="H241" s="108" t="str">
        <f t="shared" si="40"/>
        <v>11</v>
      </c>
      <c r="I241" s="108" t="str">
        <f t="shared" si="41"/>
        <v>30</v>
      </c>
      <c r="J241" s="108" t="str">
        <f t="shared" si="42"/>
        <v>2021-11-30</v>
      </c>
      <c r="K241" s="108" t="str">
        <f t="shared" si="43"/>
        <v>BVP</v>
      </c>
      <c r="L241" s="108">
        <v>17479</v>
      </c>
    </row>
    <row r="242" spans="1:12" x14ac:dyDescent="0.25">
      <c r="A242" s="108" t="s">
        <v>9037</v>
      </c>
      <c r="B242" s="108" t="str">
        <f t="shared" si="45"/>
        <v xml:space="preserve">BOANERGES CUTHBERTO DE LA PARE         </v>
      </c>
      <c r="C242" s="108" t="str">
        <f t="shared" si="36"/>
        <v>43945187</v>
      </c>
      <c r="D242" s="108" t="str">
        <f t="shared" si="37"/>
        <v>0008</v>
      </c>
      <c r="E242" s="108" t="str">
        <f t="shared" si="38"/>
        <v>38</v>
      </c>
      <c r="F242" s="137">
        <v>8.3800000000000008</v>
      </c>
      <c r="G242" s="108" t="str">
        <f t="shared" si="39"/>
        <v>2021</v>
      </c>
      <c r="H242" s="108" t="str">
        <f t="shared" si="40"/>
        <v>11</v>
      </c>
      <c r="I242" s="108" t="str">
        <f t="shared" si="41"/>
        <v>30</v>
      </c>
      <c r="J242" s="108" t="str">
        <f t="shared" si="42"/>
        <v>2021-11-30</v>
      </c>
      <c r="K242" s="108" t="str">
        <f t="shared" si="43"/>
        <v>BVP</v>
      </c>
      <c r="L242" s="108">
        <v>17480</v>
      </c>
    </row>
    <row r="243" spans="1:12" x14ac:dyDescent="0.25">
      <c r="A243" s="108"/>
      <c r="B243" s="169">
        <v>17</v>
      </c>
      <c r="C243" s="168" t="str">
        <f t="shared" si="36"/>
        <v/>
      </c>
      <c r="D243" s="168" t="str">
        <f t="shared" si="37"/>
        <v/>
      </c>
      <c r="E243" s="168" t="str">
        <f t="shared" si="38"/>
        <v/>
      </c>
      <c r="F243" s="167">
        <f>SUM(F227:F242)</f>
        <v>94.149999999999991</v>
      </c>
      <c r="G243" s="108" t="str">
        <f t="shared" si="39"/>
        <v/>
      </c>
      <c r="H243" s="108" t="str">
        <f t="shared" si="40"/>
        <v/>
      </c>
      <c r="I243" s="108" t="str">
        <f t="shared" si="41"/>
        <v/>
      </c>
      <c r="J243" s="108" t="str">
        <f t="shared" si="42"/>
        <v>--</v>
      </c>
      <c r="K243" s="108" t="str">
        <f t="shared" si="43"/>
        <v/>
      </c>
      <c r="L243" s="108"/>
    </row>
    <row r="244" spans="1:12" x14ac:dyDescent="0.25">
      <c r="A244" s="108"/>
      <c r="B244" s="110"/>
      <c r="C244" s="118"/>
      <c r="D244" s="118"/>
      <c r="E244" s="118"/>
      <c r="F244" s="138"/>
      <c r="G244" s="108"/>
      <c r="H244" s="108"/>
      <c r="I244" s="108"/>
      <c r="J244" s="108"/>
      <c r="K244" s="108"/>
      <c r="L244" s="108"/>
    </row>
    <row r="245" spans="1:12" x14ac:dyDescent="0.25">
      <c r="B245" s="127"/>
      <c r="C245" s="133"/>
      <c r="D245" s="133"/>
      <c r="E245" s="133"/>
      <c r="F245" s="126"/>
    </row>
    <row r="246" spans="1:12" x14ac:dyDescent="0.25">
      <c r="F246" s="125"/>
    </row>
    <row r="247" spans="1:12" x14ac:dyDescent="0.25">
      <c r="F247" s="125"/>
    </row>
    <row r="248" spans="1:12" x14ac:dyDescent="0.25">
      <c r="F248" s="125"/>
    </row>
    <row r="249" spans="1:12" x14ac:dyDescent="0.25">
      <c r="F249" s="125"/>
    </row>
    <row r="250" spans="1:12" x14ac:dyDescent="0.25">
      <c r="F250" s="125"/>
    </row>
    <row r="251" spans="1:12" x14ac:dyDescent="0.25">
      <c r="F251" s="125"/>
    </row>
    <row r="252" spans="1:12" x14ac:dyDescent="0.25">
      <c r="F252" s="125"/>
    </row>
    <row r="253" spans="1:12" x14ac:dyDescent="0.25">
      <c r="F253" s="125"/>
    </row>
    <row r="254" spans="1:12" x14ac:dyDescent="0.25">
      <c r="F254" s="125"/>
    </row>
    <row r="255" spans="1:12" x14ac:dyDescent="0.25">
      <c r="F255" s="125"/>
    </row>
    <row r="256" spans="1:12" x14ac:dyDescent="0.25">
      <c r="F256" s="125"/>
    </row>
    <row r="257" spans="6:6" x14ac:dyDescent="0.25">
      <c r="F257" s="125"/>
    </row>
    <row r="258" spans="6:6" x14ac:dyDescent="0.25">
      <c r="F258" s="125"/>
    </row>
    <row r="259" spans="6:6" x14ac:dyDescent="0.25">
      <c r="F259" s="125"/>
    </row>
    <row r="260" spans="6:6" x14ac:dyDescent="0.25">
      <c r="F260" s="125"/>
    </row>
    <row r="261" spans="6:6" x14ac:dyDescent="0.25">
      <c r="F261" s="125"/>
    </row>
    <row r="262" spans="6:6" x14ac:dyDescent="0.25">
      <c r="F262" s="125"/>
    </row>
    <row r="263" spans="6:6" x14ac:dyDescent="0.25">
      <c r="F263" s="125"/>
    </row>
    <row r="264" spans="6:6" x14ac:dyDescent="0.25">
      <c r="F264" s="125"/>
    </row>
  </sheetData>
  <pageMargins left="0.70866141732283472" right="0.70866141732283472" top="0.74803149606299213" bottom="0.74803149606299213" header="0.31496062992125984" footer="0.31496062992125984"/>
  <pageSetup paperSize="9" scale="84" fitToHeight="0" orientation="portrait" horizontalDpi="0" verticalDpi="0" r:id="rId1"/>
  <headerFooter alignWithMargins="0">
    <oddFooter>&amp;C&amp;P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2A6-9360-4B46-9229-18D3A44C3E61}">
  <sheetPr codeName="Hoja3">
    <pageSetUpPr fitToPage="1"/>
  </sheetPr>
  <dimension ref="A1:Q49"/>
  <sheetViews>
    <sheetView showGridLines="0" zoomScale="86" zoomScaleNormal="86" workbookViewId="0">
      <selection activeCell="I23" sqref="I23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17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18</v>
      </c>
      <c r="C10" s="9"/>
      <c r="D10" s="5"/>
      <c r="E10" s="3"/>
      <c r="F10" s="4"/>
      <c r="G10" s="10">
        <v>43032.79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14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72"/>
      <c r="B15" s="193"/>
      <c r="C15" s="193"/>
      <c r="D15" s="17"/>
      <c r="E15" s="18"/>
      <c r="F15" s="19"/>
      <c r="H15" s="20"/>
    </row>
    <row r="16" spans="1:8" x14ac:dyDescent="0.25">
      <c r="A16" s="72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72"/>
      <c r="B17" s="23"/>
      <c r="C17" s="12"/>
      <c r="D17" s="24"/>
      <c r="E17" s="18"/>
      <c r="F17" s="4"/>
      <c r="G17" s="5"/>
    </row>
    <row r="18" spans="1:17" x14ac:dyDescent="0.25">
      <c r="A18" s="58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58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73"/>
      <c r="B20" s="32"/>
      <c r="C20" s="5"/>
      <c r="D20" s="5"/>
      <c r="E20" s="3"/>
      <c r="F20" s="19"/>
    </row>
    <row r="21" spans="1:17" x14ac:dyDescent="0.25">
      <c r="A21" s="73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27"/>
      <c r="B22" s="5"/>
      <c r="C22" s="5"/>
      <c r="D22" s="5"/>
      <c r="E22" s="3"/>
      <c r="F22" s="4"/>
      <c r="G22" s="22"/>
    </row>
    <row r="23" spans="1:17" x14ac:dyDescent="0.25">
      <c r="A23" s="27"/>
      <c r="B23" s="26" t="s">
        <v>3</v>
      </c>
      <c r="C23" s="5"/>
      <c r="D23" s="5"/>
      <c r="E23" s="3"/>
      <c r="F23" s="4"/>
      <c r="G23" s="5"/>
    </row>
    <row r="24" spans="1:17" x14ac:dyDescent="0.25">
      <c r="A24" s="14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72"/>
      <c r="B25" s="32"/>
      <c r="C25" s="5"/>
      <c r="D25" s="5"/>
      <c r="E25" s="3"/>
      <c r="F25" s="19"/>
    </row>
    <row r="26" spans="1:17" x14ac:dyDescent="0.25">
      <c r="A26" s="72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72"/>
      <c r="B27" s="5"/>
      <c r="C27" s="5"/>
      <c r="D27" s="5"/>
      <c r="E27" s="3"/>
      <c r="F27" s="4"/>
      <c r="G27" s="33"/>
    </row>
    <row r="28" spans="1:17" x14ac:dyDescent="0.25">
      <c r="A28" s="14"/>
      <c r="B28" s="11" t="s">
        <v>10</v>
      </c>
      <c r="C28" s="12"/>
      <c r="D28" s="12"/>
      <c r="E28" s="13"/>
      <c r="F28" s="4"/>
      <c r="G28" s="5"/>
    </row>
    <row r="29" spans="1:17" x14ac:dyDescent="0.25">
      <c r="A29" s="14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74">
        <v>44530</v>
      </c>
      <c r="B30" s="60" t="s">
        <v>193</v>
      </c>
      <c r="C30" s="80"/>
      <c r="D30" s="81" t="s">
        <v>194</v>
      </c>
      <c r="E30" s="82"/>
      <c r="F30" s="61">
        <v>7.09</v>
      </c>
      <c r="G30" s="5"/>
    </row>
    <row r="31" spans="1:17" x14ac:dyDescent="0.25">
      <c r="A31" s="74">
        <v>44530</v>
      </c>
      <c r="B31" s="60" t="s">
        <v>195</v>
      </c>
      <c r="C31" s="80"/>
      <c r="D31" s="81" t="s">
        <v>196</v>
      </c>
      <c r="E31" s="82"/>
      <c r="F31" s="61">
        <v>1.69</v>
      </c>
      <c r="G31" s="5"/>
    </row>
    <row r="32" spans="1:17" x14ac:dyDescent="0.25">
      <c r="A32" s="74">
        <v>44530</v>
      </c>
      <c r="B32" s="60" t="s">
        <v>197</v>
      </c>
      <c r="C32" s="80"/>
      <c r="D32" s="81" t="s">
        <v>198</v>
      </c>
      <c r="E32" s="82"/>
      <c r="F32" s="61">
        <v>8.3800000000000008</v>
      </c>
      <c r="G32" s="5"/>
    </row>
    <row r="33" spans="1:7" x14ac:dyDescent="0.25">
      <c r="A33" s="74">
        <v>44530</v>
      </c>
      <c r="B33" s="60" t="s">
        <v>199</v>
      </c>
      <c r="C33" s="80"/>
      <c r="D33" s="81" t="s">
        <v>200</v>
      </c>
      <c r="E33" s="82"/>
      <c r="F33" s="61">
        <v>0.94</v>
      </c>
      <c r="G33" s="5"/>
    </row>
    <row r="34" spans="1:7" x14ac:dyDescent="0.25">
      <c r="A34" s="74">
        <v>44530</v>
      </c>
      <c r="B34" s="60" t="s">
        <v>201</v>
      </c>
      <c r="C34" s="80"/>
      <c r="D34" s="81" t="s">
        <v>202</v>
      </c>
      <c r="E34" s="82"/>
      <c r="F34" s="62">
        <v>7.2</v>
      </c>
    </row>
    <row r="35" spans="1:7" x14ac:dyDescent="0.25">
      <c r="A35" s="34"/>
      <c r="B35" s="35"/>
      <c r="C35" s="5"/>
      <c r="D35" s="36"/>
      <c r="E35" s="3"/>
      <c r="F35" s="38"/>
      <c r="G35" s="22">
        <f>SUM(F30:F34)</f>
        <v>25.3</v>
      </c>
    </row>
    <row r="36" spans="1:7" x14ac:dyDescent="0.25">
      <c r="A36" s="3"/>
      <c r="B36" s="5"/>
      <c r="C36" s="5"/>
      <c r="D36" s="5"/>
      <c r="E36" s="3"/>
      <c r="F36" s="4"/>
      <c r="G36" s="5"/>
    </row>
    <row r="37" spans="1:7" ht="15.75" thickBot="1" x14ac:dyDescent="0.3">
      <c r="A37" s="39"/>
      <c r="B37" s="40" t="s">
        <v>19</v>
      </c>
      <c r="C37" s="41"/>
      <c r="D37" s="42"/>
      <c r="E37" s="39"/>
      <c r="F37" s="43"/>
      <c r="G37" s="44">
        <f>+G10-G16+G21-G26+G35</f>
        <v>43058.090000000004</v>
      </c>
    </row>
    <row r="38" spans="1:7" ht="15.75" thickTop="1" x14ac:dyDescent="0.25">
      <c r="A38" s="3"/>
      <c r="B38" s="5"/>
      <c r="C38" s="5"/>
      <c r="D38" s="5"/>
      <c r="E38" s="3"/>
      <c r="F38" s="4"/>
      <c r="G38" s="5"/>
    </row>
    <row r="39" spans="1:7" x14ac:dyDescent="0.25">
      <c r="A39" s="3"/>
      <c r="B39" s="5"/>
      <c r="C39" s="5"/>
      <c r="D39" s="5"/>
      <c r="E39" s="3"/>
      <c r="F39" s="4"/>
      <c r="G39" s="5"/>
    </row>
    <row r="40" spans="1:7" x14ac:dyDescent="0.25">
      <c r="A40" s="3"/>
      <c r="B40" s="5"/>
      <c r="C40" s="5"/>
      <c r="D40" s="5"/>
      <c r="E40" s="3"/>
      <c r="F40" s="4"/>
      <c r="G40" s="5"/>
    </row>
    <row r="41" spans="1:7" x14ac:dyDescent="0.25">
      <c r="A41" s="3"/>
      <c r="B41" s="14" t="s">
        <v>15</v>
      </c>
      <c r="C41" s="5"/>
      <c r="D41" s="32"/>
      <c r="E41" s="14" t="s">
        <v>16</v>
      </c>
      <c r="F41" s="4"/>
      <c r="G41" s="5"/>
    </row>
    <row r="42" spans="1:7" x14ac:dyDescent="0.25">
      <c r="A42" s="3"/>
      <c r="B42" s="14"/>
      <c r="C42" s="5"/>
      <c r="D42" s="32"/>
      <c r="E42" s="14"/>
      <c r="F42" s="4"/>
      <c r="G42" s="5"/>
    </row>
    <row r="43" spans="1:7" x14ac:dyDescent="0.25">
      <c r="A43" s="3"/>
      <c r="B43" s="14"/>
      <c r="C43" s="5"/>
      <c r="D43" s="32"/>
      <c r="E43" s="14"/>
      <c r="F43" s="4"/>
      <c r="G43" s="5"/>
    </row>
    <row r="44" spans="1:7" x14ac:dyDescent="0.25">
      <c r="A44" s="3"/>
      <c r="B44" s="45"/>
      <c r="C44" s="5"/>
      <c r="D44" s="45"/>
      <c r="E44" s="46"/>
      <c r="F44" s="19"/>
      <c r="G44" s="5"/>
    </row>
    <row r="45" spans="1:7" x14ac:dyDescent="0.25">
      <c r="A45" s="3"/>
      <c r="B45" s="5"/>
      <c r="C45" s="5"/>
      <c r="D45" s="5"/>
      <c r="E45" s="5"/>
      <c r="F45" s="27"/>
      <c r="G45" s="5"/>
    </row>
    <row r="46" spans="1:7" x14ac:dyDescent="0.25">
      <c r="A46" s="3"/>
      <c r="B46" s="5"/>
      <c r="C46" s="5"/>
      <c r="D46" s="5"/>
      <c r="E46" s="5"/>
      <c r="F46" s="27"/>
      <c r="G46" s="5"/>
    </row>
    <row r="47" spans="1:7" x14ac:dyDescent="0.25">
      <c r="A47" s="3"/>
      <c r="B47" s="5"/>
      <c r="C47" s="5"/>
      <c r="D47" s="5"/>
      <c r="E47" s="5"/>
      <c r="F47" s="27"/>
      <c r="G47" s="5"/>
    </row>
    <row r="48" spans="1:7" x14ac:dyDescent="0.25">
      <c r="E48"/>
      <c r="F48" s="47"/>
    </row>
    <row r="49" spans="5:6" x14ac:dyDescent="0.25">
      <c r="E49"/>
      <c r="F49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698E-E624-42BE-A727-D8F689EEE76E}">
  <dimension ref="A2:K397"/>
  <sheetViews>
    <sheetView workbookViewId="0">
      <selection activeCell="K387" sqref="K387"/>
    </sheetView>
  </sheetViews>
  <sheetFormatPr baseColWidth="10" defaultRowHeight="12.75" x14ac:dyDescent="0.2"/>
  <cols>
    <col min="1" max="16384" width="11.42578125" style="88"/>
  </cols>
  <sheetData>
    <row r="2" spans="1:11" ht="19.5" x14ac:dyDescent="0.2">
      <c r="F2" s="122" t="s">
        <v>798</v>
      </c>
      <c r="J2" s="152" t="s">
        <v>797</v>
      </c>
      <c r="K2" s="163">
        <v>1</v>
      </c>
    </row>
    <row r="3" spans="1:11" x14ac:dyDescent="0.2">
      <c r="J3" s="152" t="s">
        <v>796</v>
      </c>
      <c r="K3" s="162">
        <v>44633</v>
      </c>
    </row>
    <row r="5" spans="1:11" x14ac:dyDescent="0.2">
      <c r="E5" s="104" t="s">
        <v>795</v>
      </c>
      <c r="F5" s="101" t="s">
        <v>9959</v>
      </c>
      <c r="G5" s="104" t="s">
        <v>794</v>
      </c>
      <c r="H5" s="101" t="s">
        <v>9959</v>
      </c>
      <c r="J5" s="161">
        <v>0.77090277777777783</v>
      </c>
    </row>
    <row r="7" spans="1:11" x14ac:dyDescent="0.2">
      <c r="J7" s="152" t="s">
        <v>792</v>
      </c>
      <c r="K7" s="157" t="s">
        <v>791</v>
      </c>
    </row>
    <row r="8" spans="1:11" x14ac:dyDescent="0.2">
      <c r="C8" s="102" t="s">
        <v>790</v>
      </c>
      <c r="D8" s="101" t="s">
        <v>789</v>
      </c>
      <c r="F8" s="102" t="s">
        <v>788</v>
      </c>
      <c r="G8" s="101" t="s">
        <v>786</v>
      </c>
      <c r="I8" s="102" t="s">
        <v>787</v>
      </c>
      <c r="J8" s="101" t="s">
        <v>786</v>
      </c>
    </row>
    <row r="11" spans="1:11" x14ac:dyDescent="0.2">
      <c r="A11" s="159" t="s">
        <v>785</v>
      </c>
      <c r="C11" s="158" t="s">
        <v>784</v>
      </c>
      <c r="D11" s="158" t="s">
        <v>783</v>
      </c>
      <c r="F11" s="160" t="s">
        <v>782</v>
      </c>
      <c r="I11" s="152" t="s">
        <v>221</v>
      </c>
      <c r="J11" s="152" t="s">
        <v>220</v>
      </c>
      <c r="K11" s="152" t="s">
        <v>781</v>
      </c>
    </row>
    <row r="14" spans="1:11" x14ac:dyDescent="0.2">
      <c r="A14" s="159" t="s">
        <v>780</v>
      </c>
      <c r="B14" s="155" t="s">
        <v>779</v>
      </c>
    </row>
    <row r="16" spans="1:11" x14ac:dyDescent="0.2">
      <c r="A16" s="158" t="s">
        <v>778</v>
      </c>
      <c r="B16" s="157" t="s">
        <v>777</v>
      </c>
      <c r="J16" s="152" t="s">
        <v>222</v>
      </c>
      <c r="K16" s="153">
        <v>43058.09</v>
      </c>
    </row>
    <row r="18" spans="3:11" x14ac:dyDescent="0.2">
      <c r="C18" s="157" t="s">
        <v>9958</v>
      </c>
      <c r="D18" s="156">
        <v>44531</v>
      </c>
      <c r="E18" s="155" t="s">
        <v>9957</v>
      </c>
      <c r="I18" s="153">
        <v>1.66</v>
      </c>
      <c r="K18" s="153">
        <v>43059.75</v>
      </c>
    </row>
    <row r="19" spans="3:11" x14ac:dyDescent="0.2">
      <c r="C19" s="157" t="s">
        <v>9956</v>
      </c>
      <c r="D19" s="156">
        <v>44531</v>
      </c>
      <c r="E19" s="155" t="s">
        <v>9955</v>
      </c>
      <c r="I19" s="153">
        <v>4.87</v>
      </c>
      <c r="K19" s="153">
        <v>43064.62</v>
      </c>
    </row>
    <row r="20" spans="3:11" x14ac:dyDescent="0.2">
      <c r="C20" s="157" t="s">
        <v>9954</v>
      </c>
      <c r="D20" s="156">
        <v>44531</v>
      </c>
      <c r="E20" s="155" t="s">
        <v>9953</v>
      </c>
      <c r="I20" s="153">
        <v>1.75</v>
      </c>
      <c r="K20" s="153">
        <v>43066.37</v>
      </c>
    </row>
    <row r="21" spans="3:11" x14ac:dyDescent="0.2">
      <c r="C21" s="157" t="s">
        <v>9952</v>
      </c>
      <c r="D21" s="156">
        <v>44531</v>
      </c>
      <c r="E21" s="155" t="s">
        <v>9951</v>
      </c>
      <c r="I21" s="153">
        <v>2.14</v>
      </c>
      <c r="K21" s="153">
        <v>43068.51</v>
      </c>
    </row>
    <row r="22" spans="3:11" x14ac:dyDescent="0.2">
      <c r="C22" s="157" t="s">
        <v>9950</v>
      </c>
      <c r="D22" s="156">
        <v>44531</v>
      </c>
      <c r="E22" s="155" t="s">
        <v>9949</v>
      </c>
      <c r="I22" s="153">
        <v>3.23</v>
      </c>
      <c r="K22" s="153">
        <v>43071.74</v>
      </c>
    </row>
    <row r="23" spans="3:11" x14ac:dyDescent="0.2">
      <c r="C23" s="157" t="s">
        <v>9948</v>
      </c>
      <c r="D23" s="156">
        <v>44531</v>
      </c>
      <c r="E23" s="155" t="s">
        <v>9947</v>
      </c>
      <c r="I23" s="153">
        <v>25.65</v>
      </c>
      <c r="K23" s="153">
        <v>43097.39</v>
      </c>
    </row>
    <row r="24" spans="3:11" x14ac:dyDescent="0.2">
      <c r="C24" s="157" t="s">
        <v>9946</v>
      </c>
      <c r="D24" s="156">
        <v>44531</v>
      </c>
      <c r="E24" s="155" t="s">
        <v>9945</v>
      </c>
      <c r="I24" s="153">
        <v>4.3899999999999997</v>
      </c>
      <c r="K24" s="153">
        <v>43101.78</v>
      </c>
    </row>
    <row r="25" spans="3:11" x14ac:dyDescent="0.2">
      <c r="C25" s="157" t="s">
        <v>9944</v>
      </c>
      <c r="D25" s="156">
        <v>44531</v>
      </c>
      <c r="E25" s="155" t="s">
        <v>9943</v>
      </c>
      <c r="I25" s="153">
        <v>2.73</v>
      </c>
      <c r="K25" s="153">
        <v>43104.51</v>
      </c>
    </row>
    <row r="26" spans="3:11" x14ac:dyDescent="0.2">
      <c r="C26" s="157" t="s">
        <v>9942</v>
      </c>
      <c r="D26" s="156">
        <v>44531</v>
      </c>
      <c r="E26" s="155" t="s">
        <v>9941</v>
      </c>
      <c r="I26" s="153">
        <v>3.32</v>
      </c>
      <c r="K26" s="153">
        <v>43107.83</v>
      </c>
    </row>
    <row r="27" spans="3:11" x14ac:dyDescent="0.2">
      <c r="C27" s="157" t="s">
        <v>9940</v>
      </c>
      <c r="D27" s="156">
        <v>44531</v>
      </c>
      <c r="E27" s="155" t="s">
        <v>9939</v>
      </c>
      <c r="I27" s="153">
        <v>1.68</v>
      </c>
      <c r="K27" s="153">
        <v>43109.51</v>
      </c>
    </row>
    <row r="28" spans="3:11" x14ac:dyDescent="0.2">
      <c r="C28" s="157" t="s">
        <v>9938</v>
      </c>
      <c r="D28" s="156">
        <v>44531</v>
      </c>
      <c r="E28" s="155" t="s">
        <v>9937</v>
      </c>
      <c r="I28" s="153">
        <v>2.16</v>
      </c>
      <c r="K28" s="153">
        <v>43111.67</v>
      </c>
    </row>
    <row r="29" spans="3:11" x14ac:dyDescent="0.2">
      <c r="C29" s="157" t="s">
        <v>9936</v>
      </c>
      <c r="D29" s="156">
        <v>44531</v>
      </c>
      <c r="E29" s="155" t="s">
        <v>9935</v>
      </c>
      <c r="I29" s="153">
        <v>1.18</v>
      </c>
      <c r="K29" s="153">
        <v>43112.85</v>
      </c>
    </row>
    <row r="30" spans="3:11" x14ac:dyDescent="0.2">
      <c r="C30" s="157" t="s">
        <v>9934</v>
      </c>
      <c r="D30" s="156">
        <v>44531</v>
      </c>
      <c r="E30" s="155" t="s">
        <v>9933</v>
      </c>
      <c r="I30" s="153">
        <v>1.47</v>
      </c>
      <c r="K30" s="153">
        <v>43114.32</v>
      </c>
    </row>
    <row r="31" spans="3:11" x14ac:dyDescent="0.2">
      <c r="C31" s="157" t="s">
        <v>9932</v>
      </c>
      <c r="D31" s="156">
        <v>44531</v>
      </c>
      <c r="E31" s="155" t="s">
        <v>9931</v>
      </c>
      <c r="I31" s="153">
        <v>3.11</v>
      </c>
      <c r="K31" s="153">
        <v>43117.43</v>
      </c>
    </row>
    <row r="32" spans="3:11" x14ac:dyDescent="0.2">
      <c r="C32" s="157" t="s">
        <v>9930</v>
      </c>
      <c r="D32" s="156">
        <v>44531</v>
      </c>
      <c r="E32" s="155" t="s">
        <v>9929</v>
      </c>
      <c r="I32" s="153">
        <v>1.68</v>
      </c>
      <c r="K32" s="153">
        <v>43119.11</v>
      </c>
    </row>
    <row r="33" spans="3:11" x14ac:dyDescent="0.2">
      <c r="C33" s="157" t="s">
        <v>9928</v>
      </c>
      <c r="D33" s="156">
        <v>44531</v>
      </c>
      <c r="E33" s="155" t="s">
        <v>9927</v>
      </c>
      <c r="I33" s="153">
        <v>7.49</v>
      </c>
      <c r="K33" s="153">
        <v>43126.6</v>
      </c>
    </row>
    <row r="34" spans="3:11" x14ac:dyDescent="0.2">
      <c r="C34" s="157" t="s">
        <v>9926</v>
      </c>
      <c r="D34" s="156">
        <v>44531</v>
      </c>
      <c r="E34" s="155" t="s">
        <v>9925</v>
      </c>
      <c r="I34" s="153">
        <v>1.87</v>
      </c>
      <c r="K34" s="153">
        <v>43128.47</v>
      </c>
    </row>
    <row r="35" spans="3:11" x14ac:dyDescent="0.2">
      <c r="C35" s="157" t="s">
        <v>9924</v>
      </c>
      <c r="D35" s="156">
        <v>44531</v>
      </c>
      <c r="E35" s="155" t="s">
        <v>9923</v>
      </c>
      <c r="I35" s="153">
        <v>4.0999999999999996</v>
      </c>
      <c r="K35" s="153">
        <v>43132.57</v>
      </c>
    </row>
    <row r="36" spans="3:11" x14ac:dyDescent="0.2">
      <c r="C36" s="157" t="s">
        <v>9922</v>
      </c>
      <c r="D36" s="156">
        <v>44531</v>
      </c>
      <c r="E36" s="155" t="s">
        <v>9921</v>
      </c>
      <c r="I36" s="153">
        <v>4.0999999999999996</v>
      </c>
      <c r="K36" s="153">
        <v>43136.67</v>
      </c>
    </row>
    <row r="37" spans="3:11" x14ac:dyDescent="0.2">
      <c r="C37" s="157" t="s">
        <v>9920</v>
      </c>
      <c r="D37" s="156">
        <v>44531</v>
      </c>
      <c r="E37" s="155" t="s">
        <v>9919</v>
      </c>
      <c r="I37" s="153">
        <v>3.04</v>
      </c>
      <c r="K37" s="153">
        <v>43139.71</v>
      </c>
    </row>
    <row r="38" spans="3:11" x14ac:dyDescent="0.2">
      <c r="C38" s="157" t="s">
        <v>9918</v>
      </c>
      <c r="D38" s="156">
        <v>44532</v>
      </c>
      <c r="E38" s="155" t="s">
        <v>9917</v>
      </c>
      <c r="I38" s="153">
        <v>1.76</v>
      </c>
      <c r="K38" s="153">
        <v>43141.47</v>
      </c>
    </row>
    <row r="39" spans="3:11" x14ac:dyDescent="0.2">
      <c r="C39" s="157" t="s">
        <v>9916</v>
      </c>
      <c r="D39" s="156">
        <v>44532</v>
      </c>
      <c r="E39" s="155" t="s">
        <v>9915</v>
      </c>
      <c r="I39" s="153">
        <v>1.68</v>
      </c>
      <c r="K39" s="153">
        <v>43143.15</v>
      </c>
    </row>
    <row r="40" spans="3:11" x14ac:dyDescent="0.2">
      <c r="C40" s="157" t="s">
        <v>9914</v>
      </c>
      <c r="D40" s="156">
        <v>44532</v>
      </c>
      <c r="E40" s="155" t="s">
        <v>9913</v>
      </c>
      <c r="I40" s="153">
        <v>1.68</v>
      </c>
      <c r="K40" s="153">
        <v>43144.83</v>
      </c>
    </row>
    <row r="41" spans="3:11" x14ac:dyDescent="0.2">
      <c r="C41" s="157" t="s">
        <v>9912</v>
      </c>
      <c r="D41" s="156">
        <v>44532</v>
      </c>
      <c r="E41" s="155" t="s">
        <v>9911</v>
      </c>
      <c r="I41" s="153">
        <v>1.86</v>
      </c>
      <c r="K41" s="153">
        <v>43146.69</v>
      </c>
    </row>
    <row r="42" spans="3:11" x14ac:dyDescent="0.2">
      <c r="C42" s="157" t="s">
        <v>9910</v>
      </c>
      <c r="D42" s="156">
        <v>44532</v>
      </c>
      <c r="E42" s="155" t="s">
        <v>9909</v>
      </c>
      <c r="I42" s="153">
        <v>3.36</v>
      </c>
      <c r="K42" s="153">
        <v>43150.05</v>
      </c>
    </row>
    <row r="43" spans="3:11" x14ac:dyDescent="0.2">
      <c r="C43" s="157" t="s">
        <v>9908</v>
      </c>
      <c r="D43" s="156">
        <v>44532</v>
      </c>
      <c r="E43" s="155" t="s">
        <v>9907</v>
      </c>
      <c r="I43" s="153">
        <v>3.11</v>
      </c>
      <c r="K43" s="153">
        <v>43153.16</v>
      </c>
    </row>
    <row r="44" spans="3:11" x14ac:dyDescent="0.2">
      <c r="C44" s="157" t="s">
        <v>9906</v>
      </c>
      <c r="D44" s="156">
        <v>44532</v>
      </c>
      <c r="E44" s="155" t="s">
        <v>9905</v>
      </c>
      <c r="I44" s="153">
        <v>5.68</v>
      </c>
      <c r="K44" s="153">
        <v>43158.84</v>
      </c>
    </row>
    <row r="45" spans="3:11" x14ac:dyDescent="0.2">
      <c r="C45" s="157" t="s">
        <v>9904</v>
      </c>
      <c r="D45" s="156">
        <v>44532</v>
      </c>
      <c r="E45" s="155" t="s">
        <v>9903</v>
      </c>
      <c r="I45" s="153">
        <v>1.68</v>
      </c>
      <c r="K45" s="153">
        <v>43160.52</v>
      </c>
    </row>
    <row r="46" spans="3:11" x14ac:dyDescent="0.2">
      <c r="C46" s="157" t="s">
        <v>9902</v>
      </c>
      <c r="D46" s="156">
        <v>44532</v>
      </c>
      <c r="E46" s="155" t="s">
        <v>9901</v>
      </c>
      <c r="I46" s="153">
        <v>10.01</v>
      </c>
      <c r="K46" s="153">
        <v>43170.53</v>
      </c>
    </row>
    <row r="47" spans="3:11" x14ac:dyDescent="0.2">
      <c r="C47" s="157" t="s">
        <v>9900</v>
      </c>
      <c r="D47" s="156">
        <v>44532</v>
      </c>
      <c r="E47" s="155" t="s">
        <v>9899</v>
      </c>
      <c r="I47" s="153">
        <v>2.4500000000000002</v>
      </c>
      <c r="K47" s="153">
        <v>43172.98</v>
      </c>
    </row>
    <row r="48" spans="3:11" x14ac:dyDescent="0.2">
      <c r="C48" s="157" t="s">
        <v>9898</v>
      </c>
      <c r="D48" s="156">
        <v>44532</v>
      </c>
      <c r="E48" s="155" t="s">
        <v>9897</v>
      </c>
      <c r="I48" s="153">
        <v>13.93</v>
      </c>
      <c r="K48" s="153">
        <v>43186.91</v>
      </c>
    </row>
    <row r="49" spans="3:11" x14ac:dyDescent="0.2">
      <c r="C49" s="157" t="s">
        <v>9896</v>
      </c>
      <c r="D49" s="156">
        <v>44532</v>
      </c>
      <c r="E49" s="155" t="s">
        <v>9895</v>
      </c>
      <c r="I49" s="153">
        <v>3.43</v>
      </c>
      <c r="K49" s="153">
        <v>43190.34</v>
      </c>
    </row>
    <row r="50" spans="3:11" x14ac:dyDescent="0.2">
      <c r="C50" s="157" t="s">
        <v>9894</v>
      </c>
      <c r="D50" s="156">
        <v>44532</v>
      </c>
      <c r="E50" s="155" t="s">
        <v>9893</v>
      </c>
      <c r="I50" s="153">
        <v>8.77</v>
      </c>
      <c r="K50" s="153">
        <v>43199.11</v>
      </c>
    </row>
    <row r="51" spans="3:11" x14ac:dyDescent="0.2">
      <c r="C51" s="157" t="s">
        <v>9892</v>
      </c>
      <c r="D51" s="156">
        <v>44532</v>
      </c>
      <c r="E51" s="155" t="s">
        <v>9891</v>
      </c>
      <c r="I51" s="153">
        <v>1.7</v>
      </c>
      <c r="K51" s="153">
        <v>43200.81</v>
      </c>
    </row>
    <row r="52" spans="3:11" x14ac:dyDescent="0.2">
      <c r="C52" s="157" t="s">
        <v>9890</v>
      </c>
      <c r="D52" s="156">
        <v>44532</v>
      </c>
      <c r="E52" s="155" t="s">
        <v>9889</v>
      </c>
      <c r="I52" s="153">
        <v>3.9</v>
      </c>
      <c r="K52" s="153">
        <v>43204.71</v>
      </c>
    </row>
    <row r="53" spans="3:11" x14ac:dyDescent="0.2">
      <c r="C53" s="157" t="s">
        <v>9888</v>
      </c>
      <c r="D53" s="156">
        <v>44532</v>
      </c>
      <c r="E53" s="155" t="s">
        <v>9887</v>
      </c>
      <c r="I53" s="153">
        <v>34.479999999999997</v>
      </c>
      <c r="K53" s="153">
        <v>43239.19</v>
      </c>
    </row>
    <row r="54" spans="3:11" x14ac:dyDescent="0.2">
      <c r="C54" s="157" t="s">
        <v>9886</v>
      </c>
      <c r="D54" s="156">
        <v>44532</v>
      </c>
      <c r="E54" s="155" t="s">
        <v>9885</v>
      </c>
      <c r="I54" s="153">
        <v>1.68</v>
      </c>
      <c r="K54" s="153">
        <v>43240.87</v>
      </c>
    </row>
    <row r="55" spans="3:11" x14ac:dyDescent="0.2">
      <c r="C55" s="157" t="s">
        <v>9884</v>
      </c>
      <c r="D55" s="156">
        <v>44532</v>
      </c>
      <c r="E55" s="155" t="s">
        <v>9883</v>
      </c>
      <c r="I55" s="153">
        <v>3.36</v>
      </c>
      <c r="K55" s="153">
        <v>43244.23</v>
      </c>
    </row>
    <row r="56" spans="3:11" x14ac:dyDescent="0.2">
      <c r="C56" s="157" t="s">
        <v>9882</v>
      </c>
      <c r="D56" s="156">
        <v>44532</v>
      </c>
      <c r="E56" s="155" t="s">
        <v>9881</v>
      </c>
      <c r="I56" s="153">
        <v>1.7</v>
      </c>
      <c r="K56" s="153">
        <v>43245.93</v>
      </c>
    </row>
    <row r="57" spans="3:11" x14ac:dyDescent="0.2">
      <c r="C57" s="157" t="s">
        <v>9880</v>
      </c>
      <c r="D57" s="156">
        <v>44532</v>
      </c>
      <c r="E57" s="155" t="s">
        <v>9879</v>
      </c>
      <c r="I57" s="153">
        <v>10.7</v>
      </c>
      <c r="K57" s="153">
        <v>43256.63</v>
      </c>
    </row>
    <row r="58" spans="3:11" x14ac:dyDescent="0.2">
      <c r="C58" s="157" t="s">
        <v>9878</v>
      </c>
      <c r="D58" s="156">
        <v>44532</v>
      </c>
      <c r="E58" s="155" t="s">
        <v>9877</v>
      </c>
      <c r="I58" s="153">
        <v>1.1000000000000001</v>
      </c>
      <c r="K58" s="153">
        <v>43257.73</v>
      </c>
    </row>
    <row r="59" spans="3:11" x14ac:dyDescent="0.2">
      <c r="C59" s="157" t="s">
        <v>9876</v>
      </c>
      <c r="D59" s="156">
        <v>44532</v>
      </c>
      <c r="E59" s="155" t="s">
        <v>9875</v>
      </c>
      <c r="I59" s="153">
        <v>12.88</v>
      </c>
      <c r="K59" s="153">
        <v>43270.61</v>
      </c>
    </row>
    <row r="60" spans="3:11" x14ac:dyDescent="0.2">
      <c r="C60" s="157" t="s">
        <v>9874</v>
      </c>
      <c r="D60" s="156">
        <v>44532</v>
      </c>
      <c r="E60" s="155" t="s">
        <v>9873</v>
      </c>
      <c r="I60" s="153">
        <v>2.08</v>
      </c>
      <c r="K60" s="153">
        <v>43272.69</v>
      </c>
    </row>
    <row r="61" spans="3:11" x14ac:dyDescent="0.2">
      <c r="C61" s="157" t="s">
        <v>9872</v>
      </c>
      <c r="D61" s="156">
        <v>44532</v>
      </c>
      <c r="E61" s="155" t="s">
        <v>9871</v>
      </c>
      <c r="I61" s="153">
        <v>1.84</v>
      </c>
      <c r="K61" s="153">
        <v>43274.53</v>
      </c>
    </row>
    <row r="62" spans="3:11" x14ac:dyDescent="0.2">
      <c r="C62" s="157" t="s">
        <v>9870</v>
      </c>
      <c r="D62" s="156">
        <v>44532</v>
      </c>
      <c r="E62" s="155" t="s">
        <v>9869</v>
      </c>
      <c r="I62" s="153">
        <v>8.3800000000000008</v>
      </c>
      <c r="K62" s="153">
        <v>43282.91</v>
      </c>
    </row>
    <row r="63" spans="3:11" x14ac:dyDescent="0.2">
      <c r="C63" s="157" t="s">
        <v>9868</v>
      </c>
      <c r="D63" s="156">
        <v>44532</v>
      </c>
      <c r="E63" s="155" t="s">
        <v>9867</v>
      </c>
      <c r="I63" s="153">
        <v>1.68</v>
      </c>
      <c r="K63" s="153">
        <v>43284.59</v>
      </c>
    </row>
    <row r="64" spans="3:11" x14ac:dyDescent="0.2">
      <c r="C64" s="157" t="s">
        <v>9866</v>
      </c>
      <c r="D64" s="156">
        <v>44532</v>
      </c>
      <c r="E64" s="155" t="s">
        <v>9865</v>
      </c>
      <c r="I64" s="153">
        <v>15.3</v>
      </c>
      <c r="K64" s="153">
        <v>43299.89</v>
      </c>
    </row>
    <row r="65" spans="3:11" x14ac:dyDescent="0.2">
      <c r="C65" s="157" t="s">
        <v>9864</v>
      </c>
      <c r="D65" s="156">
        <v>44532</v>
      </c>
      <c r="E65" s="155" t="s">
        <v>9863</v>
      </c>
      <c r="I65" s="153">
        <v>4.1900000000000004</v>
      </c>
      <c r="K65" s="153">
        <v>43304.08</v>
      </c>
    </row>
    <row r="66" spans="3:11" x14ac:dyDescent="0.2">
      <c r="C66" s="157" t="s">
        <v>9862</v>
      </c>
      <c r="D66" s="156">
        <v>44532</v>
      </c>
      <c r="E66" s="155" t="s">
        <v>9861</v>
      </c>
      <c r="I66" s="153">
        <v>4.9800000000000004</v>
      </c>
      <c r="K66" s="153">
        <v>43309.06</v>
      </c>
    </row>
    <row r="67" spans="3:11" x14ac:dyDescent="0.2">
      <c r="C67" s="157" t="s">
        <v>9860</v>
      </c>
      <c r="D67" s="156">
        <v>44532</v>
      </c>
      <c r="E67" s="155" t="s">
        <v>9859</v>
      </c>
      <c r="I67" s="153">
        <v>1.81</v>
      </c>
      <c r="K67" s="153">
        <v>43310.87</v>
      </c>
    </row>
    <row r="68" spans="3:11" x14ac:dyDescent="0.2">
      <c r="C68" s="157" t="s">
        <v>9858</v>
      </c>
      <c r="D68" s="156">
        <v>44532</v>
      </c>
      <c r="E68" s="155" t="s">
        <v>9857</v>
      </c>
      <c r="I68" s="153">
        <v>37.36</v>
      </c>
      <c r="K68" s="153">
        <v>43348.23</v>
      </c>
    </row>
    <row r="69" spans="3:11" x14ac:dyDescent="0.2">
      <c r="C69" s="157" t="s">
        <v>9856</v>
      </c>
      <c r="D69" s="156">
        <v>44532</v>
      </c>
      <c r="E69" s="155" t="s">
        <v>9855</v>
      </c>
      <c r="I69" s="153">
        <v>6.94</v>
      </c>
      <c r="K69" s="153">
        <v>43355.17</v>
      </c>
    </row>
    <row r="70" spans="3:11" x14ac:dyDescent="0.2">
      <c r="C70" s="157" t="s">
        <v>9854</v>
      </c>
      <c r="D70" s="156">
        <v>44532</v>
      </c>
      <c r="E70" s="155" t="s">
        <v>9853</v>
      </c>
      <c r="I70" s="153">
        <v>1.68</v>
      </c>
      <c r="K70" s="153">
        <v>43356.85</v>
      </c>
    </row>
    <row r="71" spans="3:11" x14ac:dyDescent="0.2">
      <c r="C71" s="157" t="s">
        <v>9852</v>
      </c>
      <c r="D71" s="156">
        <v>44532</v>
      </c>
      <c r="E71" s="155" t="s">
        <v>9851</v>
      </c>
      <c r="I71" s="153">
        <v>1.68</v>
      </c>
      <c r="K71" s="153">
        <v>43358.53</v>
      </c>
    </row>
    <row r="72" spans="3:11" x14ac:dyDescent="0.2">
      <c r="C72" s="157" t="s">
        <v>9850</v>
      </c>
      <c r="D72" s="156">
        <v>44532</v>
      </c>
      <c r="E72" s="155" t="s">
        <v>9849</v>
      </c>
      <c r="I72" s="153">
        <v>3.53</v>
      </c>
      <c r="K72" s="153">
        <v>43362.06</v>
      </c>
    </row>
    <row r="73" spans="3:11" x14ac:dyDescent="0.2">
      <c r="C73" s="157" t="s">
        <v>9848</v>
      </c>
      <c r="D73" s="156">
        <v>44532</v>
      </c>
      <c r="E73" s="155" t="s">
        <v>9847</v>
      </c>
      <c r="I73" s="153">
        <v>4.42</v>
      </c>
      <c r="K73" s="153">
        <v>43366.48</v>
      </c>
    </row>
    <row r="74" spans="3:11" x14ac:dyDescent="0.2">
      <c r="C74" s="157" t="s">
        <v>9846</v>
      </c>
      <c r="D74" s="156">
        <v>44532</v>
      </c>
      <c r="E74" s="155" t="s">
        <v>9845</v>
      </c>
      <c r="I74" s="153">
        <v>1.68</v>
      </c>
      <c r="K74" s="153">
        <v>43368.160000000003</v>
      </c>
    </row>
    <row r="75" spans="3:11" x14ac:dyDescent="0.2">
      <c r="C75" s="157" t="s">
        <v>9844</v>
      </c>
      <c r="D75" s="156">
        <v>44532</v>
      </c>
      <c r="E75" s="155" t="s">
        <v>9843</v>
      </c>
      <c r="I75" s="153">
        <v>1.68</v>
      </c>
      <c r="K75" s="153">
        <v>43369.84</v>
      </c>
    </row>
    <row r="76" spans="3:11" x14ac:dyDescent="0.2">
      <c r="C76" s="157" t="s">
        <v>9842</v>
      </c>
      <c r="D76" s="156">
        <v>44532</v>
      </c>
      <c r="E76" s="155" t="s">
        <v>9841</v>
      </c>
      <c r="I76" s="153">
        <v>3.55</v>
      </c>
      <c r="K76" s="153">
        <v>43373.39</v>
      </c>
    </row>
    <row r="77" spans="3:11" x14ac:dyDescent="0.2">
      <c r="C77" s="157" t="s">
        <v>9840</v>
      </c>
      <c r="D77" s="156">
        <v>44532</v>
      </c>
      <c r="E77" s="155" t="s">
        <v>9839</v>
      </c>
      <c r="I77" s="153">
        <v>2.1800000000000002</v>
      </c>
      <c r="K77" s="153">
        <v>43375.57</v>
      </c>
    </row>
    <row r="78" spans="3:11" x14ac:dyDescent="0.2">
      <c r="C78" s="157" t="s">
        <v>9838</v>
      </c>
      <c r="D78" s="156">
        <v>44532</v>
      </c>
      <c r="E78" s="155" t="s">
        <v>9837</v>
      </c>
      <c r="I78" s="153">
        <v>2.17</v>
      </c>
      <c r="K78" s="153">
        <v>43377.74</v>
      </c>
    </row>
    <row r="79" spans="3:11" x14ac:dyDescent="0.2">
      <c r="C79" s="157" t="s">
        <v>9836</v>
      </c>
      <c r="D79" s="156">
        <v>44532</v>
      </c>
      <c r="E79" s="155" t="s">
        <v>9835</v>
      </c>
      <c r="I79" s="153">
        <v>1.68</v>
      </c>
      <c r="K79" s="153">
        <v>43379.42</v>
      </c>
    </row>
    <row r="80" spans="3:11" x14ac:dyDescent="0.2">
      <c r="C80" s="157" t="s">
        <v>9834</v>
      </c>
      <c r="D80" s="156">
        <v>44532</v>
      </c>
      <c r="E80" s="155" t="s">
        <v>9833</v>
      </c>
      <c r="I80" s="153">
        <v>1.68</v>
      </c>
      <c r="K80" s="153">
        <v>43381.1</v>
      </c>
    </row>
    <row r="81" spans="3:11" x14ac:dyDescent="0.2">
      <c r="C81" s="157" t="s">
        <v>9832</v>
      </c>
      <c r="D81" s="156">
        <v>44532</v>
      </c>
      <c r="E81" s="155" t="s">
        <v>9831</v>
      </c>
      <c r="I81" s="153">
        <v>1.94</v>
      </c>
      <c r="K81" s="153">
        <v>43383.040000000001</v>
      </c>
    </row>
    <row r="82" spans="3:11" x14ac:dyDescent="0.2">
      <c r="C82" s="157" t="s">
        <v>9830</v>
      </c>
      <c r="D82" s="156">
        <v>44532</v>
      </c>
      <c r="E82" s="155" t="s">
        <v>9829</v>
      </c>
      <c r="I82" s="153">
        <v>1.68</v>
      </c>
      <c r="K82" s="153">
        <v>43384.72</v>
      </c>
    </row>
    <row r="83" spans="3:11" x14ac:dyDescent="0.2">
      <c r="C83" s="157" t="s">
        <v>9828</v>
      </c>
      <c r="D83" s="156">
        <v>44532</v>
      </c>
      <c r="E83" s="155" t="s">
        <v>9827</v>
      </c>
      <c r="I83" s="153">
        <v>1.68</v>
      </c>
      <c r="K83" s="153">
        <v>43386.400000000001</v>
      </c>
    </row>
    <row r="84" spans="3:11" x14ac:dyDescent="0.2">
      <c r="C84" s="157" t="s">
        <v>9826</v>
      </c>
      <c r="D84" s="156">
        <v>44532</v>
      </c>
      <c r="E84" s="155" t="s">
        <v>9825</v>
      </c>
      <c r="I84" s="153">
        <v>1.68</v>
      </c>
      <c r="K84" s="153">
        <v>43388.08</v>
      </c>
    </row>
    <row r="85" spans="3:11" x14ac:dyDescent="0.2">
      <c r="C85" s="157" t="s">
        <v>9824</v>
      </c>
      <c r="D85" s="156">
        <v>44532</v>
      </c>
      <c r="E85" s="155" t="s">
        <v>9823</v>
      </c>
      <c r="I85" s="153">
        <v>1.71</v>
      </c>
      <c r="K85" s="153">
        <v>43389.79</v>
      </c>
    </row>
    <row r="86" spans="3:11" x14ac:dyDescent="0.2">
      <c r="C86" s="157" t="s">
        <v>9822</v>
      </c>
      <c r="D86" s="156">
        <v>44532</v>
      </c>
      <c r="E86" s="155" t="s">
        <v>9821</v>
      </c>
      <c r="I86" s="153">
        <v>92.98</v>
      </c>
      <c r="K86" s="153">
        <v>43482.77</v>
      </c>
    </row>
    <row r="87" spans="3:11" x14ac:dyDescent="0.2">
      <c r="C87" s="157" t="s">
        <v>9820</v>
      </c>
      <c r="D87" s="156">
        <v>44532</v>
      </c>
      <c r="E87" s="155" t="s">
        <v>9819</v>
      </c>
      <c r="I87" s="153">
        <v>1.68</v>
      </c>
      <c r="K87" s="153">
        <v>43484.45</v>
      </c>
    </row>
    <row r="88" spans="3:11" x14ac:dyDescent="0.2">
      <c r="C88" s="157" t="s">
        <v>9818</v>
      </c>
      <c r="D88" s="156">
        <v>44532</v>
      </c>
      <c r="E88" s="155" t="s">
        <v>9817</v>
      </c>
      <c r="I88" s="153">
        <v>2.08</v>
      </c>
      <c r="K88" s="153">
        <v>43486.53</v>
      </c>
    </row>
    <row r="89" spans="3:11" x14ac:dyDescent="0.2">
      <c r="C89" s="157" t="s">
        <v>9816</v>
      </c>
      <c r="D89" s="156">
        <v>44532</v>
      </c>
      <c r="E89" s="155" t="s">
        <v>9815</v>
      </c>
      <c r="I89" s="153">
        <v>11.95</v>
      </c>
      <c r="K89" s="153">
        <v>43498.48</v>
      </c>
    </row>
    <row r="90" spans="3:11" x14ac:dyDescent="0.2">
      <c r="C90" s="157" t="s">
        <v>9814</v>
      </c>
      <c r="D90" s="156">
        <v>44532</v>
      </c>
      <c r="E90" s="155" t="s">
        <v>9813</v>
      </c>
      <c r="I90" s="153">
        <v>5.03</v>
      </c>
      <c r="K90" s="153">
        <v>43503.51</v>
      </c>
    </row>
    <row r="91" spans="3:11" x14ac:dyDescent="0.2">
      <c r="C91" s="157" t="s">
        <v>9812</v>
      </c>
      <c r="D91" s="156">
        <v>44532</v>
      </c>
      <c r="E91" s="155" t="s">
        <v>9811</v>
      </c>
      <c r="I91" s="153">
        <v>1.89</v>
      </c>
      <c r="K91" s="153">
        <v>43505.4</v>
      </c>
    </row>
    <row r="92" spans="3:11" x14ac:dyDescent="0.2">
      <c r="C92" s="157" t="s">
        <v>9810</v>
      </c>
      <c r="D92" s="156">
        <v>44532</v>
      </c>
      <c r="E92" s="155" t="s">
        <v>9809</v>
      </c>
      <c r="I92" s="153">
        <v>3.9</v>
      </c>
      <c r="K92" s="153">
        <v>43509.3</v>
      </c>
    </row>
    <row r="93" spans="3:11" x14ac:dyDescent="0.2">
      <c r="C93" s="157" t="s">
        <v>9808</v>
      </c>
      <c r="D93" s="156">
        <v>44532</v>
      </c>
      <c r="E93" s="155" t="s">
        <v>9807</v>
      </c>
      <c r="I93" s="153">
        <v>1.68</v>
      </c>
      <c r="K93" s="153">
        <v>43510.98</v>
      </c>
    </row>
    <row r="94" spans="3:11" x14ac:dyDescent="0.2">
      <c r="C94" s="157" t="s">
        <v>9806</v>
      </c>
      <c r="D94" s="156">
        <v>44532</v>
      </c>
      <c r="E94" s="155" t="s">
        <v>9805</v>
      </c>
      <c r="I94" s="153">
        <v>1.69</v>
      </c>
      <c r="K94" s="153">
        <v>43512.67</v>
      </c>
    </row>
    <row r="95" spans="3:11" x14ac:dyDescent="0.2">
      <c r="C95" s="157" t="s">
        <v>9804</v>
      </c>
      <c r="D95" s="156">
        <v>44532</v>
      </c>
      <c r="E95" s="155" t="s">
        <v>9803</v>
      </c>
      <c r="I95" s="153">
        <v>8.3800000000000008</v>
      </c>
      <c r="K95" s="153">
        <v>43521.05</v>
      </c>
    </row>
    <row r="96" spans="3:11" x14ac:dyDescent="0.2">
      <c r="C96" s="157" t="s">
        <v>9802</v>
      </c>
      <c r="D96" s="156">
        <v>44532</v>
      </c>
      <c r="E96" s="155" t="s">
        <v>9801</v>
      </c>
      <c r="I96" s="153">
        <v>9.02</v>
      </c>
      <c r="K96" s="153">
        <v>43530.07</v>
      </c>
    </row>
    <row r="97" spans="3:11" x14ac:dyDescent="0.2">
      <c r="C97" s="157" t="s">
        <v>9800</v>
      </c>
      <c r="D97" s="156">
        <v>44532</v>
      </c>
      <c r="E97" s="155" t="s">
        <v>9799</v>
      </c>
      <c r="I97" s="153">
        <v>7.82</v>
      </c>
      <c r="K97" s="153">
        <v>43537.89</v>
      </c>
    </row>
    <row r="98" spans="3:11" x14ac:dyDescent="0.2">
      <c r="C98" s="157" t="s">
        <v>9798</v>
      </c>
      <c r="D98" s="156">
        <v>44532</v>
      </c>
      <c r="E98" s="155" t="s">
        <v>9797</v>
      </c>
      <c r="I98" s="153">
        <v>8.3800000000000008</v>
      </c>
      <c r="K98" s="153">
        <v>43546.27</v>
      </c>
    </row>
    <row r="99" spans="3:11" x14ac:dyDescent="0.2">
      <c r="C99" s="157" t="s">
        <v>9796</v>
      </c>
      <c r="D99" s="156">
        <v>44532</v>
      </c>
      <c r="E99" s="155" t="s">
        <v>9795</v>
      </c>
      <c r="I99" s="153">
        <v>8</v>
      </c>
      <c r="K99" s="153">
        <v>43554.27</v>
      </c>
    </row>
    <row r="100" spans="3:11" x14ac:dyDescent="0.2">
      <c r="C100" s="157" t="s">
        <v>9794</v>
      </c>
      <c r="D100" s="156">
        <v>44532</v>
      </c>
      <c r="E100" s="155" t="s">
        <v>9793</v>
      </c>
      <c r="I100" s="153">
        <v>8.3800000000000008</v>
      </c>
      <c r="K100" s="153">
        <v>43562.65</v>
      </c>
    </row>
    <row r="101" spans="3:11" x14ac:dyDescent="0.2">
      <c r="C101" s="157" t="s">
        <v>9792</v>
      </c>
      <c r="D101" s="156">
        <v>44532</v>
      </c>
      <c r="E101" s="155" t="s">
        <v>9791</v>
      </c>
      <c r="I101" s="153">
        <v>8.3800000000000008</v>
      </c>
      <c r="K101" s="153">
        <v>43571.03</v>
      </c>
    </row>
    <row r="102" spans="3:11" x14ac:dyDescent="0.2">
      <c r="C102" s="157" t="s">
        <v>9790</v>
      </c>
      <c r="D102" s="156">
        <v>44532</v>
      </c>
      <c r="E102" s="155" t="s">
        <v>9789</v>
      </c>
      <c r="I102" s="153">
        <v>4.1900000000000004</v>
      </c>
      <c r="K102" s="153">
        <v>43575.22</v>
      </c>
    </row>
    <row r="103" spans="3:11" x14ac:dyDescent="0.2">
      <c r="C103" s="157" t="s">
        <v>9788</v>
      </c>
      <c r="D103" s="156">
        <v>44533</v>
      </c>
      <c r="E103" s="155" t="s">
        <v>9787</v>
      </c>
      <c r="I103" s="153">
        <v>1.83</v>
      </c>
      <c r="K103" s="153">
        <v>43577.05</v>
      </c>
    </row>
    <row r="104" spans="3:11" x14ac:dyDescent="0.2">
      <c r="C104" s="157" t="s">
        <v>9786</v>
      </c>
      <c r="D104" s="156">
        <v>44533</v>
      </c>
      <c r="E104" s="155" t="s">
        <v>9785</v>
      </c>
      <c r="I104" s="153">
        <v>8.3800000000000008</v>
      </c>
      <c r="K104" s="153">
        <v>43585.43</v>
      </c>
    </row>
    <row r="105" spans="3:11" x14ac:dyDescent="0.2">
      <c r="C105" s="157" t="s">
        <v>9784</v>
      </c>
      <c r="D105" s="156">
        <v>44533</v>
      </c>
      <c r="E105" s="155" t="s">
        <v>9783</v>
      </c>
      <c r="I105" s="153">
        <v>11.2</v>
      </c>
      <c r="K105" s="153">
        <v>43596.63</v>
      </c>
    </row>
    <row r="106" spans="3:11" x14ac:dyDescent="0.2">
      <c r="C106" s="157" t="s">
        <v>9782</v>
      </c>
      <c r="D106" s="156">
        <v>44533</v>
      </c>
      <c r="E106" s="155" t="s">
        <v>9781</v>
      </c>
      <c r="I106" s="153">
        <v>6.44</v>
      </c>
      <c r="K106" s="153">
        <v>43603.07</v>
      </c>
    </row>
    <row r="107" spans="3:11" x14ac:dyDescent="0.2">
      <c r="C107" s="157" t="s">
        <v>9780</v>
      </c>
      <c r="D107" s="156">
        <v>44533</v>
      </c>
      <c r="E107" s="155" t="s">
        <v>9779</v>
      </c>
      <c r="I107" s="153">
        <v>6.49</v>
      </c>
      <c r="K107" s="153">
        <v>43609.56</v>
      </c>
    </row>
    <row r="108" spans="3:11" x14ac:dyDescent="0.2">
      <c r="C108" s="157" t="s">
        <v>9778</v>
      </c>
      <c r="D108" s="156">
        <v>44533</v>
      </c>
      <c r="E108" s="155" t="s">
        <v>9777</v>
      </c>
      <c r="I108" s="153">
        <v>1.68</v>
      </c>
      <c r="K108" s="153">
        <v>43611.24</v>
      </c>
    </row>
    <row r="109" spans="3:11" x14ac:dyDescent="0.2">
      <c r="C109" s="157" t="s">
        <v>9776</v>
      </c>
      <c r="D109" s="156">
        <v>44533</v>
      </c>
      <c r="E109" s="155" t="s">
        <v>9775</v>
      </c>
      <c r="I109" s="153">
        <v>6.47</v>
      </c>
      <c r="K109" s="153">
        <v>43617.71</v>
      </c>
    </row>
    <row r="110" spans="3:11" x14ac:dyDescent="0.2">
      <c r="C110" s="157" t="s">
        <v>9774</v>
      </c>
      <c r="D110" s="156">
        <v>44533</v>
      </c>
      <c r="E110" s="155" t="s">
        <v>9773</v>
      </c>
      <c r="I110" s="153">
        <v>3.82</v>
      </c>
      <c r="K110" s="153">
        <v>43621.53</v>
      </c>
    </row>
    <row r="111" spans="3:11" x14ac:dyDescent="0.2">
      <c r="C111" s="157" t="s">
        <v>9772</v>
      </c>
      <c r="D111" s="156">
        <v>44533</v>
      </c>
      <c r="E111" s="155" t="s">
        <v>9771</v>
      </c>
      <c r="I111" s="153">
        <v>1.68</v>
      </c>
      <c r="K111" s="153">
        <v>43623.21</v>
      </c>
    </row>
    <row r="112" spans="3:11" x14ac:dyDescent="0.2">
      <c r="C112" s="157" t="s">
        <v>9770</v>
      </c>
      <c r="D112" s="156">
        <v>44533</v>
      </c>
      <c r="E112" s="155" t="s">
        <v>9769</v>
      </c>
      <c r="I112" s="153">
        <v>5.63</v>
      </c>
      <c r="K112" s="153">
        <v>43628.84</v>
      </c>
    </row>
    <row r="113" spans="3:11" x14ac:dyDescent="0.2">
      <c r="C113" s="157" t="s">
        <v>9768</v>
      </c>
      <c r="D113" s="156">
        <v>44533</v>
      </c>
      <c r="E113" s="155" t="s">
        <v>9767</v>
      </c>
      <c r="I113" s="153">
        <v>1.74</v>
      </c>
      <c r="K113" s="153">
        <v>43630.58</v>
      </c>
    </row>
    <row r="114" spans="3:11" x14ac:dyDescent="0.2">
      <c r="C114" s="157" t="s">
        <v>9766</v>
      </c>
      <c r="D114" s="156">
        <v>44534</v>
      </c>
      <c r="E114" s="155" t="s">
        <v>9765</v>
      </c>
      <c r="I114" s="153">
        <v>0.84</v>
      </c>
      <c r="K114" s="153">
        <v>43631.42</v>
      </c>
    </row>
    <row r="115" spans="3:11" x14ac:dyDescent="0.2">
      <c r="C115" s="157" t="s">
        <v>9764</v>
      </c>
      <c r="D115" s="156">
        <v>44534</v>
      </c>
      <c r="E115" s="155" t="s">
        <v>9763</v>
      </c>
      <c r="I115" s="153">
        <v>8.64</v>
      </c>
      <c r="K115" s="153">
        <v>43640.06</v>
      </c>
    </row>
    <row r="116" spans="3:11" x14ac:dyDescent="0.2">
      <c r="C116" s="157" t="s">
        <v>9762</v>
      </c>
      <c r="D116" s="156">
        <v>44534</v>
      </c>
      <c r="E116" s="155" t="s">
        <v>9761</v>
      </c>
      <c r="I116" s="153">
        <v>1.92</v>
      </c>
      <c r="K116" s="153">
        <v>43641.98</v>
      </c>
    </row>
    <row r="117" spans="3:11" x14ac:dyDescent="0.2">
      <c r="C117" s="157" t="s">
        <v>9760</v>
      </c>
      <c r="D117" s="156">
        <v>44534</v>
      </c>
      <c r="E117" s="155" t="s">
        <v>9759</v>
      </c>
      <c r="I117" s="153">
        <v>5.89</v>
      </c>
      <c r="K117" s="153">
        <v>43647.87</v>
      </c>
    </row>
    <row r="118" spans="3:11" x14ac:dyDescent="0.2">
      <c r="C118" s="157" t="s">
        <v>9758</v>
      </c>
      <c r="D118" s="156">
        <v>44534</v>
      </c>
      <c r="E118" s="155" t="s">
        <v>9757</v>
      </c>
      <c r="I118" s="153">
        <v>7.82</v>
      </c>
      <c r="K118" s="153">
        <v>43655.69</v>
      </c>
    </row>
    <row r="119" spans="3:11" x14ac:dyDescent="0.2">
      <c r="C119" s="157" t="s">
        <v>9756</v>
      </c>
      <c r="D119" s="156">
        <v>44534</v>
      </c>
      <c r="E119" s="155" t="s">
        <v>9755</v>
      </c>
      <c r="I119" s="153">
        <v>2.31</v>
      </c>
      <c r="K119" s="153">
        <v>43658</v>
      </c>
    </row>
    <row r="120" spans="3:11" x14ac:dyDescent="0.2">
      <c r="C120" s="157" t="s">
        <v>9754</v>
      </c>
      <c r="D120" s="156">
        <v>44534</v>
      </c>
      <c r="E120" s="155" t="s">
        <v>9753</v>
      </c>
      <c r="I120" s="153">
        <v>1.68</v>
      </c>
      <c r="K120" s="153">
        <v>43659.68</v>
      </c>
    </row>
    <row r="121" spans="3:11" x14ac:dyDescent="0.2">
      <c r="C121" s="157" t="s">
        <v>9752</v>
      </c>
      <c r="D121" s="156">
        <v>44534</v>
      </c>
      <c r="E121" s="155" t="s">
        <v>9751</v>
      </c>
      <c r="I121" s="153">
        <v>10.02</v>
      </c>
      <c r="K121" s="153">
        <v>43669.7</v>
      </c>
    </row>
    <row r="122" spans="3:11" x14ac:dyDescent="0.2">
      <c r="C122" s="157" t="s">
        <v>9750</v>
      </c>
      <c r="D122" s="156">
        <v>44534</v>
      </c>
      <c r="E122" s="155" t="s">
        <v>9749</v>
      </c>
      <c r="I122" s="153">
        <v>3.4</v>
      </c>
      <c r="K122" s="153">
        <v>43673.1</v>
      </c>
    </row>
    <row r="123" spans="3:11" x14ac:dyDescent="0.2">
      <c r="C123" s="157" t="s">
        <v>9748</v>
      </c>
      <c r="D123" s="156">
        <v>44534</v>
      </c>
      <c r="E123" s="155" t="s">
        <v>9747</v>
      </c>
      <c r="I123" s="153">
        <v>4.46</v>
      </c>
      <c r="K123" s="153">
        <v>43677.56</v>
      </c>
    </row>
    <row r="124" spans="3:11" x14ac:dyDescent="0.2">
      <c r="C124" s="157" t="s">
        <v>9746</v>
      </c>
      <c r="D124" s="156">
        <v>44535</v>
      </c>
      <c r="E124" s="155" t="s">
        <v>9745</v>
      </c>
      <c r="I124" s="153">
        <v>1.68</v>
      </c>
      <c r="K124" s="153">
        <v>43679.24</v>
      </c>
    </row>
    <row r="125" spans="3:11" x14ac:dyDescent="0.2">
      <c r="C125" s="157" t="s">
        <v>9744</v>
      </c>
      <c r="D125" s="156">
        <v>44536</v>
      </c>
      <c r="E125" s="155" t="s">
        <v>9743</v>
      </c>
      <c r="I125" s="153">
        <v>3.49</v>
      </c>
      <c r="K125" s="153">
        <v>43682.73</v>
      </c>
    </row>
    <row r="126" spans="3:11" x14ac:dyDescent="0.2">
      <c r="C126" s="157" t="s">
        <v>9742</v>
      </c>
      <c r="D126" s="156">
        <v>44536</v>
      </c>
      <c r="E126" s="155" t="s">
        <v>9741</v>
      </c>
      <c r="I126" s="153">
        <v>5.96</v>
      </c>
      <c r="K126" s="153">
        <v>43688.69</v>
      </c>
    </row>
    <row r="127" spans="3:11" x14ac:dyDescent="0.2">
      <c r="C127" s="157" t="s">
        <v>9740</v>
      </c>
      <c r="D127" s="156">
        <v>44536</v>
      </c>
      <c r="E127" s="155" t="s">
        <v>9739</v>
      </c>
      <c r="I127" s="153">
        <v>5</v>
      </c>
      <c r="K127" s="153">
        <v>43693.69</v>
      </c>
    </row>
    <row r="128" spans="3:11" x14ac:dyDescent="0.2">
      <c r="C128" s="157" t="s">
        <v>9738</v>
      </c>
      <c r="D128" s="156">
        <v>44536</v>
      </c>
      <c r="E128" s="155" t="s">
        <v>9737</v>
      </c>
      <c r="I128" s="153">
        <v>5</v>
      </c>
      <c r="K128" s="153">
        <v>43698.69</v>
      </c>
    </row>
    <row r="129" spans="3:11" x14ac:dyDescent="0.2">
      <c r="C129" s="157" t="s">
        <v>9736</v>
      </c>
      <c r="D129" s="156">
        <v>44536</v>
      </c>
      <c r="E129" s="155" t="s">
        <v>9735</v>
      </c>
      <c r="I129" s="153">
        <v>2.15</v>
      </c>
      <c r="K129" s="153">
        <v>43700.84</v>
      </c>
    </row>
    <row r="130" spans="3:11" x14ac:dyDescent="0.2">
      <c r="C130" s="157" t="s">
        <v>9734</v>
      </c>
      <c r="D130" s="156">
        <v>44536</v>
      </c>
      <c r="E130" s="155" t="s">
        <v>9733</v>
      </c>
      <c r="I130" s="153">
        <v>1.94</v>
      </c>
      <c r="K130" s="153">
        <v>43702.78</v>
      </c>
    </row>
    <row r="131" spans="3:11" x14ac:dyDescent="0.2">
      <c r="C131" s="157" t="s">
        <v>9732</v>
      </c>
      <c r="D131" s="156">
        <v>44536</v>
      </c>
      <c r="E131" s="155" t="s">
        <v>9731</v>
      </c>
      <c r="I131" s="153">
        <v>27.05</v>
      </c>
      <c r="K131" s="153">
        <v>43729.83</v>
      </c>
    </row>
    <row r="132" spans="3:11" x14ac:dyDescent="0.2">
      <c r="C132" s="157" t="s">
        <v>9730</v>
      </c>
      <c r="D132" s="156">
        <v>44536</v>
      </c>
      <c r="E132" s="155" t="s">
        <v>9729</v>
      </c>
      <c r="I132" s="153">
        <v>0.32</v>
      </c>
      <c r="K132" s="153">
        <v>43730.15</v>
      </c>
    </row>
    <row r="133" spans="3:11" x14ac:dyDescent="0.2">
      <c r="C133" s="157" t="s">
        <v>9728</v>
      </c>
      <c r="D133" s="156">
        <v>44536</v>
      </c>
      <c r="E133" s="155" t="s">
        <v>9727</v>
      </c>
      <c r="I133" s="153">
        <v>5.04</v>
      </c>
      <c r="K133" s="153">
        <v>43735.19</v>
      </c>
    </row>
    <row r="134" spans="3:11" x14ac:dyDescent="0.2">
      <c r="C134" s="157" t="s">
        <v>9726</v>
      </c>
      <c r="D134" s="156">
        <v>44536</v>
      </c>
      <c r="E134" s="155" t="s">
        <v>9725</v>
      </c>
      <c r="I134" s="153">
        <v>1.94</v>
      </c>
      <c r="K134" s="153">
        <v>43737.13</v>
      </c>
    </row>
    <row r="135" spans="3:11" x14ac:dyDescent="0.2">
      <c r="C135" s="157" t="s">
        <v>9724</v>
      </c>
      <c r="D135" s="156">
        <v>44536</v>
      </c>
      <c r="E135" s="155" t="s">
        <v>9723</v>
      </c>
      <c r="I135" s="153">
        <v>1.94</v>
      </c>
      <c r="K135" s="153">
        <v>43739.07</v>
      </c>
    </row>
    <row r="136" spans="3:11" x14ac:dyDescent="0.2">
      <c r="C136" s="157" t="s">
        <v>9722</v>
      </c>
      <c r="D136" s="156">
        <v>44536</v>
      </c>
      <c r="E136" s="155" t="s">
        <v>9721</v>
      </c>
      <c r="I136" s="153">
        <v>4.91</v>
      </c>
      <c r="K136" s="153">
        <v>43743.98</v>
      </c>
    </row>
    <row r="137" spans="3:11" x14ac:dyDescent="0.2">
      <c r="C137" s="157" t="s">
        <v>9720</v>
      </c>
      <c r="D137" s="156">
        <v>44536</v>
      </c>
      <c r="E137" s="155" t="s">
        <v>9719</v>
      </c>
      <c r="I137" s="153">
        <v>0.68</v>
      </c>
      <c r="K137" s="153">
        <v>43744.66</v>
      </c>
    </row>
    <row r="138" spans="3:11" x14ac:dyDescent="0.2">
      <c r="C138" s="157" t="s">
        <v>9718</v>
      </c>
      <c r="D138" s="156">
        <v>44536</v>
      </c>
      <c r="E138" s="155" t="s">
        <v>9717</v>
      </c>
      <c r="I138" s="153">
        <v>10.83</v>
      </c>
      <c r="K138" s="153">
        <v>43755.49</v>
      </c>
    </row>
    <row r="139" spans="3:11" x14ac:dyDescent="0.2">
      <c r="C139" s="157" t="s">
        <v>9716</v>
      </c>
      <c r="D139" s="156">
        <v>44536</v>
      </c>
      <c r="E139" s="155" t="s">
        <v>9715</v>
      </c>
      <c r="I139" s="153">
        <v>2.2999999999999998</v>
      </c>
      <c r="K139" s="153">
        <v>43757.79</v>
      </c>
    </row>
    <row r="140" spans="3:11" x14ac:dyDescent="0.2">
      <c r="C140" s="157" t="s">
        <v>9714</v>
      </c>
      <c r="D140" s="156">
        <v>44536</v>
      </c>
      <c r="E140" s="155" t="s">
        <v>9713</v>
      </c>
      <c r="I140" s="153">
        <v>1.68</v>
      </c>
      <c r="K140" s="153">
        <v>43759.47</v>
      </c>
    </row>
    <row r="141" spans="3:11" x14ac:dyDescent="0.2">
      <c r="C141" s="157" t="s">
        <v>9712</v>
      </c>
      <c r="D141" s="156">
        <v>44536</v>
      </c>
      <c r="E141" s="155" t="s">
        <v>9711</v>
      </c>
      <c r="I141" s="153">
        <v>1.7</v>
      </c>
      <c r="K141" s="153">
        <v>43761.17</v>
      </c>
    </row>
    <row r="142" spans="3:11" x14ac:dyDescent="0.2">
      <c r="C142" s="157" t="s">
        <v>9710</v>
      </c>
      <c r="D142" s="156">
        <v>44536</v>
      </c>
      <c r="E142" s="155" t="s">
        <v>9709</v>
      </c>
      <c r="I142" s="153">
        <v>3.36</v>
      </c>
      <c r="K142" s="153">
        <v>43764.53</v>
      </c>
    </row>
    <row r="143" spans="3:11" x14ac:dyDescent="0.2">
      <c r="C143" s="157" t="s">
        <v>9708</v>
      </c>
      <c r="D143" s="156">
        <v>44536</v>
      </c>
      <c r="E143" s="155" t="s">
        <v>9707</v>
      </c>
      <c r="I143" s="153">
        <v>4.72</v>
      </c>
      <c r="K143" s="153">
        <v>43769.25</v>
      </c>
    </row>
    <row r="144" spans="3:11" x14ac:dyDescent="0.2">
      <c r="C144" s="157" t="s">
        <v>9706</v>
      </c>
      <c r="D144" s="156">
        <v>44536</v>
      </c>
      <c r="E144" s="155" t="s">
        <v>9705</v>
      </c>
      <c r="I144" s="153">
        <v>16.760000000000002</v>
      </c>
      <c r="K144" s="153">
        <v>43786.01</v>
      </c>
    </row>
    <row r="145" spans="3:11" x14ac:dyDescent="0.2">
      <c r="C145" s="157" t="s">
        <v>9704</v>
      </c>
      <c r="D145" s="156">
        <v>44536</v>
      </c>
      <c r="E145" s="155" t="s">
        <v>9703</v>
      </c>
      <c r="I145" s="153">
        <v>5.04</v>
      </c>
      <c r="K145" s="153">
        <v>43791.05</v>
      </c>
    </row>
    <row r="146" spans="3:11" x14ac:dyDescent="0.2">
      <c r="C146" s="157" t="s">
        <v>9702</v>
      </c>
      <c r="D146" s="156">
        <v>44536</v>
      </c>
      <c r="E146" s="155" t="s">
        <v>9701</v>
      </c>
      <c r="I146" s="153">
        <v>9.65</v>
      </c>
      <c r="K146" s="153">
        <v>43800.7</v>
      </c>
    </row>
    <row r="147" spans="3:11" x14ac:dyDescent="0.2">
      <c r="C147" s="157" t="s">
        <v>9700</v>
      </c>
      <c r="D147" s="156">
        <v>44536</v>
      </c>
      <c r="E147" s="155" t="s">
        <v>9699</v>
      </c>
      <c r="I147" s="153">
        <v>30.6</v>
      </c>
      <c r="K147" s="153">
        <v>43831.3</v>
      </c>
    </row>
    <row r="148" spans="3:11" x14ac:dyDescent="0.2">
      <c r="C148" s="157" t="s">
        <v>9698</v>
      </c>
      <c r="D148" s="156">
        <v>44537</v>
      </c>
      <c r="E148" s="155" t="s">
        <v>9697</v>
      </c>
      <c r="I148" s="153">
        <v>5</v>
      </c>
      <c r="K148" s="153">
        <v>43836.3</v>
      </c>
    </row>
    <row r="149" spans="3:11" x14ac:dyDescent="0.2">
      <c r="C149" s="157" t="s">
        <v>9696</v>
      </c>
      <c r="D149" s="156">
        <v>44537</v>
      </c>
      <c r="E149" s="155" t="s">
        <v>9695</v>
      </c>
      <c r="I149" s="153">
        <v>5.24</v>
      </c>
      <c r="K149" s="153">
        <v>43841.54</v>
      </c>
    </row>
    <row r="150" spans="3:11" x14ac:dyDescent="0.2">
      <c r="C150" s="157" t="s">
        <v>9694</v>
      </c>
      <c r="D150" s="156">
        <v>44537</v>
      </c>
      <c r="E150" s="155" t="s">
        <v>9693</v>
      </c>
      <c r="I150" s="153">
        <v>13.82</v>
      </c>
      <c r="K150" s="153">
        <v>43855.360000000001</v>
      </c>
    </row>
    <row r="151" spans="3:11" x14ac:dyDescent="0.2">
      <c r="C151" s="157" t="s">
        <v>9692</v>
      </c>
      <c r="D151" s="156">
        <v>44537</v>
      </c>
      <c r="E151" s="155" t="s">
        <v>9691</v>
      </c>
      <c r="I151" s="153">
        <v>11.98</v>
      </c>
      <c r="K151" s="153">
        <v>43867.34</v>
      </c>
    </row>
    <row r="152" spans="3:11" x14ac:dyDescent="0.2">
      <c r="C152" s="157" t="s">
        <v>9690</v>
      </c>
      <c r="D152" s="156">
        <v>44537</v>
      </c>
      <c r="E152" s="155" t="s">
        <v>9689</v>
      </c>
      <c r="I152" s="153">
        <v>3.53</v>
      </c>
      <c r="K152" s="153">
        <v>43870.87</v>
      </c>
    </row>
    <row r="153" spans="3:11" x14ac:dyDescent="0.2">
      <c r="C153" s="157" t="s">
        <v>9688</v>
      </c>
      <c r="D153" s="156">
        <v>44537</v>
      </c>
      <c r="E153" s="155" t="s">
        <v>9687</v>
      </c>
      <c r="I153" s="153">
        <v>1.68</v>
      </c>
      <c r="K153" s="153">
        <v>43872.55</v>
      </c>
    </row>
    <row r="154" spans="3:11" x14ac:dyDescent="0.2">
      <c r="C154" s="157" t="s">
        <v>9686</v>
      </c>
      <c r="D154" s="156">
        <v>44537</v>
      </c>
      <c r="E154" s="155" t="s">
        <v>9685</v>
      </c>
      <c r="I154" s="153">
        <v>3.44</v>
      </c>
      <c r="K154" s="153">
        <v>43875.99</v>
      </c>
    </row>
    <row r="155" spans="3:11" x14ac:dyDescent="0.2">
      <c r="C155" s="157" t="s">
        <v>9684</v>
      </c>
      <c r="D155" s="156">
        <v>44537</v>
      </c>
      <c r="E155" s="155" t="s">
        <v>9683</v>
      </c>
      <c r="I155" s="153">
        <v>4.07</v>
      </c>
      <c r="K155" s="153">
        <v>43880.06</v>
      </c>
    </row>
    <row r="156" spans="3:11" x14ac:dyDescent="0.2">
      <c r="C156" s="157" t="s">
        <v>9682</v>
      </c>
      <c r="D156" s="156">
        <v>44537</v>
      </c>
      <c r="E156" s="155" t="s">
        <v>9681</v>
      </c>
      <c r="I156" s="153">
        <v>1.68</v>
      </c>
      <c r="K156" s="153">
        <v>43881.74</v>
      </c>
    </row>
    <row r="157" spans="3:11" x14ac:dyDescent="0.2">
      <c r="C157" s="157" t="s">
        <v>9680</v>
      </c>
      <c r="D157" s="156">
        <v>44537</v>
      </c>
      <c r="E157" s="155" t="s">
        <v>9679</v>
      </c>
      <c r="I157" s="153">
        <v>1.68</v>
      </c>
      <c r="K157" s="153">
        <v>43883.42</v>
      </c>
    </row>
    <row r="158" spans="3:11" x14ac:dyDescent="0.2">
      <c r="C158" s="157" t="s">
        <v>9678</v>
      </c>
      <c r="D158" s="156">
        <v>44537</v>
      </c>
      <c r="E158" s="155" t="s">
        <v>9677</v>
      </c>
      <c r="I158" s="153">
        <v>3.51</v>
      </c>
      <c r="K158" s="153">
        <v>43886.93</v>
      </c>
    </row>
    <row r="159" spans="3:11" x14ac:dyDescent="0.2">
      <c r="C159" s="157" t="s">
        <v>9676</v>
      </c>
      <c r="D159" s="156">
        <v>44538</v>
      </c>
      <c r="E159" s="155" t="s">
        <v>9675</v>
      </c>
      <c r="I159" s="153">
        <v>10</v>
      </c>
      <c r="K159" s="153">
        <v>43896.93</v>
      </c>
    </row>
    <row r="160" spans="3:11" x14ac:dyDescent="0.2">
      <c r="C160" s="157" t="s">
        <v>9674</v>
      </c>
      <c r="D160" s="156">
        <v>44538</v>
      </c>
      <c r="E160" s="155" t="s">
        <v>9673</v>
      </c>
      <c r="I160" s="153">
        <v>0.84</v>
      </c>
      <c r="K160" s="153">
        <v>43897.77</v>
      </c>
    </row>
    <row r="161" spans="3:11" x14ac:dyDescent="0.2">
      <c r="C161" s="157" t="s">
        <v>9672</v>
      </c>
      <c r="D161" s="156">
        <v>44538</v>
      </c>
      <c r="E161" s="155" t="s">
        <v>9671</v>
      </c>
      <c r="I161" s="153">
        <v>3.42</v>
      </c>
      <c r="K161" s="153">
        <v>43901.19</v>
      </c>
    </row>
    <row r="162" spans="3:11" x14ac:dyDescent="0.2">
      <c r="C162" s="157" t="s">
        <v>9670</v>
      </c>
      <c r="D162" s="156">
        <v>44538</v>
      </c>
      <c r="E162" s="155" t="s">
        <v>9669</v>
      </c>
      <c r="I162" s="153">
        <v>6.63</v>
      </c>
      <c r="K162" s="153">
        <v>43907.82</v>
      </c>
    </row>
    <row r="163" spans="3:11" x14ac:dyDescent="0.2">
      <c r="C163" s="157" t="s">
        <v>9668</v>
      </c>
      <c r="D163" s="156">
        <v>44538</v>
      </c>
      <c r="E163" s="155" t="s">
        <v>9667</v>
      </c>
      <c r="I163" s="153">
        <v>17.899999999999999</v>
      </c>
      <c r="K163" s="153">
        <v>43925.72</v>
      </c>
    </row>
    <row r="164" spans="3:11" x14ac:dyDescent="0.2">
      <c r="C164" s="157" t="s">
        <v>9666</v>
      </c>
      <c r="D164" s="156">
        <v>44538</v>
      </c>
      <c r="E164" s="155" t="s">
        <v>9665</v>
      </c>
      <c r="I164" s="153">
        <v>82.71</v>
      </c>
      <c r="K164" s="153">
        <v>44008.43</v>
      </c>
    </row>
    <row r="165" spans="3:11" x14ac:dyDescent="0.2">
      <c r="C165" s="157" t="s">
        <v>9664</v>
      </c>
      <c r="D165" s="156">
        <v>44538</v>
      </c>
      <c r="E165" s="155" t="s">
        <v>9663</v>
      </c>
      <c r="I165" s="153">
        <v>10.199999999999999</v>
      </c>
      <c r="K165" s="153">
        <v>44018.63</v>
      </c>
    </row>
    <row r="166" spans="3:11" x14ac:dyDescent="0.2">
      <c r="C166" s="157" t="s">
        <v>9662</v>
      </c>
      <c r="D166" s="156">
        <v>44539</v>
      </c>
      <c r="E166" s="155" t="s">
        <v>9661</v>
      </c>
      <c r="I166" s="153">
        <v>12.57</v>
      </c>
      <c r="K166" s="153">
        <v>44031.199999999997</v>
      </c>
    </row>
    <row r="167" spans="3:11" x14ac:dyDescent="0.2">
      <c r="C167" s="157" t="s">
        <v>9660</v>
      </c>
      <c r="D167" s="156">
        <v>44539</v>
      </c>
      <c r="E167" s="155" t="s">
        <v>9659</v>
      </c>
      <c r="I167" s="153">
        <v>3.64</v>
      </c>
      <c r="K167" s="153">
        <v>44034.84</v>
      </c>
    </row>
    <row r="168" spans="3:11" x14ac:dyDescent="0.2">
      <c r="C168" s="157" t="s">
        <v>9658</v>
      </c>
      <c r="D168" s="156">
        <v>44539</v>
      </c>
      <c r="E168" s="155" t="s">
        <v>9657</v>
      </c>
      <c r="I168" s="153">
        <v>2.08</v>
      </c>
      <c r="K168" s="153">
        <v>44036.92</v>
      </c>
    </row>
    <row r="169" spans="3:11" x14ac:dyDescent="0.2">
      <c r="C169" s="157" t="s">
        <v>9656</v>
      </c>
      <c r="D169" s="156">
        <v>44539</v>
      </c>
      <c r="E169" s="155" t="s">
        <v>9655</v>
      </c>
      <c r="I169" s="153">
        <v>1.94</v>
      </c>
      <c r="K169" s="153">
        <v>44038.86</v>
      </c>
    </row>
    <row r="170" spans="3:11" x14ac:dyDescent="0.2">
      <c r="C170" s="157" t="s">
        <v>9654</v>
      </c>
      <c r="D170" s="156">
        <v>44539</v>
      </c>
      <c r="E170" s="155" t="s">
        <v>9653</v>
      </c>
      <c r="I170" s="153">
        <v>1.68</v>
      </c>
      <c r="K170" s="153">
        <v>44040.54</v>
      </c>
    </row>
    <row r="171" spans="3:11" x14ac:dyDescent="0.2">
      <c r="C171" s="157" t="s">
        <v>9652</v>
      </c>
      <c r="D171" s="156">
        <v>44539</v>
      </c>
      <c r="E171" s="155" t="s">
        <v>9651</v>
      </c>
      <c r="I171" s="153">
        <v>7.07</v>
      </c>
      <c r="K171" s="153">
        <v>44047.61</v>
      </c>
    </row>
    <row r="172" spans="3:11" x14ac:dyDescent="0.2">
      <c r="C172" s="157" t="s">
        <v>9650</v>
      </c>
      <c r="D172" s="156">
        <v>44539</v>
      </c>
      <c r="E172" s="155" t="s">
        <v>9649</v>
      </c>
      <c r="I172" s="153">
        <v>33.32</v>
      </c>
      <c r="K172" s="153">
        <v>44080.93</v>
      </c>
    </row>
    <row r="173" spans="3:11" x14ac:dyDescent="0.2">
      <c r="C173" s="157" t="s">
        <v>9648</v>
      </c>
      <c r="D173" s="156">
        <v>44539</v>
      </c>
      <c r="E173" s="155" t="s">
        <v>9647</v>
      </c>
      <c r="I173" s="153">
        <v>1.89</v>
      </c>
      <c r="K173" s="153">
        <v>44082.82</v>
      </c>
    </row>
    <row r="174" spans="3:11" x14ac:dyDescent="0.2">
      <c r="C174" s="157" t="s">
        <v>9646</v>
      </c>
      <c r="D174" s="156">
        <v>44539</v>
      </c>
      <c r="E174" s="155" t="s">
        <v>9645</v>
      </c>
      <c r="I174" s="153">
        <v>1.68</v>
      </c>
      <c r="K174" s="153">
        <v>44084.5</v>
      </c>
    </row>
    <row r="175" spans="3:11" x14ac:dyDescent="0.2">
      <c r="C175" s="157" t="s">
        <v>9644</v>
      </c>
      <c r="D175" s="156">
        <v>44539</v>
      </c>
      <c r="E175" s="155" t="s">
        <v>9643</v>
      </c>
      <c r="I175" s="153">
        <v>2.25</v>
      </c>
      <c r="K175" s="153">
        <v>44086.75</v>
      </c>
    </row>
    <row r="176" spans="3:11" x14ac:dyDescent="0.2">
      <c r="C176" s="157" t="s">
        <v>9642</v>
      </c>
      <c r="D176" s="156">
        <v>44539</v>
      </c>
      <c r="E176" s="155" t="s">
        <v>9641</v>
      </c>
      <c r="I176" s="153">
        <v>1.3</v>
      </c>
      <c r="K176" s="153">
        <v>44088.05</v>
      </c>
    </row>
    <row r="177" spans="3:11" x14ac:dyDescent="0.2">
      <c r="C177" s="157" t="s">
        <v>9640</v>
      </c>
      <c r="D177" s="156">
        <v>44539</v>
      </c>
      <c r="E177" s="155" t="s">
        <v>9639</v>
      </c>
      <c r="I177" s="153">
        <v>1.47</v>
      </c>
      <c r="K177" s="153">
        <v>44089.52</v>
      </c>
    </row>
    <row r="178" spans="3:11" x14ac:dyDescent="0.2">
      <c r="C178" s="157" t="s">
        <v>9638</v>
      </c>
      <c r="D178" s="156">
        <v>44539</v>
      </c>
      <c r="E178" s="155" t="s">
        <v>9637</v>
      </c>
      <c r="I178" s="153">
        <v>3.62</v>
      </c>
      <c r="K178" s="153">
        <v>44093.14</v>
      </c>
    </row>
    <row r="179" spans="3:11" x14ac:dyDescent="0.2">
      <c r="C179" s="157" t="s">
        <v>9636</v>
      </c>
      <c r="D179" s="156">
        <v>44539</v>
      </c>
      <c r="E179" s="155" t="s">
        <v>9635</v>
      </c>
      <c r="I179" s="153">
        <v>2.73</v>
      </c>
      <c r="K179" s="153">
        <v>44095.87</v>
      </c>
    </row>
    <row r="180" spans="3:11" x14ac:dyDescent="0.2">
      <c r="C180" s="157" t="s">
        <v>9634</v>
      </c>
      <c r="D180" s="156">
        <v>44539</v>
      </c>
      <c r="E180" s="155" t="s">
        <v>9633</v>
      </c>
      <c r="I180" s="153">
        <v>4.1900000000000004</v>
      </c>
      <c r="K180" s="153">
        <v>44100.06</v>
      </c>
    </row>
    <row r="181" spans="3:11" x14ac:dyDescent="0.2">
      <c r="C181" s="157" t="s">
        <v>9632</v>
      </c>
      <c r="D181" s="156">
        <v>44540</v>
      </c>
      <c r="E181" s="155" t="s">
        <v>9631</v>
      </c>
      <c r="I181" s="153">
        <v>5.04</v>
      </c>
      <c r="K181" s="153">
        <v>44105.1</v>
      </c>
    </row>
    <row r="182" spans="3:11" x14ac:dyDescent="0.2">
      <c r="C182" s="157" t="s">
        <v>9630</v>
      </c>
      <c r="D182" s="156">
        <v>44540</v>
      </c>
      <c r="E182" s="155" t="s">
        <v>9629</v>
      </c>
      <c r="I182" s="153">
        <v>2.4</v>
      </c>
      <c r="K182" s="153">
        <v>44107.5</v>
      </c>
    </row>
    <row r="183" spans="3:11" x14ac:dyDescent="0.2">
      <c r="C183" s="157" t="s">
        <v>9628</v>
      </c>
      <c r="D183" s="156">
        <v>44540</v>
      </c>
      <c r="E183" s="155" t="s">
        <v>9627</v>
      </c>
      <c r="I183" s="153">
        <v>18.93</v>
      </c>
      <c r="K183" s="153">
        <v>44126.43</v>
      </c>
    </row>
    <row r="184" spans="3:11" x14ac:dyDescent="0.2">
      <c r="C184" s="157" t="s">
        <v>9626</v>
      </c>
      <c r="D184" s="156">
        <v>44540</v>
      </c>
      <c r="E184" s="155" t="s">
        <v>9625</v>
      </c>
      <c r="I184" s="153">
        <v>2.0499999999999998</v>
      </c>
      <c r="K184" s="153">
        <v>44128.480000000003</v>
      </c>
    </row>
    <row r="185" spans="3:11" x14ac:dyDescent="0.2">
      <c r="C185" s="157" t="s">
        <v>9624</v>
      </c>
      <c r="D185" s="156">
        <v>44540</v>
      </c>
      <c r="E185" s="155" t="s">
        <v>9623</v>
      </c>
      <c r="I185" s="153">
        <v>15.3</v>
      </c>
      <c r="K185" s="153">
        <v>44143.78</v>
      </c>
    </row>
    <row r="186" spans="3:11" x14ac:dyDescent="0.2">
      <c r="C186" s="157" t="s">
        <v>9622</v>
      </c>
      <c r="D186" s="156">
        <v>44540</v>
      </c>
      <c r="E186" s="155" t="s">
        <v>9621</v>
      </c>
      <c r="I186" s="153">
        <v>15.3</v>
      </c>
      <c r="K186" s="153">
        <v>44159.08</v>
      </c>
    </row>
    <row r="187" spans="3:11" x14ac:dyDescent="0.2">
      <c r="C187" s="157" t="s">
        <v>9620</v>
      </c>
      <c r="D187" s="156">
        <v>44540</v>
      </c>
      <c r="E187" s="155" t="s">
        <v>9619</v>
      </c>
      <c r="I187" s="153">
        <v>13.23</v>
      </c>
      <c r="K187" s="153">
        <v>44172.31</v>
      </c>
    </row>
    <row r="188" spans="3:11" x14ac:dyDescent="0.2">
      <c r="C188" s="157" t="s">
        <v>9618</v>
      </c>
      <c r="D188" s="156">
        <v>44540</v>
      </c>
      <c r="E188" s="155" t="s">
        <v>9617</v>
      </c>
      <c r="I188" s="153">
        <v>3.77</v>
      </c>
      <c r="K188" s="153">
        <v>44176.08</v>
      </c>
    </row>
    <row r="189" spans="3:11" x14ac:dyDescent="0.2">
      <c r="C189" s="157" t="s">
        <v>9616</v>
      </c>
      <c r="D189" s="156">
        <v>44540</v>
      </c>
      <c r="E189" s="155" t="s">
        <v>9615</v>
      </c>
      <c r="I189" s="153">
        <v>4.33</v>
      </c>
      <c r="K189" s="153">
        <v>44180.41</v>
      </c>
    </row>
    <row r="190" spans="3:11" x14ac:dyDescent="0.2">
      <c r="C190" s="157" t="s">
        <v>9614</v>
      </c>
      <c r="D190" s="156">
        <v>44540</v>
      </c>
      <c r="E190" s="155" t="s">
        <v>9613</v>
      </c>
      <c r="I190" s="153">
        <v>11.63</v>
      </c>
      <c r="K190" s="153">
        <v>44192.04</v>
      </c>
    </row>
    <row r="191" spans="3:11" x14ac:dyDescent="0.2">
      <c r="C191" s="157" t="s">
        <v>9612</v>
      </c>
      <c r="D191" s="156">
        <v>44540</v>
      </c>
      <c r="E191" s="155" t="s">
        <v>9611</v>
      </c>
      <c r="I191" s="153">
        <v>55.31</v>
      </c>
      <c r="K191" s="153">
        <v>44247.35</v>
      </c>
    </row>
    <row r="192" spans="3:11" x14ac:dyDescent="0.2">
      <c r="C192" s="157" t="s">
        <v>9610</v>
      </c>
      <c r="D192" s="156">
        <v>44540</v>
      </c>
      <c r="E192" s="155" t="s">
        <v>9609</v>
      </c>
      <c r="I192" s="153">
        <v>2.79</v>
      </c>
      <c r="K192" s="153">
        <v>44250.14</v>
      </c>
    </row>
    <row r="193" spans="3:11" x14ac:dyDescent="0.2">
      <c r="C193" s="157" t="s">
        <v>9608</v>
      </c>
      <c r="D193" s="156">
        <v>44540</v>
      </c>
      <c r="E193" s="155" t="s">
        <v>9607</v>
      </c>
      <c r="I193" s="153">
        <v>6.02</v>
      </c>
      <c r="K193" s="153">
        <v>44256.160000000003</v>
      </c>
    </row>
    <row r="194" spans="3:11" x14ac:dyDescent="0.2">
      <c r="C194" s="157" t="s">
        <v>9606</v>
      </c>
      <c r="D194" s="156">
        <v>44540</v>
      </c>
      <c r="E194" s="155" t="s">
        <v>9605</v>
      </c>
      <c r="I194" s="153">
        <v>1.68</v>
      </c>
      <c r="K194" s="153">
        <v>44257.84</v>
      </c>
    </row>
    <row r="195" spans="3:11" x14ac:dyDescent="0.2">
      <c r="C195" s="157" t="s">
        <v>9604</v>
      </c>
      <c r="D195" s="156">
        <v>44540</v>
      </c>
      <c r="E195" s="155" t="s">
        <v>9603</v>
      </c>
      <c r="I195" s="153">
        <v>0.1</v>
      </c>
      <c r="K195" s="153">
        <v>44257.94</v>
      </c>
    </row>
    <row r="196" spans="3:11" x14ac:dyDescent="0.2">
      <c r="C196" s="157" t="s">
        <v>9602</v>
      </c>
      <c r="D196" s="156">
        <v>44541</v>
      </c>
      <c r="E196" s="155" t="s">
        <v>9601</v>
      </c>
      <c r="I196" s="153">
        <v>17.510000000000002</v>
      </c>
      <c r="K196" s="153">
        <v>44275.45</v>
      </c>
    </row>
    <row r="197" spans="3:11" x14ac:dyDescent="0.2">
      <c r="C197" s="157" t="s">
        <v>9600</v>
      </c>
      <c r="D197" s="156">
        <v>44541</v>
      </c>
      <c r="E197" s="155" t="s">
        <v>9599</v>
      </c>
      <c r="I197" s="153">
        <v>4.3499999999999996</v>
      </c>
      <c r="K197" s="153">
        <v>44279.8</v>
      </c>
    </row>
    <row r="198" spans="3:11" x14ac:dyDescent="0.2">
      <c r="C198" s="157" t="s">
        <v>9598</v>
      </c>
      <c r="D198" s="156">
        <v>44541</v>
      </c>
      <c r="E198" s="155" t="s">
        <v>9597</v>
      </c>
      <c r="I198" s="153">
        <v>2.63</v>
      </c>
      <c r="K198" s="153">
        <v>44282.43</v>
      </c>
    </row>
    <row r="199" spans="3:11" x14ac:dyDescent="0.2">
      <c r="C199" s="157" t="s">
        <v>9596</v>
      </c>
      <c r="D199" s="156">
        <v>44542</v>
      </c>
      <c r="E199" s="155" t="s">
        <v>9595</v>
      </c>
      <c r="I199" s="153">
        <v>6.01</v>
      </c>
      <c r="K199" s="153">
        <v>44288.44</v>
      </c>
    </row>
    <row r="200" spans="3:11" x14ac:dyDescent="0.2">
      <c r="C200" s="157" t="s">
        <v>9594</v>
      </c>
      <c r="D200" s="156">
        <v>44542</v>
      </c>
      <c r="E200" s="155" t="s">
        <v>9593</v>
      </c>
      <c r="I200" s="153">
        <v>1.68</v>
      </c>
      <c r="K200" s="153">
        <v>44290.12</v>
      </c>
    </row>
    <row r="201" spans="3:11" x14ac:dyDescent="0.2">
      <c r="C201" s="157" t="s">
        <v>9592</v>
      </c>
      <c r="D201" s="156">
        <v>44542</v>
      </c>
      <c r="E201" s="155" t="s">
        <v>9591</v>
      </c>
      <c r="I201" s="153">
        <v>12.88</v>
      </c>
      <c r="K201" s="153">
        <v>44303</v>
      </c>
    </row>
    <row r="202" spans="3:11" x14ac:dyDescent="0.2">
      <c r="C202" s="157" t="s">
        <v>9590</v>
      </c>
      <c r="D202" s="156">
        <v>44543</v>
      </c>
      <c r="E202" s="155" t="s">
        <v>9589</v>
      </c>
      <c r="I202" s="153">
        <v>3</v>
      </c>
      <c r="K202" s="153">
        <v>44306</v>
      </c>
    </row>
    <row r="203" spans="3:11" x14ac:dyDescent="0.2">
      <c r="C203" s="157" t="s">
        <v>9588</v>
      </c>
      <c r="D203" s="156">
        <v>44543</v>
      </c>
      <c r="E203" s="155" t="s">
        <v>9587</v>
      </c>
      <c r="I203" s="153">
        <v>3</v>
      </c>
      <c r="K203" s="153">
        <v>44309</v>
      </c>
    </row>
    <row r="204" spans="3:11" x14ac:dyDescent="0.2">
      <c r="C204" s="157" t="s">
        <v>9586</v>
      </c>
      <c r="D204" s="156">
        <v>44543</v>
      </c>
      <c r="E204" s="155" t="s">
        <v>9585</v>
      </c>
      <c r="I204" s="153">
        <v>3.36</v>
      </c>
      <c r="K204" s="153">
        <v>44312.36</v>
      </c>
    </row>
    <row r="205" spans="3:11" x14ac:dyDescent="0.2">
      <c r="C205" s="157" t="s">
        <v>9584</v>
      </c>
      <c r="D205" s="156">
        <v>44543</v>
      </c>
      <c r="E205" s="155" t="s">
        <v>9583</v>
      </c>
      <c r="I205" s="153">
        <v>8.1</v>
      </c>
      <c r="K205" s="153">
        <v>44320.46</v>
      </c>
    </row>
    <row r="206" spans="3:11" x14ac:dyDescent="0.2">
      <c r="C206" s="157" t="s">
        <v>9582</v>
      </c>
      <c r="D206" s="156">
        <v>44543</v>
      </c>
      <c r="E206" s="155" t="s">
        <v>9581</v>
      </c>
      <c r="I206" s="153">
        <v>2.54</v>
      </c>
      <c r="K206" s="153">
        <v>44323</v>
      </c>
    </row>
    <row r="207" spans="3:11" x14ac:dyDescent="0.2">
      <c r="C207" s="157" t="s">
        <v>9580</v>
      </c>
      <c r="D207" s="156">
        <v>44543</v>
      </c>
      <c r="E207" s="155" t="s">
        <v>9579</v>
      </c>
      <c r="I207" s="153">
        <v>3.36</v>
      </c>
      <c r="K207" s="153">
        <v>44326.36</v>
      </c>
    </row>
    <row r="208" spans="3:11" x14ac:dyDescent="0.2">
      <c r="C208" s="157" t="s">
        <v>9578</v>
      </c>
      <c r="D208" s="156">
        <v>44543</v>
      </c>
      <c r="E208" s="155" t="s">
        <v>9577</v>
      </c>
      <c r="I208" s="153">
        <v>24.6</v>
      </c>
      <c r="K208" s="153">
        <v>44350.96</v>
      </c>
    </row>
    <row r="209" spans="3:11" x14ac:dyDescent="0.2">
      <c r="C209" s="157" t="s">
        <v>9576</v>
      </c>
      <c r="D209" s="156">
        <v>44543</v>
      </c>
      <c r="E209" s="155" t="s">
        <v>9575</v>
      </c>
      <c r="I209" s="153">
        <v>1.71</v>
      </c>
      <c r="K209" s="153">
        <v>44352.67</v>
      </c>
    </row>
    <row r="210" spans="3:11" x14ac:dyDescent="0.2">
      <c r="C210" s="157" t="s">
        <v>9574</v>
      </c>
      <c r="D210" s="156">
        <v>44543</v>
      </c>
      <c r="E210" s="155" t="s">
        <v>9573</v>
      </c>
      <c r="I210" s="153">
        <v>1.78</v>
      </c>
      <c r="K210" s="153">
        <v>44354.45</v>
      </c>
    </row>
    <row r="211" spans="3:11" x14ac:dyDescent="0.2">
      <c r="C211" s="157" t="s">
        <v>9572</v>
      </c>
      <c r="D211" s="156">
        <v>44543</v>
      </c>
      <c r="E211" s="155" t="s">
        <v>9571</v>
      </c>
      <c r="I211" s="153">
        <v>6.05</v>
      </c>
      <c r="K211" s="153">
        <v>44360.5</v>
      </c>
    </row>
    <row r="212" spans="3:11" x14ac:dyDescent="0.2">
      <c r="C212" s="157" t="s">
        <v>9570</v>
      </c>
      <c r="D212" s="156">
        <v>44543</v>
      </c>
      <c r="E212" s="155" t="s">
        <v>9569</v>
      </c>
      <c r="I212" s="153">
        <v>1.81</v>
      </c>
      <c r="K212" s="153">
        <v>44362.31</v>
      </c>
    </row>
    <row r="213" spans="3:11" x14ac:dyDescent="0.2">
      <c r="C213" s="157" t="s">
        <v>9568</v>
      </c>
      <c r="D213" s="156">
        <v>44543</v>
      </c>
      <c r="E213" s="155" t="s">
        <v>9567</v>
      </c>
      <c r="I213" s="153">
        <v>6.75</v>
      </c>
      <c r="K213" s="153">
        <v>44369.06</v>
      </c>
    </row>
    <row r="214" spans="3:11" x14ac:dyDescent="0.2">
      <c r="C214" s="157" t="s">
        <v>9566</v>
      </c>
      <c r="D214" s="156">
        <v>44543</v>
      </c>
      <c r="E214" s="155" t="s">
        <v>9565</v>
      </c>
      <c r="I214" s="153">
        <v>8.3800000000000008</v>
      </c>
      <c r="K214" s="153">
        <v>44377.440000000002</v>
      </c>
    </row>
    <row r="215" spans="3:11" x14ac:dyDescent="0.2">
      <c r="C215" s="157" t="s">
        <v>9564</v>
      </c>
      <c r="D215" s="156">
        <v>44543</v>
      </c>
      <c r="E215" s="155" t="s">
        <v>9563</v>
      </c>
      <c r="I215" s="153">
        <v>19.87</v>
      </c>
      <c r="K215" s="153">
        <v>44397.31</v>
      </c>
    </row>
    <row r="216" spans="3:11" x14ac:dyDescent="0.2">
      <c r="C216" s="157" t="s">
        <v>9562</v>
      </c>
      <c r="D216" s="156">
        <v>44543</v>
      </c>
      <c r="E216" s="155" t="s">
        <v>9561</v>
      </c>
      <c r="I216" s="153">
        <v>10</v>
      </c>
      <c r="K216" s="153">
        <v>44407.31</v>
      </c>
    </row>
    <row r="217" spans="3:11" x14ac:dyDescent="0.2">
      <c r="C217" s="157" t="s">
        <v>9560</v>
      </c>
      <c r="D217" s="156">
        <v>44543</v>
      </c>
      <c r="E217" s="155" t="s">
        <v>9559</v>
      </c>
      <c r="I217" s="153">
        <v>7</v>
      </c>
      <c r="K217" s="153">
        <v>44414.31</v>
      </c>
    </row>
    <row r="218" spans="3:11" x14ac:dyDescent="0.2">
      <c r="C218" s="157" t="s">
        <v>9558</v>
      </c>
      <c r="D218" s="156">
        <v>44543</v>
      </c>
      <c r="E218" s="155" t="s">
        <v>9557</v>
      </c>
      <c r="I218" s="153">
        <v>3.57</v>
      </c>
      <c r="K218" s="153">
        <v>44417.88</v>
      </c>
    </row>
    <row r="219" spans="3:11" x14ac:dyDescent="0.2">
      <c r="C219" s="157" t="s">
        <v>9556</v>
      </c>
      <c r="D219" s="156">
        <v>44544</v>
      </c>
      <c r="E219" s="155" t="s">
        <v>9555</v>
      </c>
      <c r="I219" s="153">
        <v>3.49</v>
      </c>
      <c r="K219" s="153">
        <v>44421.37</v>
      </c>
    </row>
    <row r="220" spans="3:11" x14ac:dyDescent="0.2">
      <c r="C220" s="157" t="s">
        <v>9554</v>
      </c>
      <c r="D220" s="156">
        <v>44544</v>
      </c>
      <c r="E220" s="155" t="s">
        <v>9553</v>
      </c>
      <c r="I220" s="153">
        <v>3.98</v>
      </c>
      <c r="K220" s="153">
        <v>44425.35</v>
      </c>
    </row>
    <row r="221" spans="3:11" x14ac:dyDescent="0.2">
      <c r="C221" s="157" t="s">
        <v>9552</v>
      </c>
      <c r="D221" s="156">
        <v>44544</v>
      </c>
      <c r="E221" s="155" t="s">
        <v>9551</v>
      </c>
      <c r="I221" s="153">
        <v>5.66</v>
      </c>
      <c r="K221" s="153">
        <v>44431.01</v>
      </c>
    </row>
    <row r="222" spans="3:11" x14ac:dyDescent="0.2">
      <c r="C222" s="157" t="s">
        <v>9550</v>
      </c>
      <c r="D222" s="156">
        <v>44544</v>
      </c>
      <c r="E222" s="155" t="s">
        <v>9549</v>
      </c>
      <c r="I222" s="153">
        <v>2.91</v>
      </c>
      <c r="K222" s="153">
        <v>44433.919999999998</v>
      </c>
    </row>
    <row r="223" spans="3:11" x14ac:dyDescent="0.2">
      <c r="C223" s="157" t="s">
        <v>9548</v>
      </c>
      <c r="D223" s="156">
        <v>44544</v>
      </c>
      <c r="E223" s="155" t="s">
        <v>9547</v>
      </c>
      <c r="I223" s="153">
        <v>1.95</v>
      </c>
      <c r="K223" s="153">
        <v>44435.87</v>
      </c>
    </row>
    <row r="224" spans="3:11" x14ac:dyDescent="0.2">
      <c r="C224" s="157" t="s">
        <v>9546</v>
      </c>
      <c r="D224" s="156">
        <v>44544</v>
      </c>
      <c r="E224" s="155" t="s">
        <v>9545</v>
      </c>
      <c r="I224" s="153">
        <v>8.3800000000000008</v>
      </c>
      <c r="K224" s="153">
        <v>44444.25</v>
      </c>
    </row>
    <row r="225" spans="3:11" x14ac:dyDescent="0.2">
      <c r="C225" s="157" t="s">
        <v>9544</v>
      </c>
      <c r="D225" s="156">
        <v>44544</v>
      </c>
      <c r="E225" s="155" t="s">
        <v>9543</v>
      </c>
      <c r="I225" s="153">
        <v>3.91</v>
      </c>
      <c r="K225" s="153">
        <v>44448.160000000003</v>
      </c>
    </row>
    <row r="226" spans="3:11" x14ac:dyDescent="0.2">
      <c r="C226" s="157" t="s">
        <v>9542</v>
      </c>
      <c r="D226" s="156">
        <v>44544</v>
      </c>
      <c r="E226" s="155" t="s">
        <v>9541</v>
      </c>
      <c r="I226" s="153">
        <v>2.36</v>
      </c>
      <c r="K226" s="153">
        <v>44450.52</v>
      </c>
    </row>
    <row r="227" spans="3:11" x14ac:dyDescent="0.2">
      <c r="C227" s="157" t="s">
        <v>9540</v>
      </c>
      <c r="D227" s="156">
        <v>44544</v>
      </c>
      <c r="E227" s="155" t="s">
        <v>9539</v>
      </c>
      <c r="I227" s="153">
        <v>3.76</v>
      </c>
      <c r="K227" s="153">
        <v>44454.28</v>
      </c>
    </row>
    <row r="228" spans="3:11" x14ac:dyDescent="0.2">
      <c r="C228" s="157" t="s">
        <v>9538</v>
      </c>
      <c r="D228" s="156">
        <v>44544</v>
      </c>
      <c r="E228" s="155" t="s">
        <v>9537</v>
      </c>
      <c r="I228" s="153">
        <v>2.21</v>
      </c>
      <c r="K228" s="153">
        <v>44456.49</v>
      </c>
    </row>
    <row r="229" spans="3:11" x14ac:dyDescent="0.2">
      <c r="C229" s="157" t="s">
        <v>9536</v>
      </c>
      <c r="D229" s="156">
        <v>44545</v>
      </c>
      <c r="E229" s="155" t="s">
        <v>9535</v>
      </c>
      <c r="I229" s="153">
        <v>2.74</v>
      </c>
      <c r="K229" s="153">
        <v>44459.23</v>
      </c>
    </row>
    <row r="230" spans="3:11" x14ac:dyDescent="0.2">
      <c r="C230" s="157" t="s">
        <v>9534</v>
      </c>
      <c r="D230" s="156">
        <v>44545</v>
      </c>
      <c r="E230" s="155" t="s">
        <v>9533</v>
      </c>
      <c r="I230" s="153">
        <v>1.94</v>
      </c>
      <c r="K230" s="153">
        <v>44461.17</v>
      </c>
    </row>
    <row r="231" spans="3:11" x14ac:dyDescent="0.2">
      <c r="C231" s="157" t="s">
        <v>9532</v>
      </c>
      <c r="D231" s="156">
        <v>44545</v>
      </c>
      <c r="E231" s="155" t="s">
        <v>9531</v>
      </c>
      <c r="I231" s="153">
        <v>1.68</v>
      </c>
      <c r="K231" s="153">
        <v>44462.85</v>
      </c>
    </row>
    <row r="232" spans="3:11" x14ac:dyDescent="0.2">
      <c r="C232" s="157" t="s">
        <v>9530</v>
      </c>
      <c r="D232" s="156">
        <v>44545</v>
      </c>
      <c r="E232" s="155" t="s">
        <v>9529</v>
      </c>
      <c r="I232" s="153">
        <v>4.3499999999999996</v>
      </c>
      <c r="K232" s="153">
        <v>44467.199999999997</v>
      </c>
    </row>
    <row r="233" spans="3:11" x14ac:dyDescent="0.2">
      <c r="C233" s="157" t="s">
        <v>9528</v>
      </c>
      <c r="D233" s="156">
        <v>44545</v>
      </c>
      <c r="E233" s="155" t="s">
        <v>9527</v>
      </c>
      <c r="I233" s="153">
        <v>20</v>
      </c>
      <c r="K233" s="153">
        <v>44487.199999999997</v>
      </c>
    </row>
    <row r="234" spans="3:11" x14ac:dyDescent="0.2">
      <c r="C234" s="157" t="s">
        <v>9526</v>
      </c>
      <c r="D234" s="156">
        <v>44545</v>
      </c>
      <c r="E234" s="155" t="s">
        <v>9525</v>
      </c>
      <c r="I234" s="153">
        <v>0.87</v>
      </c>
      <c r="K234" s="153">
        <v>44488.07</v>
      </c>
    </row>
    <row r="235" spans="3:11" x14ac:dyDescent="0.2">
      <c r="C235" s="157" t="s">
        <v>9524</v>
      </c>
      <c r="D235" s="156">
        <v>44545</v>
      </c>
      <c r="E235" s="155" t="s">
        <v>9523</v>
      </c>
      <c r="I235" s="153">
        <v>2.78</v>
      </c>
      <c r="K235" s="153">
        <v>44490.85</v>
      </c>
    </row>
    <row r="236" spans="3:11" x14ac:dyDescent="0.2">
      <c r="C236" s="157" t="s">
        <v>9522</v>
      </c>
      <c r="D236" s="156">
        <v>44545</v>
      </c>
      <c r="E236" s="155" t="s">
        <v>9521</v>
      </c>
      <c r="I236" s="153">
        <v>30</v>
      </c>
      <c r="K236" s="153">
        <v>44520.85</v>
      </c>
    </row>
    <row r="237" spans="3:11" x14ac:dyDescent="0.2">
      <c r="C237" s="157" t="s">
        <v>9520</v>
      </c>
      <c r="D237" s="156">
        <v>44545</v>
      </c>
      <c r="E237" s="155" t="s">
        <v>9519</v>
      </c>
      <c r="I237" s="153">
        <v>5.85</v>
      </c>
      <c r="K237" s="153">
        <v>44526.7</v>
      </c>
    </row>
    <row r="238" spans="3:11" x14ac:dyDescent="0.2">
      <c r="C238" s="157" t="s">
        <v>9518</v>
      </c>
      <c r="D238" s="156">
        <v>44545</v>
      </c>
      <c r="E238" s="155" t="s">
        <v>9517</v>
      </c>
      <c r="I238" s="153">
        <v>4.07</v>
      </c>
      <c r="K238" s="153">
        <v>44530.77</v>
      </c>
    </row>
    <row r="239" spans="3:11" x14ac:dyDescent="0.2">
      <c r="C239" s="157" t="s">
        <v>9516</v>
      </c>
      <c r="D239" s="156">
        <v>44545</v>
      </c>
      <c r="E239" s="155" t="s">
        <v>9515</v>
      </c>
      <c r="I239" s="153">
        <v>16.84</v>
      </c>
      <c r="K239" s="153">
        <v>44547.61</v>
      </c>
    </row>
    <row r="240" spans="3:11" x14ac:dyDescent="0.2">
      <c r="C240" s="157" t="s">
        <v>9514</v>
      </c>
      <c r="D240" s="156">
        <v>44546</v>
      </c>
      <c r="E240" s="155" t="s">
        <v>9513</v>
      </c>
      <c r="I240" s="153">
        <v>9.3000000000000007</v>
      </c>
      <c r="K240" s="153">
        <v>44556.91</v>
      </c>
    </row>
    <row r="241" spans="3:11" x14ac:dyDescent="0.2">
      <c r="C241" s="157" t="s">
        <v>9512</v>
      </c>
      <c r="D241" s="156">
        <v>44546</v>
      </c>
      <c r="E241" s="155" t="s">
        <v>9511</v>
      </c>
      <c r="I241" s="153">
        <v>8.3800000000000008</v>
      </c>
      <c r="K241" s="153">
        <v>44565.29</v>
      </c>
    </row>
    <row r="242" spans="3:11" x14ac:dyDescent="0.2">
      <c r="C242" s="157" t="s">
        <v>9510</v>
      </c>
      <c r="D242" s="156">
        <v>44546</v>
      </c>
      <c r="E242" s="155" t="s">
        <v>9509</v>
      </c>
      <c r="I242" s="153">
        <v>7.38</v>
      </c>
      <c r="K242" s="153">
        <v>44572.67</v>
      </c>
    </row>
    <row r="243" spans="3:11" x14ac:dyDescent="0.2">
      <c r="C243" s="157" t="s">
        <v>9508</v>
      </c>
      <c r="D243" s="156">
        <v>44546</v>
      </c>
      <c r="E243" s="155" t="s">
        <v>9507</v>
      </c>
      <c r="I243" s="153">
        <v>3.18</v>
      </c>
      <c r="K243" s="153">
        <v>44575.85</v>
      </c>
    </row>
    <row r="244" spans="3:11" x14ac:dyDescent="0.2">
      <c r="C244" s="157" t="s">
        <v>9506</v>
      </c>
      <c r="D244" s="156">
        <v>44546</v>
      </c>
      <c r="E244" s="155" t="s">
        <v>9505</v>
      </c>
      <c r="I244" s="153">
        <v>1.94</v>
      </c>
      <c r="K244" s="153">
        <v>44577.79</v>
      </c>
    </row>
    <row r="245" spans="3:11" x14ac:dyDescent="0.2">
      <c r="C245" s="157" t="s">
        <v>9504</v>
      </c>
      <c r="D245" s="156">
        <v>44546</v>
      </c>
      <c r="E245" s="155" t="s">
        <v>9503</v>
      </c>
      <c r="I245" s="153">
        <v>1.94</v>
      </c>
      <c r="K245" s="153">
        <v>44579.73</v>
      </c>
    </row>
    <row r="246" spans="3:11" x14ac:dyDescent="0.2">
      <c r="C246" s="157" t="s">
        <v>9502</v>
      </c>
      <c r="D246" s="156">
        <v>44546</v>
      </c>
      <c r="E246" s="155" t="s">
        <v>9501</v>
      </c>
      <c r="I246" s="153">
        <v>5.69</v>
      </c>
      <c r="K246" s="153">
        <v>44585.42</v>
      </c>
    </row>
    <row r="247" spans="3:11" x14ac:dyDescent="0.2">
      <c r="C247" s="157" t="s">
        <v>9500</v>
      </c>
      <c r="D247" s="156">
        <v>44546</v>
      </c>
      <c r="E247" s="155" t="s">
        <v>9499</v>
      </c>
      <c r="I247" s="153">
        <v>15</v>
      </c>
      <c r="K247" s="153">
        <v>44600.42</v>
      </c>
    </row>
    <row r="248" spans="3:11" x14ac:dyDescent="0.2">
      <c r="C248" s="157" t="s">
        <v>9498</v>
      </c>
      <c r="D248" s="156">
        <v>44546</v>
      </c>
      <c r="E248" s="155" t="s">
        <v>9497</v>
      </c>
      <c r="I248" s="153">
        <v>330.17</v>
      </c>
      <c r="K248" s="153">
        <v>44930.59</v>
      </c>
    </row>
    <row r="249" spans="3:11" x14ac:dyDescent="0.2">
      <c r="C249" s="157" t="s">
        <v>9496</v>
      </c>
      <c r="D249" s="156">
        <v>44546</v>
      </c>
      <c r="E249" s="155" t="s">
        <v>9495</v>
      </c>
      <c r="I249" s="153">
        <v>4.87</v>
      </c>
      <c r="K249" s="153">
        <v>44935.46</v>
      </c>
    </row>
    <row r="250" spans="3:11" x14ac:dyDescent="0.2">
      <c r="C250" s="157" t="s">
        <v>9494</v>
      </c>
      <c r="D250" s="156">
        <v>44547</v>
      </c>
      <c r="E250" s="155" t="s">
        <v>9493</v>
      </c>
      <c r="I250" s="153">
        <v>13.95</v>
      </c>
      <c r="K250" s="153">
        <v>44949.41</v>
      </c>
    </row>
    <row r="251" spans="3:11" x14ac:dyDescent="0.2">
      <c r="C251" s="157" t="s">
        <v>9492</v>
      </c>
      <c r="D251" s="156">
        <v>44547</v>
      </c>
      <c r="E251" s="155" t="s">
        <v>9491</v>
      </c>
      <c r="I251" s="153">
        <v>1.19</v>
      </c>
      <c r="K251" s="153">
        <v>44950.6</v>
      </c>
    </row>
    <row r="252" spans="3:11" x14ac:dyDescent="0.2">
      <c r="C252" s="157" t="s">
        <v>9490</v>
      </c>
      <c r="D252" s="156">
        <v>44547</v>
      </c>
      <c r="E252" s="155" t="s">
        <v>9489</v>
      </c>
      <c r="I252" s="153">
        <v>7</v>
      </c>
      <c r="K252" s="153">
        <v>44957.599999999999</v>
      </c>
    </row>
    <row r="253" spans="3:11" x14ac:dyDescent="0.2">
      <c r="C253" s="157" t="s">
        <v>9488</v>
      </c>
      <c r="D253" s="156">
        <v>44547</v>
      </c>
      <c r="E253" s="155" t="s">
        <v>9487</v>
      </c>
      <c r="I253" s="153">
        <v>1.68</v>
      </c>
      <c r="K253" s="153">
        <v>44959.28</v>
      </c>
    </row>
    <row r="254" spans="3:11" x14ac:dyDescent="0.2">
      <c r="C254" s="157" t="s">
        <v>9486</v>
      </c>
      <c r="D254" s="156">
        <v>44547</v>
      </c>
      <c r="E254" s="155" t="s">
        <v>9485</v>
      </c>
      <c r="I254" s="153">
        <v>15.3</v>
      </c>
      <c r="K254" s="153">
        <v>44974.58</v>
      </c>
    </row>
    <row r="255" spans="3:11" x14ac:dyDescent="0.2">
      <c r="C255" s="157" t="s">
        <v>9484</v>
      </c>
      <c r="D255" s="156">
        <v>44547</v>
      </c>
      <c r="E255" s="155" t="s">
        <v>9483</v>
      </c>
      <c r="I255" s="153">
        <v>1.9</v>
      </c>
      <c r="K255" s="153">
        <v>44976.480000000003</v>
      </c>
    </row>
    <row r="256" spans="3:11" x14ac:dyDescent="0.2">
      <c r="C256" s="157" t="s">
        <v>9482</v>
      </c>
      <c r="D256" s="156">
        <v>44547</v>
      </c>
      <c r="E256" s="155" t="s">
        <v>9481</v>
      </c>
      <c r="I256" s="153">
        <v>1.68</v>
      </c>
      <c r="K256" s="153">
        <v>44978.16</v>
      </c>
    </row>
    <row r="257" spans="3:11" x14ac:dyDescent="0.2">
      <c r="C257" s="157" t="s">
        <v>9480</v>
      </c>
      <c r="D257" s="156">
        <v>44547</v>
      </c>
      <c r="E257" s="155" t="s">
        <v>9479</v>
      </c>
      <c r="I257" s="153">
        <v>5.26</v>
      </c>
      <c r="K257" s="153">
        <v>44983.42</v>
      </c>
    </row>
    <row r="258" spans="3:11" x14ac:dyDescent="0.2">
      <c r="C258" s="157" t="s">
        <v>9478</v>
      </c>
      <c r="D258" s="156">
        <v>44547</v>
      </c>
      <c r="E258" s="155" t="s">
        <v>9477</v>
      </c>
      <c r="I258" s="153">
        <v>2.3199999999999998</v>
      </c>
      <c r="K258" s="153">
        <v>44985.74</v>
      </c>
    </row>
    <row r="259" spans="3:11" x14ac:dyDescent="0.2">
      <c r="C259" s="157" t="s">
        <v>9476</v>
      </c>
      <c r="D259" s="156">
        <v>44547</v>
      </c>
      <c r="E259" s="155" t="s">
        <v>9475</v>
      </c>
      <c r="I259" s="153">
        <v>20</v>
      </c>
      <c r="K259" s="153">
        <v>45005.74</v>
      </c>
    </row>
    <row r="260" spans="3:11" x14ac:dyDescent="0.2">
      <c r="C260" s="157" t="s">
        <v>9474</v>
      </c>
      <c r="D260" s="156">
        <v>44547</v>
      </c>
      <c r="E260" s="155" t="s">
        <v>9473</v>
      </c>
      <c r="I260" s="153">
        <v>2.7</v>
      </c>
      <c r="K260" s="153">
        <v>45008.44</v>
      </c>
    </row>
    <row r="261" spans="3:11" x14ac:dyDescent="0.2">
      <c r="C261" s="157" t="s">
        <v>9472</v>
      </c>
      <c r="D261" s="156">
        <v>44547</v>
      </c>
      <c r="E261" s="155" t="s">
        <v>9471</v>
      </c>
      <c r="I261" s="153">
        <v>67.89</v>
      </c>
      <c r="K261" s="153">
        <v>45076.33</v>
      </c>
    </row>
    <row r="262" spans="3:11" x14ac:dyDescent="0.2">
      <c r="C262" s="157" t="s">
        <v>9470</v>
      </c>
      <c r="D262" s="156">
        <v>44548</v>
      </c>
      <c r="E262" s="155" t="s">
        <v>9469</v>
      </c>
      <c r="I262" s="153">
        <v>8.3800000000000008</v>
      </c>
      <c r="K262" s="153">
        <v>45084.71</v>
      </c>
    </row>
    <row r="263" spans="3:11" x14ac:dyDescent="0.2">
      <c r="C263" s="157" t="s">
        <v>9468</v>
      </c>
      <c r="D263" s="156">
        <v>44549</v>
      </c>
      <c r="E263" s="155" t="s">
        <v>9467</v>
      </c>
      <c r="I263" s="153">
        <v>6.15</v>
      </c>
      <c r="K263" s="153">
        <v>45090.86</v>
      </c>
    </row>
    <row r="264" spans="3:11" x14ac:dyDescent="0.2">
      <c r="C264" s="157" t="s">
        <v>9466</v>
      </c>
      <c r="D264" s="156">
        <v>44549</v>
      </c>
      <c r="E264" s="155" t="s">
        <v>9465</v>
      </c>
      <c r="I264" s="153">
        <v>6.33</v>
      </c>
      <c r="K264" s="153">
        <v>45097.19</v>
      </c>
    </row>
    <row r="265" spans="3:11" x14ac:dyDescent="0.2">
      <c r="C265" s="157" t="s">
        <v>9464</v>
      </c>
      <c r="D265" s="156">
        <v>44550</v>
      </c>
      <c r="E265" s="155" t="s">
        <v>9463</v>
      </c>
      <c r="I265" s="153">
        <v>96</v>
      </c>
      <c r="K265" s="153">
        <v>45193.19</v>
      </c>
    </row>
    <row r="266" spans="3:11" x14ac:dyDescent="0.2">
      <c r="C266" s="157" t="s">
        <v>9462</v>
      </c>
      <c r="D266" s="156">
        <v>44550</v>
      </c>
      <c r="E266" s="155" t="s">
        <v>9461</v>
      </c>
      <c r="I266" s="153">
        <v>1.68</v>
      </c>
      <c r="K266" s="153">
        <v>45194.87</v>
      </c>
    </row>
    <row r="267" spans="3:11" x14ac:dyDescent="0.2">
      <c r="C267" s="157" t="s">
        <v>9460</v>
      </c>
      <c r="D267" s="156">
        <v>44550</v>
      </c>
      <c r="E267" s="155" t="s">
        <v>9459</v>
      </c>
      <c r="I267" s="153">
        <v>6.55</v>
      </c>
      <c r="K267" s="153">
        <v>45201.42</v>
      </c>
    </row>
    <row r="268" spans="3:11" x14ac:dyDescent="0.2">
      <c r="C268" s="157" t="s">
        <v>9458</v>
      </c>
      <c r="D268" s="156">
        <v>44550</v>
      </c>
      <c r="E268" s="155" t="s">
        <v>9457</v>
      </c>
      <c r="I268" s="153">
        <v>3.96</v>
      </c>
      <c r="K268" s="153">
        <v>45205.38</v>
      </c>
    </row>
    <row r="269" spans="3:11" x14ac:dyDescent="0.2">
      <c r="C269" s="157" t="s">
        <v>9456</v>
      </c>
      <c r="D269" s="156">
        <v>44550</v>
      </c>
      <c r="E269" s="155" t="s">
        <v>9455</v>
      </c>
      <c r="I269" s="153">
        <v>3.04</v>
      </c>
      <c r="K269" s="153">
        <v>45208.42</v>
      </c>
    </row>
    <row r="270" spans="3:11" x14ac:dyDescent="0.2">
      <c r="C270" s="157" t="s">
        <v>9454</v>
      </c>
      <c r="D270" s="156">
        <v>44550</v>
      </c>
      <c r="E270" s="155" t="s">
        <v>9453</v>
      </c>
      <c r="I270" s="153">
        <v>3.2</v>
      </c>
      <c r="K270" s="153">
        <v>45211.62</v>
      </c>
    </row>
    <row r="271" spans="3:11" x14ac:dyDescent="0.2">
      <c r="C271" s="157" t="s">
        <v>9452</v>
      </c>
      <c r="D271" s="156">
        <v>44550</v>
      </c>
      <c r="E271" s="155" t="s">
        <v>9451</v>
      </c>
      <c r="I271" s="153">
        <v>1.68</v>
      </c>
      <c r="K271" s="153">
        <v>45213.3</v>
      </c>
    </row>
    <row r="272" spans="3:11" x14ac:dyDescent="0.2">
      <c r="C272" s="157" t="s">
        <v>9450</v>
      </c>
      <c r="D272" s="156">
        <v>44550</v>
      </c>
      <c r="E272" s="155" t="s">
        <v>9449</v>
      </c>
      <c r="I272" s="153">
        <v>16.760000000000002</v>
      </c>
      <c r="K272" s="153">
        <v>45230.06</v>
      </c>
    </row>
    <row r="273" spans="3:11" x14ac:dyDescent="0.2">
      <c r="C273" s="157" t="s">
        <v>9448</v>
      </c>
      <c r="D273" s="156">
        <v>44550</v>
      </c>
      <c r="E273" s="155" t="s">
        <v>9447</v>
      </c>
      <c r="I273" s="153">
        <v>7.01</v>
      </c>
      <c r="K273" s="153">
        <v>45237.07</v>
      </c>
    </row>
    <row r="274" spans="3:11" x14ac:dyDescent="0.2">
      <c r="C274" s="157" t="s">
        <v>9446</v>
      </c>
      <c r="D274" s="156">
        <v>44550</v>
      </c>
      <c r="E274" s="155" t="s">
        <v>9445</v>
      </c>
      <c r="I274" s="153">
        <v>4.0999999999999996</v>
      </c>
      <c r="K274" s="153">
        <v>45241.17</v>
      </c>
    </row>
    <row r="275" spans="3:11" x14ac:dyDescent="0.2">
      <c r="C275" s="157" t="s">
        <v>9444</v>
      </c>
      <c r="D275" s="156">
        <v>44551</v>
      </c>
      <c r="E275" s="155" t="s">
        <v>9443</v>
      </c>
      <c r="I275" s="153">
        <v>5.46</v>
      </c>
      <c r="K275" s="153">
        <v>45246.63</v>
      </c>
    </row>
    <row r="276" spans="3:11" x14ac:dyDescent="0.2">
      <c r="C276" s="157" t="s">
        <v>9442</v>
      </c>
      <c r="D276" s="156">
        <v>44551</v>
      </c>
      <c r="E276" s="155" t="s">
        <v>9441</v>
      </c>
      <c r="I276" s="153">
        <v>1.83</v>
      </c>
      <c r="K276" s="153">
        <v>45248.46</v>
      </c>
    </row>
    <row r="277" spans="3:11" x14ac:dyDescent="0.2">
      <c r="C277" s="157" t="s">
        <v>9440</v>
      </c>
      <c r="D277" s="156">
        <v>44551</v>
      </c>
      <c r="E277" s="155" t="s">
        <v>9439</v>
      </c>
      <c r="I277" s="153">
        <v>15.06</v>
      </c>
      <c r="K277" s="153">
        <v>45263.519999999997</v>
      </c>
    </row>
    <row r="278" spans="3:11" x14ac:dyDescent="0.2">
      <c r="C278" s="157" t="s">
        <v>9438</v>
      </c>
      <c r="D278" s="156">
        <v>44551</v>
      </c>
      <c r="E278" s="155" t="s">
        <v>9437</v>
      </c>
      <c r="I278" s="153">
        <v>1.92</v>
      </c>
      <c r="K278" s="153">
        <v>45265.440000000002</v>
      </c>
    </row>
    <row r="279" spans="3:11" x14ac:dyDescent="0.2">
      <c r="C279" s="157" t="s">
        <v>9436</v>
      </c>
      <c r="D279" s="156">
        <v>44551</v>
      </c>
      <c r="E279" s="155" t="s">
        <v>9435</v>
      </c>
      <c r="I279" s="153">
        <v>3.54</v>
      </c>
      <c r="K279" s="153">
        <v>45268.98</v>
      </c>
    </row>
    <row r="280" spans="3:11" x14ac:dyDescent="0.2">
      <c r="C280" s="157" t="s">
        <v>9434</v>
      </c>
      <c r="D280" s="156">
        <v>44552</v>
      </c>
      <c r="E280" s="155" t="s">
        <v>9433</v>
      </c>
      <c r="I280" s="153">
        <v>1.68</v>
      </c>
      <c r="K280" s="153">
        <v>45270.66</v>
      </c>
    </row>
    <row r="281" spans="3:11" x14ac:dyDescent="0.2">
      <c r="C281" s="157" t="s">
        <v>9432</v>
      </c>
      <c r="D281" s="156">
        <v>44552</v>
      </c>
      <c r="E281" s="155" t="s">
        <v>9431</v>
      </c>
      <c r="I281" s="153">
        <v>8.3800000000000008</v>
      </c>
      <c r="K281" s="153">
        <v>45279.040000000001</v>
      </c>
    </row>
    <row r="282" spans="3:11" x14ac:dyDescent="0.2">
      <c r="C282" s="157" t="s">
        <v>9430</v>
      </c>
      <c r="D282" s="156">
        <v>44552</v>
      </c>
      <c r="E282" s="155" t="s">
        <v>9429</v>
      </c>
      <c r="I282" s="153">
        <v>17.010000000000002</v>
      </c>
      <c r="K282" s="153">
        <v>45296.05</v>
      </c>
    </row>
    <row r="283" spans="3:11" x14ac:dyDescent="0.2">
      <c r="C283" s="157" t="s">
        <v>9428</v>
      </c>
      <c r="D283" s="156">
        <v>44553</v>
      </c>
      <c r="E283" s="155" t="s">
        <v>9427</v>
      </c>
      <c r="I283" s="153">
        <v>1.76</v>
      </c>
      <c r="K283" s="153">
        <v>45297.81</v>
      </c>
    </row>
    <row r="284" spans="3:11" x14ac:dyDescent="0.2">
      <c r="C284" s="157" t="s">
        <v>9426</v>
      </c>
      <c r="D284" s="156">
        <v>44553</v>
      </c>
      <c r="E284" s="155" t="s">
        <v>9425</v>
      </c>
      <c r="I284" s="153">
        <v>7.82</v>
      </c>
      <c r="K284" s="153">
        <v>45305.63</v>
      </c>
    </row>
    <row r="285" spans="3:11" x14ac:dyDescent="0.2">
      <c r="C285" s="157" t="s">
        <v>9424</v>
      </c>
      <c r="D285" s="156">
        <v>44553</v>
      </c>
      <c r="E285" s="155" t="s">
        <v>9423</v>
      </c>
      <c r="I285" s="153">
        <v>21.58</v>
      </c>
      <c r="K285" s="153">
        <v>45327.21</v>
      </c>
    </row>
    <row r="286" spans="3:11" x14ac:dyDescent="0.2">
      <c r="C286" s="157" t="s">
        <v>9422</v>
      </c>
      <c r="D286" s="156">
        <v>44553</v>
      </c>
      <c r="E286" s="155" t="s">
        <v>9421</v>
      </c>
      <c r="I286" s="153">
        <v>1.68</v>
      </c>
      <c r="K286" s="153">
        <v>45328.89</v>
      </c>
    </row>
    <row r="287" spans="3:11" x14ac:dyDescent="0.2">
      <c r="C287" s="157" t="s">
        <v>9420</v>
      </c>
      <c r="D287" s="156">
        <v>44553</v>
      </c>
      <c r="E287" s="155" t="s">
        <v>9419</v>
      </c>
      <c r="I287" s="153">
        <v>5.01</v>
      </c>
      <c r="K287" s="153">
        <v>45333.9</v>
      </c>
    </row>
    <row r="288" spans="3:11" x14ac:dyDescent="0.2">
      <c r="C288" s="157" t="s">
        <v>9418</v>
      </c>
      <c r="D288" s="156">
        <v>44553</v>
      </c>
      <c r="E288" s="155" t="s">
        <v>9417</v>
      </c>
      <c r="I288" s="153">
        <v>7.16</v>
      </c>
      <c r="K288" s="153">
        <v>45341.06</v>
      </c>
    </row>
    <row r="289" spans="3:11" x14ac:dyDescent="0.2">
      <c r="C289" s="157" t="s">
        <v>9416</v>
      </c>
      <c r="D289" s="156">
        <v>44553</v>
      </c>
      <c r="E289" s="155" t="s">
        <v>9415</v>
      </c>
      <c r="I289" s="153">
        <v>2.96</v>
      </c>
      <c r="K289" s="153">
        <v>45344.02</v>
      </c>
    </row>
    <row r="290" spans="3:11" x14ac:dyDescent="0.2">
      <c r="C290" s="157" t="s">
        <v>9414</v>
      </c>
      <c r="D290" s="156">
        <v>44553</v>
      </c>
      <c r="E290" s="155" t="s">
        <v>9413</v>
      </c>
      <c r="I290" s="153">
        <v>1.68</v>
      </c>
      <c r="K290" s="153">
        <v>45345.7</v>
      </c>
    </row>
    <row r="291" spans="3:11" x14ac:dyDescent="0.2">
      <c r="C291" s="157" t="s">
        <v>9412</v>
      </c>
      <c r="D291" s="156">
        <v>44553</v>
      </c>
      <c r="E291" s="155" t="s">
        <v>9411</v>
      </c>
      <c r="I291" s="153">
        <v>3.02</v>
      </c>
      <c r="K291" s="153">
        <v>45348.72</v>
      </c>
    </row>
    <row r="292" spans="3:11" x14ac:dyDescent="0.2">
      <c r="C292" s="157" t="s">
        <v>9410</v>
      </c>
      <c r="D292" s="156">
        <v>44553</v>
      </c>
      <c r="E292" s="155" t="s">
        <v>9409</v>
      </c>
      <c r="I292" s="153">
        <v>3.82</v>
      </c>
      <c r="K292" s="153">
        <v>45352.54</v>
      </c>
    </row>
    <row r="293" spans="3:11" x14ac:dyDescent="0.2">
      <c r="C293" s="157" t="s">
        <v>9408</v>
      </c>
      <c r="D293" s="156">
        <v>44553</v>
      </c>
      <c r="E293" s="155" t="s">
        <v>9407</v>
      </c>
      <c r="I293" s="153">
        <v>1.68</v>
      </c>
      <c r="K293" s="153">
        <v>45354.22</v>
      </c>
    </row>
    <row r="294" spans="3:11" x14ac:dyDescent="0.2">
      <c r="C294" s="157" t="s">
        <v>9406</v>
      </c>
      <c r="D294" s="156">
        <v>44553</v>
      </c>
      <c r="E294" s="155" t="s">
        <v>9405</v>
      </c>
      <c r="I294" s="153">
        <v>15.08</v>
      </c>
      <c r="K294" s="153">
        <v>45369.3</v>
      </c>
    </row>
    <row r="295" spans="3:11" x14ac:dyDescent="0.2">
      <c r="C295" s="157" t="s">
        <v>9404</v>
      </c>
      <c r="D295" s="156">
        <v>44553</v>
      </c>
      <c r="E295" s="155" t="s">
        <v>9403</v>
      </c>
      <c r="I295" s="153">
        <v>2.5299999999999998</v>
      </c>
      <c r="K295" s="153">
        <v>45371.83</v>
      </c>
    </row>
    <row r="296" spans="3:11" x14ac:dyDescent="0.2">
      <c r="C296" s="157" t="s">
        <v>9402</v>
      </c>
      <c r="D296" s="156">
        <v>44553</v>
      </c>
      <c r="E296" s="155" t="s">
        <v>9401</v>
      </c>
      <c r="I296" s="153">
        <v>1.02</v>
      </c>
      <c r="K296" s="153">
        <v>45372.85</v>
      </c>
    </row>
    <row r="297" spans="3:11" x14ac:dyDescent="0.2">
      <c r="C297" s="157" t="s">
        <v>9400</v>
      </c>
      <c r="D297" s="156">
        <v>44553</v>
      </c>
      <c r="E297" s="155" t="s">
        <v>9399</v>
      </c>
      <c r="I297" s="153">
        <v>1.68</v>
      </c>
      <c r="K297" s="153">
        <v>45374.53</v>
      </c>
    </row>
    <row r="298" spans="3:11" x14ac:dyDescent="0.2">
      <c r="C298" s="157" t="s">
        <v>9398</v>
      </c>
      <c r="D298" s="156">
        <v>44554</v>
      </c>
      <c r="E298" s="155" t="s">
        <v>9397</v>
      </c>
      <c r="I298" s="153">
        <v>1.68</v>
      </c>
      <c r="K298" s="153">
        <v>45376.21</v>
      </c>
    </row>
    <row r="299" spans="3:11" x14ac:dyDescent="0.2">
      <c r="C299" s="157" t="s">
        <v>9396</v>
      </c>
      <c r="D299" s="156">
        <v>44554</v>
      </c>
      <c r="E299" s="155" t="s">
        <v>9395</v>
      </c>
      <c r="I299" s="153">
        <v>2.4500000000000002</v>
      </c>
      <c r="K299" s="153">
        <v>45378.66</v>
      </c>
    </row>
    <row r="300" spans="3:11" x14ac:dyDescent="0.2">
      <c r="C300" s="157" t="s">
        <v>9394</v>
      </c>
      <c r="D300" s="156">
        <v>44554</v>
      </c>
      <c r="E300" s="155" t="s">
        <v>9393</v>
      </c>
      <c r="I300" s="153">
        <v>3.27</v>
      </c>
      <c r="K300" s="153">
        <v>45381.93</v>
      </c>
    </row>
    <row r="301" spans="3:11" x14ac:dyDescent="0.2">
      <c r="C301" s="157" t="s">
        <v>9392</v>
      </c>
      <c r="D301" s="156">
        <v>44554</v>
      </c>
      <c r="E301" s="155" t="s">
        <v>9391</v>
      </c>
      <c r="I301" s="153">
        <v>1.68</v>
      </c>
      <c r="K301" s="153">
        <v>45383.61</v>
      </c>
    </row>
    <row r="302" spans="3:11" x14ac:dyDescent="0.2">
      <c r="C302" s="157" t="s">
        <v>9390</v>
      </c>
      <c r="D302" s="156">
        <v>44554</v>
      </c>
      <c r="E302" s="155" t="s">
        <v>9389</v>
      </c>
      <c r="I302" s="153">
        <v>1.7</v>
      </c>
      <c r="K302" s="153">
        <v>45385.31</v>
      </c>
    </row>
    <row r="303" spans="3:11" x14ac:dyDescent="0.2">
      <c r="C303" s="157" t="s">
        <v>9388</v>
      </c>
      <c r="D303" s="156">
        <v>44554</v>
      </c>
      <c r="E303" s="155" t="s">
        <v>9387</v>
      </c>
      <c r="I303" s="153">
        <v>3</v>
      </c>
      <c r="K303" s="153">
        <v>45388.31</v>
      </c>
    </row>
    <row r="304" spans="3:11" x14ac:dyDescent="0.2">
      <c r="C304" s="157" t="s">
        <v>9386</v>
      </c>
      <c r="D304" s="156">
        <v>44554</v>
      </c>
      <c r="E304" s="155" t="s">
        <v>9385</v>
      </c>
      <c r="I304" s="153">
        <v>8.3800000000000008</v>
      </c>
      <c r="K304" s="153">
        <v>45396.69</v>
      </c>
    </row>
    <row r="305" spans="3:11" x14ac:dyDescent="0.2">
      <c r="C305" s="157" t="s">
        <v>9384</v>
      </c>
      <c r="D305" s="156">
        <v>44554</v>
      </c>
      <c r="E305" s="155" t="s">
        <v>9383</v>
      </c>
      <c r="I305" s="153">
        <v>2.72</v>
      </c>
      <c r="K305" s="153">
        <v>45399.41</v>
      </c>
    </row>
    <row r="306" spans="3:11" x14ac:dyDescent="0.2">
      <c r="C306" s="157" t="s">
        <v>9382</v>
      </c>
      <c r="D306" s="156">
        <v>44554</v>
      </c>
      <c r="E306" s="155" t="s">
        <v>9381</v>
      </c>
      <c r="I306" s="153">
        <v>1.68</v>
      </c>
      <c r="K306" s="153">
        <v>45401.09</v>
      </c>
    </row>
    <row r="307" spans="3:11" x14ac:dyDescent="0.2">
      <c r="C307" s="157" t="s">
        <v>9380</v>
      </c>
      <c r="D307" s="156">
        <v>44554</v>
      </c>
      <c r="E307" s="155" t="s">
        <v>9379</v>
      </c>
      <c r="I307" s="153">
        <v>2.16</v>
      </c>
      <c r="K307" s="153">
        <v>45403.25</v>
      </c>
    </row>
    <row r="308" spans="3:11" x14ac:dyDescent="0.2">
      <c r="C308" s="157" t="s">
        <v>9378</v>
      </c>
      <c r="D308" s="156">
        <v>44555</v>
      </c>
      <c r="E308" s="155" t="s">
        <v>9377</v>
      </c>
      <c r="I308" s="153">
        <v>3.68</v>
      </c>
      <c r="K308" s="153">
        <v>45406.93</v>
      </c>
    </row>
    <row r="309" spans="3:11" x14ac:dyDescent="0.2">
      <c r="C309" s="157" t="s">
        <v>9376</v>
      </c>
      <c r="D309" s="156">
        <v>44555</v>
      </c>
      <c r="E309" s="155" t="s">
        <v>9375</v>
      </c>
      <c r="I309" s="153">
        <v>3.68</v>
      </c>
      <c r="K309" s="153">
        <v>45410.61</v>
      </c>
    </row>
    <row r="310" spans="3:11" x14ac:dyDescent="0.2">
      <c r="C310" s="157" t="s">
        <v>9374</v>
      </c>
      <c r="D310" s="156">
        <v>44556</v>
      </c>
      <c r="E310" s="155" t="s">
        <v>9373</v>
      </c>
      <c r="I310" s="153">
        <v>1.68</v>
      </c>
      <c r="K310" s="153">
        <v>45412.29</v>
      </c>
    </row>
    <row r="311" spans="3:11" x14ac:dyDescent="0.2">
      <c r="C311" s="157" t="s">
        <v>9372</v>
      </c>
      <c r="D311" s="156">
        <v>44556</v>
      </c>
      <c r="E311" s="155" t="s">
        <v>9371</v>
      </c>
      <c r="I311" s="153">
        <v>1.78</v>
      </c>
      <c r="K311" s="153">
        <v>45414.07</v>
      </c>
    </row>
    <row r="312" spans="3:11" x14ac:dyDescent="0.2">
      <c r="C312" s="157" t="s">
        <v>9370</v>
      </c>
      <c r="D312" s="156">
        <v>44556</v>
      </c>
      <c r="E312" s="155" t="s">
        <v>9369</v>
      </c>
      <c r="I312" s="153">
        <v>12.45</v>
      </c>
      <c r="K312" s="153">
        <v>45426.52</v>
      </c>
    </row>
    <row r="313" spans="3:11" x14ac:dyDescent="0.2">
      <c r="C313" s="157" t="s">
        <v>9368</v>
      </c>
      <c r="D313" s="156">
        <v>44556</v>
      </c>
      <c r="E313" s="155" t="s">
        <v>9367</v>
      </c>
      <c r="I313" s="153">
        <v>1.74</v>
      </c>
      <c r="K313" s="153">
        <v>45428.26</v>
      </c>
    </row>
    <row r="314" spans="3:11" x14ac:dyDescent="0.2">
      <c r="C314" s="157" t="s">
        <v>9366</v>
      </c>
      <c r="D314" s="156">
        <v>44556</v>
      </c>
      <c r="E314" s="155" t="s">
        <v>9365</v>
      </c>
      <c r="I314" s="153">
        <v>1.68</v>
      </c>
      <c r="K314" s="153">
        <v>45429.94</v>
      </c>
    </row>
    <row r="315" spans="3:11" x14ac:dyDescent="0.2">
      <c r="C315" s="157" t="s">
        <v>9364</v>
      </c>
      <c r="D315" s="156">
        <v>44556</v>
      </c>
      <c r="E315" s="155" t="s">
        <v>9363</v>
      </c>
      <c r="I315" s="153">
        <v>8.3800000000000008</v>
      </c>
      <c r="K315" s="153">
        <v>45438.32</v>
      </c>
    </row>
    <row r="316" spans="3:11" x14ac:dyDescent="0.2">
      <c r="C316" s="157" t="s">
        <v>9362</v>
      </c>
      <c r="D316" s="156">
        <v>44556</v>
      </c>
      <c r="E316" s="155" t="s">
        <v>9361</v>
      </c>
      <c r="I316" s="153">
        <v>0.95</v>
      </c>
      <c r="K316" s="153">
        <v>45439.27</v>
      </c>
    </row>
    <row r="317" spans="3:11" x14ac:dyDescent="0.2">
      <c r="C317" s="157" t="s">
        <v>9360</v>
      </c>
      <c r="D317" s="156">
        <v>44556</v>
      </c>
      <c r="E317" s="155" t="s">
        <v>9359</v>
      </c>
      <c r="I317" s="153">
        <v>42.42</v>
      </c>
      <c r="K317" s="153">
        <v>45481.69</v>
      </c>
    </row>
    <row r="318" spans="3:11" x14ac:dyDescent="0.2">
      <c r="C318" s="157" t="s">
        <v>9358</v>
      </c>
      <c r="D318" s="156">
        <v>44557</v>
      </c>
      <c r="E318" s="155" t="s">
        <v>9357</v>
      </c>
      <c r="I318" s="153">
        <v>9.01</v>
      </c>
      <c r="K318" s="153">
        <v>45490.7</v>
      </c>
    </row>
    <row r="319" spans="3:11" x14ac:dyDescent="0.2">
      <c r="C319" s="157" t="s">
        <v>9356</v>
      </c>
      <c r="D319" s="156">
        <v>44557</v>
      </c>
      <c r="E319" s="155" t="s">
        <v>9355</v>
      </c>
      <c r="I319" s="153">
        <v>16.399999999999999</v>
      </c>
      <c r="K319" s="153">
        <v>45507.1</v>
      </c>
    </row>
    <row r="320" spans="3:11" x14ac:dyDescent="0.2">
      <c r="C320" s="157" t="s">
        <v>9354</v>
      </c>
      <c r="D320" s="156">
        <v>44557</v>
      </c>
      <c r="E320" s="155" t="s">
        <v>9353</v>
      </c>
      <c r="I320" s="153">
        <v>2.31</v>
      </c>
      <c r="K320" s="153">
        <v>45509.41</v>
      </c>
    </row>
    <row r="321" spans="3:11" x14ac:dyDescent="0.2">
      <c r="C321" s="157" t="s">
        <v>9352</v>
      </c>
      <c r="D321" s="156">
        <v>44557</v>
      </c>
      <c r="E321" s="155" t="s">
        <v>9351</v>
      </c>
      <c r="I321" s="153">
        <v>3.4</v>
      </c>
      <c r="K321" s="153">
        <v>45512.81</v>
      </c>
    </row>
    <row r="322" spans="3:11" x14ac:dyDescent="0.2">
      <c r="C322" s="157" t="s">
        <v>9350</v>
      </c>
      <c r="D322" s="156">
        <v>44557</v>
      </c>
      <c r="E322" s="155" t="s">
        <v>9349</v>
      </c>
      <c r="I322" s="153">
        <v>8.6</v>
      </c>
      <c r="K322" s="153">
        <v>45521.41</v>
      </c>
    </row>
    <row r="323" spans="3:11" x14ac:dyDescent="0.2">
      <c r="C323" s="157" t="s">
        <v>9348</v>
      </c>
      <c r="D323" s="156">
        <v>44557</v>
      </c>
      <c r="E323" s="155" t="s">
        <v>9347</v>
      </c>
      <c r="I323" s="153">
        <v>51.28</v>
      </c>
      <c r="K323" s="153">
        <v>45572.69</v>
      </c>
    </row>
    <row r="324" spans="3:11" x14ac:dyDescent="0.2">
      <c r="C324" s="157" t="s">
        <v>9346</v>
      </c>
      <c r="D324" s="156">
        <v>44557</v>
      </c>
      <c r="E324" s="155" t="s">
        <v>9345</v>
      </c>
      <c r="I324" s="153">
        <v>8</v>
      </c>
      <c r="K324" s="153">
        <v>45580.69</v>
      </c>
    </row>
    <row r="325" spans="3:11" x14ac:dyDescent="0.2">
      <c r="C325" s="157" t="s">
        <v>9344</v>
      </c>
      <c r="D325" s="156">
        <v>44557</v>
      </c>
      <c r="E325" s="155" t="s">
        <v>9343</v>
      </c>
      <c r="I325" s="153">
        <v>2.62</v>
      </c>
      <c r="K325" s="153">
        <v>45583.31</v>
      </c>
    </row>
    <row r="326" spans="3:11" x14ac:dyDescent="0.2">
      <c r="C326" s="157" t="s">
        <v>9342</v>
      </c>
      <c r="D326" s="156">
        <v>44557</v>
      </c>
      <c r="E326" s="155" t="s">
        <v>9341</v>
      </c>
      <c r="I326" s="153">
        <v>11.59</v>
      </c>
      <c r="K326" s="153">
        <v>45594.9</v>
      </c>
    </row>
    <row r="327" spans="3:11" x14ac:dyDescent="0.2">
      <c r="C327" s="157" t="s">
        <v>9340</v>
      </c>
      <c r="D327" s="156">
        <v>44557</v>
      </c>
      <c r="E327" s="155" t="s">
        <v>9339</v>
      </c>
      <c r="I327" s="153">
        <v>1.83</v>
      </c>
      <c r="K327" s="153">
        <v>45596.73</v>
      </c>
    </row>
    <row r="328" spans="3:11" x14ac:dyDescent="0.2">
      <c r="C328" s="157" t="s">
        <v>9338</v>
      </c>
      <c r="D328" s="156">
        <v>44557</v>
      </c>
      <c r="E328" s="155" t="s">
        <v>9337</v>
      </c>
      <c r="I328" s="153">
        <v>3.76</v>
      </c>
      <c r="K328" s="153">
        <v>45600.49</v>
      </c>
    </row>
    <row r="329" spans="3:11" x14ac:dyDescent="0.2">
      <c r="C329" s="157" t="s">
        <v>9336</v>
      </c>
      <c r="D329" s="156">
        <v>44557</v>
      </c>
      <c r="E329" s="155" t="s">
        <v>9335</v>
      </c>
      <c r="I329" s="153">
        <v>1</v>
      </c>
      <c r="K329" s="153">
        <v>45601.49</v>
      </c>
    </row>
    <row r="330" spans="3:11" x14ac:dyDescent="0.2">
      <c r="C330" s="157" t="s">
        <v>9334</v>
      </c>
      <c r="D330" s="156">
        <v>44557</v>
      </c>
      <c r="E330" s="155" t="s">
        <v>9333</v>
      </c>
      <c r="I330" s="153">
        <v>1.68</v>
      </c>
      <c r="K330" s="153">
        <v>45603.17</v>
      </c>
    </row>
    <row r="331" spans="3:11" x14ac:dyDescent="0.2">
      <c r="C331" s="157" t="s">
        <v>9332</v>
      </c>
      <c r="D331" s="156">
        <v>44557</v>
      </c>
      <c r="E331" s="155" t="s">
        <v>9331</v>
      </c>
      <c r="I331" s="153">
        <v>8.3800000000000008</v>
      </c>
      <c r="K331" s="153">
        <v>45611.55</v>
      </c>
    </row>
    <row r="332" spans="3:11" x14ac:dyDescent="0.2">
      <c r="C332" s="157" t="s">
        <v>9330</v>
      </c>
      <c r="D332" s="156">
        <v>44557</v>
      </c>
      <c r="E332" s="155" t="s">
        <v>9329</v>
      </c>
      <c r="I332" s="153">
        <v>1.83</v>
      </c>
      <c r="K332" s="153">
        <v>45613.38</v>
      </c>
    </row>
    <row r="333" spans="3:11" x14ac:dyDescent="0.2">
      <c r="C333" s="157" t="s">
        <v>9328</v>
      </c>
      <c r="D333" s="156">
        <v>44557</v>
      </c>
      <c r="E333" s="155" t="s">
        <v>9327</v>
      </c>
      <c r="I333" s="153">
        <v>2.0699999999999998</v>
      </c>
      <c r="K333" s="153">
        <v>45615.45</v>
      </c>
    </row>
    <row r="334" spans="3:11" x14ac:dyDescent="0.2">
      <c r="C334" s="157" t="s">
        <v>9326</v>
      </c>
      <c r="D334" s="156">
        <v>44557</v>
      </c>
      <c r="E334" s="155" t="s">
        <v>9325</v>
      </c>
      <c r="I334" s="153">
        <v>1.48</v>
      </c>
      <c r="K334" s="153">
        <v>45616.93</v>
      </c>
    </row>
    <row r="335" spans="3:11" x14ac:dyDescent="0.2">
      <c r="C335" s="157" t="s">
        <v>9324</v>
      </c>
      <c r="D335" s="156">
        <v>44557</v>
      </c>
      <c r="E335" s="155" t="s">
        <v>9323</v>
      </c>
      <c r="I335" s="153">
        <v>4.07</v>
      </c>
      <c r="K335" s="153">
        <v>45621</v>
      </c>
    </row>
    <row r="336" spans="3:11" x14ac:dyDescent="0.2">
      <c r="C336" s="157" t="s">
        <v>9322</v>
      </c>
      <c r="D336" s="156">
        <v>44557</v>
      </c>
      <c r="E336" s="155" t="s">
        <v>9321</v>
      </c>
      <c r="I336" s="153">
        <v>5.2</v>
      </c>
      <c r="K336" s="153">
        <v>45626.2</v>
      </c>
    </row>
    <row r="337" spans="3:11" x14ac:dyDescent="0.2">
      <c r="C337" s="157" t="s">
        <v>9320</v>
      </c>
      <c r="D337" s="156">
        <v>44557</v>
      </c>
      <c r="E337" s="155" t="s">
        <v>9319</v>
      </c>
      <c r="I337" s="153">
        <v>5.91</v>
      </c>
      <c r="K337" s="153">
        <v>45632.11</v>
      </c>
    </row>
    <row r="338" spans="3:11" x14ac:dyDescent="0.2">
      <c r="C338" s="157" t="s">
        <v>9318</v>
      </c>
      <c r="D338" s="156">
        <v>44557</v>
      </c>
      <c r="E338" s="155" t="s">
        <v>9317</v>
      </c>
      <c r="I338" s="153">
        <v>8.3800000000000008</v>
      </c>
      <c r="K338" s="153">
        <v>45640.49</v>
      </c>
    </row>
    <row r="339" spans="3:11" x14ac:dyDescent="0.2">
      <c r="C339" s="157" t="s">
        <v>9316</v>
      </c>
      <c r="D339" s="156">
        <v>44557</v>
      </c>
      <c r="E339" s="155" t="s">
        <v>9315</v>
      </c>
      <c r="I339" s="153">
        <v>8.3800000000000008</v>
      </c>
      <c r="K339" s="153">
        <v>45648.87</v>
      </c>
    </row>
    <row r="340" spans="3:11" x14ac:dyDescent="0.2">
      <c r="C340" s="157" t="s">
        <v>9314</v>
      </c>
      <c r="D340" s="156">
        <v>44557</v>
      </c>
      <c r="E340" s="155" t="s">
        <v>9313</v>
      </c>
      <c r="I340" s="153">
        <v>6.02</v>
      </c>
      <c r="K340" s="153">
        <v>45654.89</v>
      </c>
    </row>
    <row r="341" spans="3:11" x14ac:dyDescent="0.2">
      <c r="C341" s="157" t="s">
        <v>9312</v>
      </c>
      <c r="D341" s="156">
        <v>44557</v>
      </c>
      <c r="E341" s="155" t="s">
        <v>9311</v>
      </c>
      <c r="I341" s="153">
        <v>18.87</v>
      </c>
      <c r="K341" s="153">
        <v>45673.760000000002</v>
      </c>
    </row>
    <row r="342" spans="3:11" x14ac:dyDescent="0.2">
      <c r="C342" s="157" t="s">
        <v>9310</v>
      </c>
      <c r="D342" s="156">
        <v>44557</v>
      </c>
      <c r="E342" s="155" t="s">
        <v>9309</v>
      </c>
      <c r="I342" s="153">
        <v>8.3800000000000008</v>
      </c>
      <c r="K342" s="153">
        <v>45682.14</v>
      </c>
    </row>
    <row r="343" spans="3:11" x14ac:dyDescent="0.2">
      <c r="C343" s="157" t="s">
        <v>9308</v>
      </c>
      <c r="D343" s="156">
        <v>44557</v>
      </c>
      <c r="E343" s="155" t="s">
        <v>9307</v>
      </c>
      <c r="I343" s="153">
        <v>6.36</v>
      </c>
      <c r="K343" s="153">
        <v>45688.5</v>
      </c>
    </row>
    <row r="344" spans="3:11" x14ac:dyDescent="0.2">
      <c r="C344" s="157" t="s">
        <v>9306</v>
      </c>
      <c r="D344" s="156">
        <v>44557</v>
      </c>
      <c r="E344" s="155" t="s">
        <v>9305</v>
      </c>
      <c r="I344" s="153">
        <v>3.02</v>
      </c>
      <c r="K344" s="153">
        <v>45691.519999999997</v>
      </c>
    </row>
    <row r="345" spans="3:11" x14ac:dyDescent="0.2">
      <c r="C345" s="157" t="s">
        <v>9304</v>
      </c>
      <c r="D345" s="156">
        <v>44557</v>
      </c>
      <c r="E345" s="155" t="s">
        <v>9303</v>
      </c>
      <c r="I345" s="153">
        <v>3.74</v>
      </c>
      <c r="K345" s="153">
        <v>45695.26</v>
      </c>
    </row>
    <row r="346" spans="3:11" x14ac:dyDescent="0.2">
      <c r="C346" s="157" t="s">
        <v>9302</v>
      </c>
      <c r="D346" s="156">
        <v>44557</v>
      </c>
      <c r="E346" s="155" t="s">
        <v>9301</v>
      </c>
      <c r="I346" s="153">
        <v>24.12</v>
      </c>
      <c r="K346" s="153">
        <v>45719.38</v>
      </c>
    </row>
    <row r="347" spans="3:11" x14ac:dyDescent="0.2">
      <c r="C347" s="157" t="s">
        <v>9300</v>
      </c>
      <c r="D347" s="156">
        <v>44558</v>
      </c>
      <c r="E347" s="155" t="s">
        <v>9299</v>
      </c>
      <c r="I347" s="153">
        <v>1.2</v>
      </c>
      <c r="K347" s="153">
        <v>45720.58</v>
      </c>
    </row>
    <row r="348" spans="3:11" x14ac:dyDescent="0.2">
      <c r="C348" s="157" t="s">
        <v>9298</v>
      </c>
      <c r="D348" s="156">
        <v>44558</v>
      </c>
      <c r="E348" s="155" t="s">
        <v>9297</v>
      </c>
      <c r="I348" s="153">
        <v>2.35</v>
      </c>
      <c r="K348" s="153">
        <v>45722.93</v>
      </c>
    </row>
    <row r="349" spans="3:11" x14ac:dyDescent="0.2">
      <c r="C349" s="157" t="s">
        <v>9296</v>
      </c>
      <c r="D349" s="156">
        <v>44558</v>
      </c>
      <c r="E349" s="155" t="s">
        <v>9295</v>
      </c>
      <c r="I349" s="153">
        <v>1.92</v>
      </c>
      <c r="K349" s="153">
        <v>45724.85</v>
      </c>
    </row>
    <row r="350" spans="3:11" x14ac:dyDescent="0.2">
      <c r="C350" s="157" t="s">
        <v>9294</v>
      </c>
      <c r="D350" s="156">
        <v>44558</v>
      </c>
      <c r="E350" s="155" t="s">
        <v>9293</v>
      </c>
      <c r="I350" s="153">
        <v>4.26</v>
      </c>
      <c r="K350" s="153">
        <v>45729.11</v>
      </c>
    </row>
    <row r="351" spans="3:11" x14ac:dyDescent="0.2">
      <c r="C351" s="157" t="s">
        <v>9292</v>
      </c>
      <c r="D351" s="156">
        <v>44558</v>
      </c>
      <c r="E351" s="155" t="s">
        <v>9291</v>
      </c>
      <c r="I351" s="153">
        <v>5.72</v>
      </c>
      <c r="K351" s="153">
        <v>45734.83</v>
      </c>
    </row>
    <row r="352" spans="3:11" x14ac:dyDescent="0.2">
      <c r="C352" s="157" t="s">
        <v>9290</v>
      </c>
      <c r="D352" s="156">
        <v>44558</v>
      </c>
      <c r="E352" s="155" t="s">
        <v>9289</v>
      </c>
      <c r="I352" s="153">
        <v>2.4500000000000002</v>
      </c>
      <c r="K352" s="153">
        <v>45737.279999999999</v>
      </c>
    </row>
    <row r="353" spans="3:11" x14ac:dyDescent="0.2">
      <c r="C353" s="157" t="s">
        <v>9288</v>
      </c>
      <c r="D353" s="156">
        <v>44558</v>
      </c>
      <c r="E353" s="155" t="s">
        <v>9287</v>
      </c>
      <c r="I353" s="153">
        <v>1.68</v>
      </c>
      <c r="K353" s="153">
        <v>45738.96</v>
      </c>
    </row>
    <row r="354" spans="3:11" x14ac:dyDescent="0.2">
      <c r="C354" s="157" t="s">
        <v>9286</v>
      </c>
      <c r="D354" s="156">
        <v>44558</v>
      </c>
      <c r="E354" s="155" t="s">
        <v>9285</v>
      </c>
      <c r="I354" s="153">
        <v>2.2400000000000002</v>
      </c>
      <c r="K354" s="153">
        <v>45741.2</v>
      </c>
    </row>
    <row r="355" spans="3:11" x14ac:dyDescent="0.2">
      <c r="C355" s="157" t="s">
        <v>9284</v>
      </c>
      <c r="D355" s="156">
        <v>44558</v>
      </c>
      <c r="E355" s="155" t="s">
        <v>9283</v>
      </c>
      <c r="I355" s="153">
        <v>7.82</v>
      </c>
      <c r="K355" s="153">
        <v>45749.02</v>
      </c>
    </row>
    <row r="356" spans="3:11" x14ac:dyDescent="0.2">
      <c r="C356" s="157" t="s">
        <v>9282</v>
      </c>
      <c r="D356" s="156">
        <v>44558</v>
      </c>
      <c r="E356" s="155" t="s">
        <v>9281</v>
      </c>
      <c r="I356" s="153">
        <v>1.01</v>
      </c>
      <c r="K356" s="153">
        <v>45750.03</v>
      </c>
    </row>
    <row r="357" spans="3:11" x14ac:dyDescent="0.2">
      <c r="C357" s="157" t="s">
        <v>9280</v>
      </c>
      <c r="D357" s="156">
        <v>44558</v>
      </c>
      <c r="E357" s="155" t="s">
        <v>9279</v>
      </c>
      <c r="I357" s="153">
        <v>1.7</v>
      </c>
      <c r="K357" s="153">
        <v>45751.73</v>
      </c>
    </row>
    <row r="358" spans="3:11" x14ac:dyDescent="0.2">
      <c r="C358" s="157" t="s">
        <v>9278</v>
      </c>
      <c r="D358" s="156">
        <v>44558</v>
      </c>
      <c r="E358" s="155" t="s">
        <v>9277</v>
      </c>
      <c r="I358" s="153">
        <v>0.48</v>
      </c>
      <c r="K358" s="153">
        <v>45752.21</v>
      </c>
    </row>
    <row r="359" spans="3:11" x14ac:dyDescent="0.2">
      <c r="C359" s="157" t="s">
        <v>9276</v>
      </c>
      <c r="D359" s="156">
        <v>44558</v>
      </c>
      <c r="E359" s="155" t="s">
        <v>9275</v>
      </c>
      <c r="I359" s="153">
        <v>8.3800000000000008</v>
      </c>
      <c r="K359" s="153">
        <v>45760.59</v>
      </c>
    </row>
    <row r="360" spans="3:11" x14ac:dyDescent="0.2">
      <c r="C360" s="157" t="s">
        <v>9274</v>
      </c>
      <c r="D360" s="156">
        <v>44558</v>
      </c>
      <c r="E360" s="155" t="s">
        <v>9273</v>
      </c>
      <c r="I360" s="153">
        <v>8.3800000000000008</v>
      </c>
      <c r="K360" s="153">
        <v>45768.97</v>
      </c>
    </row>
    <row r="361" spans="3:11" x14ac:dyDescent="0.2">
      <c r="C361" s="157" t="s">
        <v>9272</v>
      </c>
      <c r="D361" s="156">
        <v>44559</v>
      </c>
      <c r="E361" s="155" t="s">
        <v>9271</v>
      </c>
      <c r="I361" s="153">
        <v>3.31</v>
      </c>
      <c r="K361" s="153">
        <v>45772.28</v>
      </c>
    </row>
    <row r="362" spans="3:11" x14ac:dyDescent="0.2">
      <c r="C362" s="157" t="s">
        <v>9270</v>
      </c>
      <c r="D362" s="156">
        <v>44559</v>
      </c>
      <c r="E362" s="155" t="s">
        <v>9269</v>
      </c>
      <c r="I362" s="153">
        <v>6.34</v>
      </c>
      <c r="K362" s="153">
        <v>45778.62</v>
      </c>
    </row>
    <row r="363" spans="3:11" x14ac:dyDescent="0.2">
      <c r="C363" s="157" t="s">
        <v>9268</v>
      </c>
      <c r="D363" s="156">
        <v>44559</v>
      </c>
      <c r="E363" s="155" t="s">
        <v>9267</v>
      </c>
      <c r="I363" s="153">
        <v>6.78</v>
      </c>
      <c r="K363" s="153">
        <v>45785.4</v>
      </c>
    </row>
    <row r="364" spans="3:11" x14ac:dyDescent="0.2">
      <c r="C364" s="157" t="s">
        <v>9266</v>
      </c>
      <c r="D364" s="156">
        <v>44559</v>
      </c>
      <c r="E364" s="155" t="s">
        <v>9265</v>
      </c>
      <c r="I364" s="153">
        <v>0.32</v>
      </c>
      <c r="K364" s="153">
        <v>45785.72</v>
      </c>
    </row>
    <row r="365" spans="3:11" x14ac:dyDescent="0.2">
      <c r="C365" s="157" t="s">
        <v>9264</v>
      </c>
      <c r="D365" s="156">
        <v>44559</v>
      </c>
      <c r="E365" s="155" t="s">
        <v>9263</v>
      </c>
      <c r="I365" s="153">
        <v>2.82</v>
      </c>
      <c r="K365" s="153">
        <v>45788.54</v>
      </c>
    </row>
    <row r="366" spans="3:11" x14ac:dyDescent="0.2">
      <c r="C366" s="157" t="s">
        <v>9262</v>
      </c>
      <c r="D366" s="156">
        <v>44559</v>
      </c>
      <c r="E366" s="155" t="s">
        <v>9261</v>
      </c>
      <c r="I366" s="153">
        <v>2.79</v>
      </c>
      <c r="K366" s="153">
        <v>45791.33</v>
      </c>
    </row>
    <row r="367" spans="3:11" x14ac:dyDescent="0.2">
      <c r="C367" s="157" t="s">
        <v>9260</v>
      </c>
      <c r="D367" s="156">
        <v>44559</v>
      </c>
      <c r="E367" s="155" t="s">
        <v>9259</v>
      </c>
      <c r="I367" s="153">
        <v>1.68</v>
      </c>
      <c r="K367" s="153">
        <v>45793.01</v>
      </c>
    </row>
    <row r="368" spans="3:11" x14ac:dyDescent="0.2">
      <c r="C368" s="157" t="s">
        <v>9258</v>
      </c>
      <c r="D368" s="156">
        <v>44559</v>
      </c>
      <c r="E368" s="155" t="s">
        <v>9257</v>
      </c>
      <c r="I368" s="153">
        <v>1.68</v>
      </c>
      <c r="K368" s="153">
        <v>45794.69</v>
      </c>
    </row>
    <row r="369" spans="3:11" x14ac:dyDescent="0.2">
      <c r="C369" s="157" t="s">
        <v>9256</v>
      </c>
      <c r="D369" s="156">
        <v>44559</v>
      </c>
      <c r="E369" s="155" t="s">
        <v>9255</v>
      </c>
      <c r="I369" s="153">
        <v>11.68</v>
      </c>
      <c r="K369" s="153">
        <v>45806.37</v>
      </c>
    </row>
    <row r="370" spans="3:11" x14ac:dyDescent="0.2">
      <c r="C370" s="157" t="s">
        <v>9254</v>
      </c>
      <c r="D370" s="156">
        <v>44559</v>
      </c>
      <c r="E370" s="155" t="s">
        <v>9253</v>
      </c>
      <c r="I370" s="153">
        <v>1.68</v>
      </c>
      <c r="K370" s="153">
        <v>45808.05</v>
      </c>
    </row>
    <row r="371" spans="3:11" x14ac:dyDescent="0.2">
      <c r="C371" s="157" t="s">
        <v>9252</v>
      </c>
      <c r="D371" s="156">
        <v>44559</v>
      </c>
      <c r="E371" s="155" t="s">
        <v>9251</v>
      </c>
      <c r="I371" s="153">
        <v>5</v>
      </c>
      <c r="K371" s="153">
        <v>45813.05</v>
      </c>
    </row>
    <row r="372" spans="3:11" x14ac:dyDescent="0.2">
      <c r="C372" s="157" t="s">
        <v>9250</v>
      </c>
      <c r="D372" s="156">
        <v>44559</v>
      </c>
      <c r="E372" s="155" t="s">
        <v>9249</v>
      </c>
      <c r="I372" s="153">
        <v>6.94</v>
      </c>
      <c r="K372" s="153">
        <v>45819.99</v>
      </c>
    </row>
    <row r="373" spans="3:11" x14ac:dyDescent="0.2">
      <c r="C373" s="157" t="s">
        <v>9248</v>
      </c>
      <c r="D373" s="156">
        <v>44559</v>
      </c>
      <c r="E373" s="155" t="s">
        <v>9247</v>
      </c>
      <c r="I373" s="153">
        <v>4.1399999999999997</v>
      </c>
      <c r="K373" s="153">
        <v>45824.13</v>
      </c>
    </row>
    <row r="374" spans="3:11" x14ac:dyDescent="0.2">
      <c r="C374" s="157" t="s">
        <v>9246</v>
      </c>
      <c r="D374" s="156">
        <v>44559</v>
      </c>
      <c r="E374" s="155" t="s">
        <v>9245</v>
      </c>
      <c r="I374" s="153">
        <v>2.15</v>
      </c>
      <c r="K374" s="153">
        <v>45826.28</v>
      </c>
    </row>
    <row r="375" spans="3:11" x14ac:dyDescent="0.2">
      <c r="C375" s="157" t="s">
        <v>9244</v>
      </c>
      <c r="D375" s="156">
        <v>44559</v>
      </c>
      <c r="E375" s="155" t="s">
        <v>9243</v>
      </c>
      <c r="I375" s="153">
        <v>1.69</v>
      </c>
      <c r="K375" s="153">
        <v>45827.97</v>
      </c>
    </row>
    <row r="376" spans="3:11" x14ac:dyDescent="0.2">
      <c r="C376" s="157" t="s">
        <v>9242</v>
      </c>
      <c r="D376" s="156">
        <v>44559</v>
      </c>
      <c r="E376" s="155" t="s">
        <v>9241</v>
      </c>
      <c r="I376" s="153">
        <v>4.6500000000000004</v>
      </c>
      <c r="K376" s="153">
        <v>45832.62</v>
      </c>
    </row>
    <row r="377" spans="3:11" x14ac:dyDescent="0.2">
      <c r="C377" s="157" t="s">
        <v>9240</v>
      </c>
      <c r="D377" s="156">
        <v>44559</v>
      </c>
      <c r="E377" s="155" t="s">
        <v>9239</v>
      </c>
      <c r="I377" s="153">
        <v>5.07</v>
      </c>
      <c r="K377" s="153">
        <v>45837.69</v>
      </c>
    </row>
    <row r="378" spans="3:11" x14ac:dyDescent="0.2">
      <c r="C378" s="157" t="s">
        <v>9238</v>
      </c>
      <c r="D378" s="156">
        <v>44559</v>
      </c>
      <c r="E378" s="155" t="s">
        <v>9237</v>
      </c>
      <c r="I378" s="153">
        <v>6.52</v>
      </c>
      <c r="K378" s="153">
        <v>45844.21</v>
      </c>
    </row>
    <row r="379" spans="3:11" x14ac:dyDescent="0.2">
      <c r="C379" s="157" t="s">
        <v>9236</v>
      </c>
      <c r="D379" s="156">
        <v>44560</v>
      </c>
      <c r="E379" s="155" t="s">
        <v>9235</v>
      </c>
      <c r="I379" s="153">
        <v>1.68</v>
      </c>
      <c r="K379" s="153">
        <v>45845.89</v>
      </c>
    </row>
    <row r="380" spans="3:11" x14ac:dyDescent="0.2">
      <c r="C380" s="157" t="s">
        <v>9234</v>
      </c>
      <c r="D380" s="156">
        <v>44560</v>
      </c>
      <c r="E380" s="155" t="s">
        <v>9233</v>
      </c>
      <c r="I380" s="153">
        <v>1.68</v>
      </c>
      <c r="K380" s="153">
        <v>45847.57</v>
      </c>
    </row>
    <row r="381" spans="3:11" x14ac:dyDescent="0.2">
      <c r="C381" s="157" t="s">
        <v>9232</v>
      </c>
      <c r="D381" s="156">
        <v>44560</v>
      </c>
      <c r="E381" s="155" t="s">
        <v>9231</v>
      </c>
      <c r="I381" s="153">
        <v>1.8</v>
      </c>
      <c r="K381" s="153">
        <v>45849.37</v>
      </c>
    </row>
    <row r="382" spans="3:11" x14ac:dyDescent="0.2">
      <c r="C382" s="157" t="s">
        <v>9230</v>
      </c>
      <c r="D382" s="156">
        <v>44560</v>
      </c>
      <c r="E382" s="155" t="s">
        <v>9229</v>
      </c>
      <c r="I382" s="153">
        <v>24.6</v>
      </c>
      <c r="K382" s="153">
        <v>45873.97</v>
      </c>
    </row>
    <row r="383" spans="3:11" x14ac:dyDescent="0.2">
      <c r="C383" s="157" t="s">
        <v>9228</v>
      </c>
      <c r="D383" s="156">
        <v>44560</v>
      </c>
      <c r="E383" s="155" t="s">
        <v>9227</v>
      </c>
      <c r="I383" s="153">
        <v>5.05</v>
      </c>
      <c r="K383" s="153">
        <v>45879.02</v>
      </c>
    </row>
    <row r="384" spans="3:11" x14ac:dyDescent="0.2">
      <c r="C384" s="157" t="s">
        <v>9226</v>
      </c>
      <c r="D384" s="156">
        <v>44560</v>
      </c>
      <c r="E384" s="155" t="s">
        <v>9225</v>
      </c>
      <c r="I384" s="153">
        <v>1.68</v>
      </c>
      <c r="K384" s="153">
        <v>45880.7</v>
      </c>
    </row>
    <row r="385" spans="3:11" x14ac:dyDescent="0.2">
      <c r="C385" s="157" t="s">
        <v>9224</v>
      </c>
      <c r="D385" s="156">
        <v>44560</v>
      </c>
      <c r="E385" s="155" t="s">
        <v>9223</v>
      </c>
      <c r="I385" s="153">
        <v>95.17</v>
      </c>
      <c r="K385" s="153">
        <v>45975.87</v>
      </c>
    </row>
    <row r="386" spans="3:11" x14ac:dyDescent="0.2">
      <c r="C386" s="157" t="s">
        <v>204</v>
      </c>
      <c r="D386" s="156">
        <v>44560</v>
      </c>
      <c r="E386" s="155" t="s">
        <v>203</v>
      </c>
      <c r="I386" s="153">
        <v>4.67</v>
      </c>
      <c r="K386" s="153">
        <v>45980.54</v>
      </c>
    </row>
    <row r="387" spans="3:11" x14ac:dyDescent="0.2">
      <c r="C387" s="157" t="s">
        <v>206</v>
      </c>
      <c r="D387" s="156">
        <v>44560</v>
      </c>
      <c r="E387" s="155" t="s">
        <v>205</v>
      </c>
      <c r="I387" s="153">
        <v>12.3</v>
      </c>
      <c r="K387" s="153">
        <v>45992.84</v>
      </c>
    </row>
    <row r="388" spans="3:11" x14ac:dyDescent="0.2">
      <c r="C388" s="157" t="s">
        <v>208</v>
      </c>
      <c r="D388" s="156">
        <v>44560</v>
      </c>
      <c r="E388" s="155" t="s">
        <v>207</v>
      </c>
      <c r="I388" s="153">
        <v>1.99</v>
      </c>
      <c r="K388" s="153">
        <v>45994.83</v>
      </c>
    </row>
    <row r="389" spans="3:11" x14ac:dyDescent="0.2">
      <c r="C389" s="157" t="s">
        <v>210</v>
      </c>
      <c r="D389" s="156">
        <v>44561</v>
      </c>
      <c r="E389" s="155" t="s">
        <v>209</v>
      </c>
      <c r="I389" s="153">
        <v>6.41</v>
      </c>
      <c r="K389" s="153">
        <v>46001.24</v>
      </c>
    </row>
    <row r="390" spans="3:11" x14ac:dyDescent="0.2">
      <c r="C390" s="157" t="s">
        <v>212</v>
      </c>
      <c r="D390" s="156">
        <v>44561</v>
      </c>
      <c r="E390" s="155" t="s">
        <v>211</v>
      </c>
      <c r="I390" s="153">
        <v>1.68</v>
      </c>
      <c r="K390" s="153">
        <v>46002.92</v>
      </c>
    </row>
    <row r="391" spans="3:11" x14ac:dyDescent="0.2">
      <c r="C391" s="157" t="s">
        <v>214</v>
      </c>
      <c r="D391" s="156">
        <v>44561</v>
      </c>
      <c r="E391" s="155" t="s">
        <v>213</v>
      </c>
      <c r="I391" s="153">
        <v>1.99</v>
      </c>
      <c r="K391" s="153">
        <v>46004.91</v>
      </c>
    </row>
    <row r="392" spans="3:11" x14ac:dyDescent="0.2">
      <c r="C392" s="157" t="s">
        <v>216</v>
      </c>
      <c r="D392" s="156">
        <v>44561</v>
      </c>
      <c r="E392" s="155" t="s">
        <v>215</v>
      </c>
      <c r="I392" s="153">
        <v>0.8</v>
      </c>
      <c r="K392" s="153">
        <v>46005.71</v>
      </c>
    </row>
    <row r="393" spans="3:11" x14ac:dyDescent="0.2">
      <c r="C393" s="157" t="s">
        <v>224</v>
      </c>
      <c r="D393" s="156">
        <v>44561</v>
      </c>
      <c r="E393" s="155" t="s">
        <v>9222</v>
      </c>
      <c r="J393" s="154">
        <v>152.54</v>
      </c>
      <c r="K393" s="153">
        <v>45853.17</v>
      </c>
    </row>
    <row r="394" spans="3:11" x14ac:dyDescent="0.2">
      <c r="C394" s="152" t="s">
        <v>222</v>
      </c>
      <c r="D394" s="151">
        <v>43058.09</v>
      </c>
      <c r="E394" s="152" t="s">
        <v>221</v>
      </c>
      <c r="F394" s="151">
        <v>2947.62</v>
      </c>
      <c r="G394" s="152" t="s">
        <v>220</v>
      </c>
      <c r="H394" s="151">
        <v>152.54</v>
      </c>
      <c r="J394" s="152" t="s">
        <v>219</v>
      </c>
      <c r="K394" s="151">
        <v>45853.17</v>
      </c>
    </row>
    <row r="397" spans="3:11" x14ac:dyDescent="0.2">
      <c r="E397" s="90" t="s">
        <v>218</v>
      </c>
      <c r="K397" s="89" t="s">
        <v>217</v>
      </c>
    </row>
  </sheetData>
  <pageMargins left="0.75" right="0.75" top="1" bottom="1" header="0" footer="0"/>
  <pageSetup orientation="portrait" errors="NA" horizontalDpi="0" verticalDpi="0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B919-410C-4950-B117-7F663D2BA8BC}">
  <sheetPr>
    <pageSetUpPr fitToPage="1"/>
  </sheetPr>
  <dimension ref="A2:L288"/>
  <sheetViews>
    <sheetView workbookViewId="0">
      <selection activeCell="C6" sqref="C6"/>
    </sheetView>
  </sheetViews>
  <sheetFormatPr baseColWidth="10" defaultRowHeight="15" x14ac:dyDescent="0.25"/>
  <cols>
    <col min="1" max="1" width="11.42578125" style="123"/>
    <col min="2" max="2" width="35.5703125" style="123" customWidth="1"/>
    <col min="3" max="3" width="11.42578125" style="123"/>
    <col min="4" max="5" width="0" style="123" hidden="1" customWidth="1"/>
    <col min="6" max="6" width="11.42578125" style="123"/>
    <col min="7" max="9" width="0" style="123" hidden="1" customWidth="1"/>
    <col min="10" max="16384" width="11.42578125" style="123"/>
  </cols>
  <sheetData>
    <row r="2" spans="1:12" x14ac:dyDescent="0.25">
      <c r="A2" s="182" t="s">
        <v>10180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0"/>
    </row>
    <row r="3" spans="1:12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5">
      <c r="A4" s="108" t="s">
        <v>9036</v>
      </c>
      <c r="B4" s="108" t="str">
        <f t="shared" ref="B4:B21" si="0">MID(A4,20,39)</f>
        <v xml:space="preserve">CARRILLO CHAGCHA ROMMEL PATRIC         </v>
      </c>
      <c r="C4" s="108" t="str">
        <f t="shared" ref="C4:C67" si="1">MID(A4,12,8)</f>
        <v>43909576</v>
      </c>
      <c r="D4" s="108" t="str">
        <f t="shared" ref="D4:D67" si="2">MID(A4,125,4)</f>
        <v>0007</v>
      </c>
      <c r="E4" s="108" t="str">
        <f t="shared" ref="E4:E67" si="3">MID(A4,129,2)</f>
        <v>09</v>
      </c>
      <c r="F4" s="137">
        <v>7.09</v>
      </c>
      <c r="G4" s="108" t="str">
        <f t="shared" ref="G4:G67" si="4">MID(A4,131,4)</f>
        <v>2021</v>
      </c>
      <c r="H4" s="108" t="str">
        <f t="shared" ref="H4:H67" si="5">MID(A4,135,2)</f>
        <v>11</v>
      </c>
      <c r="I4" s="108" t="str">
        <f t="shared" ref="I4:I67" si="6">MID(A4,137,2)</f>
        <v>30</v>
      </c>
      <c r="J4" s="108" t="str">
        <f t="shared" ref="J4:J67" si="7">CONCATENATE(G4,"-",H4,"-",I4)</f>
        <v>2021-11-30</v>
      </c>
      <c r="K4" s="108" t="str">
        <f t="shared" ref="K4:K67" si="8">MID(A4,163,3)</f>
        <v>BVP</v>
      </c>
      <c r="L4" s="108">
        <v>17544</v>
      </c>
    </row>
    <row r="5" spans="1:12" x14ac:dyDescent="0.25">
      <c r="A5" s="108" t="s">
        <v>9035</v>
      </c>
      <c r="B5" s="108" t="str">
        <f t="shared" si="0"/>
        <v xml:space="preserve">MARIA KARINA FIGUEROA CANARTE          </v>
      </c>
      <c r="C5" s="108" t="str">
        <f t="shared" si="1"/>
        <v>43907828</v>
      </c>
      <c r="D5" s="108" t="str">
        <f t="shared" si="2"/>
        <v>0001</v>
      </c>
      <c r="E5" s="108" t="str">
        <f t="shared" si="3"/>
        <v>69</v>
      </c>
      <c r="F5" s="137">
        <v>1.69</v>
      </c>
      <c r="G5" s="108" t="str">
        <f t="shared" si="4"/>
        <v>2021</v>
      </c>
      <c r="H5" s="108" t="str">
        <f t="shared" si="5"/>
        <v>11</v>
      </c>
      <c r="I5" s="108" t="str">
        <f t="shared" si="6"/>
        <v>30</v>
      </c>
      <c r="J5" s="108" t="str">
        <f t="shared" si="7"/>
        <v>2021-11-30</v>
      </c>
      <c r="K5" s="108" t="str">
        <f t="shared" si="8"/>
        <v>BVI</v>
      </c>
      <c r="L5" s="108">
        <v>17545</v>
      </c>
    </row>
    <row r="6" spans="1:12" x14ac:dyDescent="0.25">
      <c r="A6" s="108" t="s">
        <v>9034</v>
      </c>
      <c r="B6" s="108" t="str">
        <f t="shared" si="0"/>
        <v xml:space="preserve">MATA ITURRALDE MARCOS ANTONIO          </v>
      </c>
      <c r="C6" s="108" t="str">
        <f t="shared" si="1"/>
        <v>43906300</v>
      </c>
      <c r="D6" s="108" t="str">
        <f t="shared" si="2"/>
        <v>0008</v>
      </c>
      <c r="E6" s="108" t="str">
        <f t="shared" si="3"/>
        <v>38</v>
      </c>
      <c r="F6" s="137">
        <v>8.3800000000000008</v>
      </c>
      <c r="G6" s="108" t="str">
        <f t="shared" si="4"/>
        <v>2021</v>
      </c>
      <c r="H6" s="108" t="str">
        <f t="shared" si="5"/>
        <v>11</v>
      </c>
      <c r="I6" s="108" t="str">
        <f t="shared" si="6"/>
        <v>30</v>
      </c>
      <c r="J6" s="108" t="str">
        <f t="shared" si="7"/>
        <v>2021-11-30</v>
      </c>
      <c r="K6" s="108" t="str">
        <f t="shared" si="8"/>
        <v>BMP</v>
      </c>
      <c r="L6" s="108">
        <v>17546</v>
      </c>
    </row>
    <row r="7" spans="1:12" x14ac:dyDescent="0.25">
      <c r="A7" s="108" t="s">
        <v>9033</v>
      </c>
      <c r="B7" s="108" t="str">
        <f t="shared" si="0"/>
        <v xml:space="preserve">JESSICA RUIZ ANDRADE                   </v>
      </c>
      <c r="C7" s="108" t="str">
        <f t="shared" si="1"/>
        <v>43908888</v>
      </c>
      <c r="D7" s="108" t="str">
        <f t="shared" si="2"/>
        <v>0000</v>
      </c>
      <c r="E7" s="108" t="str">
        <f t="shared" si="3"/>
        <v>94</v>
      </c>
      <c r="F7" s="137">
        <v>0.94</v>
      </c>
      <c r="G7" s="108" t="str">
        <f t="shared" si="4"/>
        <v>2021</v>
      </c>
      <c r="H7" s="108" t="str">
        <f t="shared" si="5"/>
        <v>11</v>
      </c>
      <c r="I7" s="108" t="str">
        <f t="shared" si="6"/>
        <v>30</v>
      </c>
      <c r="J7" s="108" t="str">
        <f t="shared" si="7"/>
        <v>2021-11-30</v>
      </c>
      <c r="K7" s="108" t="str">
        <f t="shared" si="8"/>
        <v>BVP</v>
      </c>
      <c r="L7" s="108">
        <v>17547</v>
      </c>
    </row>
    <row r="8" spans="1:12" x14ac:dyDescent="0.25">
      <c r="A8" s="108" t="s">
        <v>9032</v>
      </c>
      <c r="B8" s="108" t="str">
        <f t="shared" si="0"/>
        <v xml:space="preserve">BARAHONA CEVALLOS MIGUEL ANGEL         </v>
      </c>
      <c r="C8" s="108" t="str">
        <f t="shared" si="1"/>
        <v>43902775</v>
      </c>
      <c r="D8" s="108" t="str">
        <f t="shared" si="2"/>
        <v>0007</v>
      </c>
      <c r="E8" s="108" t="str">
        <f t="shared" si="3"/>
        <v>20</v>
      </c>
      <c r="F8" s="137">
        <v>7.2</v>
      </c>
      <c r="G8" s="108" t="str">
        <f t="shared" si="4"/>
        <v>2021</v>
      </c>
      <c r="H8" s="108" t="str">
        <f t="shared" si="5"/>
        <v>11</v>
      </c>
      <c r="I8" s="108" t="str">
        <f t="shared" si="6"/>
        <v>30</v>
      </c>
      <c r="J8" s="108" t="str">
        <f t="shared" si="7"/>
        <v>2021-11-30</v>
      </c>
      <c r="K8" s="108" t="str">
        <f t="shared" si="8"/>
        <v>BMP</v>
      </c>
      <c r="L8" s="108">
        <v>17548</v>
      </c>
    </row>
    <row r="9" spans="1:12" x14ac:dyDescent="0.25">
      <c r="A9" s="108" t="s">
        <v>9031</v>
      </c>
      <c r="B9" s="108" t="str">
        <f t="shared" si="0"/>
        <v xml:space="preserve">MACIAS ALCIVAR DAVID ESAU              </v>
      </c>
      <c r="C9" s="108" t="str">
        <f t="shared" si="1"/>
        <v>43901532</v>
      </c>
      <c r="D9" s="108" t="str">
        <f t="shared" si="2"/>
        <v>0001</v>
      </c>
      <c r="E9" s="108" t="str">
        <f t="shared" si="3"/>
        <v>75</v>
      </c>
      <c r="F9" s="137">
        <v>1.75</v>
      </c>
      <c r="G9" s="108" t="str">
        <f t="shared" si="4"/>
        <v>2021</v>
      </c>
      <c r="H9" s="108" t="str">
        <f t="shared" si="5"/>
        <v>12</v>
      </c>
      <c r="I9" s="108" t="str">
        <f t="shared" si="6"/>
        <v>01</v>
      </c>
      <c r="J9" s="108" t="str">
        <f t="shared" si="7"/>
        <v>2021-12-01</v>
      </c>
      <c r="K9" s="108" t="str">
        <f t="shared" si="8"/>
        <v>BVP</v>
      </c>
      <c r="L9" s="108">
        <v>17549</v>
      </c>
    </row>
    <row r="10" spans="1:12" x14ac:dyDescent="0.25">
      <c r="A10" s="108" t="s">
        <v>9030</v>
      </c>
      <c r="B10" s="108" t="str">
        <f t="shared" si="0"/>
        <v xml:space="preserve">ALCIVAR PIN NORMA PEPITA               </v>
      </c>
      <c r="C10" s="108" t="str">
        <f t="shared" si="1"/>
        <v>43903260</v>
      </c>
      <c r="D10" s="108" t="str">
        <f t="shared" si="2"/>
        <v>0002</v>
      </c>
      <c r="E10" s="108" t="str">
        <f t="shared" si="3"/>
        <v>14</v>
      </c>
      <c r="F10" s="137">
        <v>2.14</v>
      </c>
      <c r="G10" s="108" t="str">
        <f t="shared" si="4"/>
        <v>2021</v>
      </c>
      <c r="H10" s="108" t="str">
        <f t="shared" si="5"/>
        <v>12</v>
      </c>
      <c r="I10" s="108" t="str">
        <f t="shared" si="6"/>
        <v>01</v>
      </c>
      <c r="J10" s="108" t="str">
        <f t="shared" si="7"/>
        <v>2021-12-01</v>
      </c>
      <c r="K10" s="108" t="str">
        <f t="shared" si="8"/>
        <v>BVP</v>
      </c>
      <c r="L10" s="108">
        <v>17550</v>
      </c>
    </row>
    <row r="11" spans="1:12" x14ac:dyDescent="0.25">
      <c r="A11" s="108" t="s">
        <v>9029</v>
      </c>
      <c r="B11" s="108" t="str">
        <f t="shared" si="0"/>
        <v xml:space="preserve">ANNIE ANDREA CARRERA MOROCHO           </v>
      </c>
      <c r="C11" s="108" t="str">
        <f t="shared" si="1"/>
        <v>43903861</v>
      </c>
      <c r="D11" s="108" t="str">
        <f t="shared" si="2"/>
        <v>0003</v>
      </c>
      <c r="E11" s="108" t="str">
        <f t="shared" si="3"/>
        <v>23</v>
      </c>
      <c r="F11" s="137">
        <v>3.23</v>
      </c>
      <c r="G11" s="108" t="str">
        <f t="shared" si="4"/>
        <v>2021</v>
      </c>
      <c r="H11" s="108" t="str">
        <f t="shared" si="5"/>
        <v>12</v>
      </c>
      <c r="I11" s="108" t="str">
        <f t="shared" si="6"/>
        <v>01</v>
      </c>
      <c r="J11" s="108" t="str">
        <f t="shared" si="7"/>
        <v>2021-12-01</v>
      </c>
      <c r="K11" s="108" t="str">
        <f t="shared" si="8"/>
        <v>BMP</v>
      </c>
      <c r="L11" s="108">
        <v>17551</v>
      </c>
    </row>
    <row r="12" spans="1:12" x14ac:dyDescent="0.25">
      <c r="A12" s="108" t="s">
        <v>9028</v>
      </c>
      <c r="B12" s="108" t="str">
        <f t="shared" si="0"/>
        <v xml:space="preserve">CLEMENTE ANTONIO  CALDERON LOZ         </v>
      </c>
      <c r="C12" s="108" t="str">
        <f t="shared" si="1"/>
        <v>43903425</v>
      </c>
      <c r="D12" s="108" t="str">
        <f t="shared" si="2"/>
        <v>0025</v>
      </c>
      <c r="E12" s="108" t="str">
        <f t="shared" si="3"/>
        <v>65</v>
      </c>
      <c r="F12" s="137">
        <v>25.65</v>
      </c>
      <c r="G12" s="108" t="str">
        <f t="shared" si="4"/>
        <v>2021</v>
      </c>
      <c r="H12" s="108" t="str">
        <f t="shared" si="5"/>
        <v>12</v>
      </c>
      <c r="I12" s="108" t="str">
        <f t="shared" si="6"/>
        <v>01</v>
      </c>
      <c r="J12" s="108" t="str">
        <f t="shared" si="7"/>
        <v>2021-12-01</v>
      </c>
      <c r="K12" s="108" t="str">
        <f t="shared" si="8"/>
        <v>BMP</v>
      </c>
      <c r="L12" s="108">
        <v>17552</v>
      </c>
    </row>
    <row r="13" spans="1:12" x14ac:dyDescent="0.25">
      <c r="A13" s="108" t="s">
        <v>9027</v>
      </c>
      <c r="B13" s="108" t="str">
        <f t="shared" si="0"/>
        <v xml:space="preserve">GARCIA CHUNGA EDUARDO ALEXANDR         </v>
      </c>
      <c r="C13" s="108" t="str">
        <f t="shared" si="1"/>
        <v>43909493</v>
      </c>
      <c r="D13" s="108" t="str">
        <f t="shared" si="2"/>
        <v>0004</v>
      </c>
      <c r="E13" s="108" t="str">
        <f t="shared" si="3"/>
        <v>39</v>
      </c>
      <c r="F13" s="137">
        <v>4.3899999999999997</v>
      </c>
      <c r="G13" s="108" t="str">
        <f t="shared" si="4"/>
        <v>2021</v>
      </c>
      <c r="H13" s="108" t="str">
        <f t="shared" si="5"/>
        <v>12</v>
      </c>
      <c r="I13" s="108" t="str">
        <f t="shared" si="6"/>
        <v>01</v>
      </c>
      <c r="J13" s="108" t="str">
        <f t="shared" si="7"/>
        <v>2021-12-01</v>
      </c>
      <c r="K13" s="108" t="str">
        <f t="shared" si="8"/>
        <v>BMP</v>
      </c>
      <c r="L13" s="108">
        <v>17553</v>
      </c>
    </row>
    <row r="14" spans="1:12" x14ac:dyDescent="0.25">
      <c r="A14" s="108" t="s">
        <v>9026</v>
      </c>
      <c r="B14" s="108" t="str">
        <f t="shared" si="0"/>
        <v xml:space="preserve">MOROCHO AGURTO VIVIANA MANUELA         </v>
      </c>
      <c r="C14" s="108" t="str">
        <f t="shared" si="1"/>
        <v>43907455</v>
      </c>
      <c r="D14" s="108" t="str">
        <f t="shared" si="2"/>
        <v>0002</v>
      </c>
      <c r="E14" s="108" t="str">
        <f t="shared" si="3"/>
        <v>73</v>
      </c>
      <c r="F14" s="137">
        <v>2.73</v>
      </c>
      <c r="G14" s="108" t="str">
        <f t="shared" si="4"/>
        <v>2021</v>
      </c>
      <c r="H14" s="108" t="str">
        <f t="shared" si="5"/>
        <v>12</v>
      </c>
      <c r="I14" s="108" t="str">
        <f t="shared" si="6"/>
        <v>01</v>
      </c>
      <c r="J14" s="108" t="str">
        <f t="shared" si="7"/>
        <v>2021-12-01</v>
      </c>
      <c r="K14" s="108" t="str">
        <f t="shared" si="8"/>
        <v>BMP</v>
      </c>
      <c r="L14" s="108">
        <v>17554</v>
      </c>
    </row>
    <row r="15" spans="1:12" x14ac:dyDescent="0.25">
      <c r="A15" s="108" t="s">
        <v>9025</v>
      </c>
      <c r="B15" s="108" t="str">
        <f t="shared" si="0"/>
        <v xml:space="preserve">ALEXANDRA MARITZA CAYETANO MOR         </v>
      </c>
      <c r="C15" s="108" t="str">
        <f t="shared" si="1"/>
        <v>43903342</v>
      </c>
      <c r="D15" s="108" t="str">
        <f t="shared" si="2"/>
        <v>0003</v>
      </c>
      <c r="E15" s="108" t="str">
        <f t="shared" si="3"/>
        <v>32</v>
      </c>
      <c r="F15" s="137">
        <v>3.32</v>
      </c>
      <c r="G15" s="108" t="str">
        <f t="shared" si="4"/>
        <v>2021</v>
      </c>
      <c r="H15" s="108" t="str">
        <f t="shared" si="5"/>
        <v>12</v>
      </c>
      <c r="I15" s="108" t="str">
        <f t="shared" si="6"/>
        <v>01</v>
      </c>
      <c r="J15" s="108" t="str">
        <f t="shared" si="7"/>
        <v>2021-12-01</v>
      </c>
      <c r="K15" s="108" t="str">
        <f t="shared" si="8"/>
        <v>BMP</v>
      </c>
      <c r="L15" s="108">
        <v>17555</v>
      </c>
    </row>
    <row r="16" spans="1:12" x14ac:dyDescent="0.25">
      <c r="A16" s="108" t="s">
        <v>9024</v>
      </c>
      <c r="B16" s="108" t="str">
        <f t="shared" si="0"/>
        <v xml:space="preserve">SOLANO JIMENEZ PABLO EMILIO            </v>
      </c>
      <c r="C16" s="108" t="str">
        <f t="shared" si="1"/>
        <v>43908279</v>
      </c>
      <c r="D16" s="108" t="str">
        <f t="shared" si="2"/>
        <v>0001</v>
      </c>
      <c r="E16" s="108" t="str">
        <f t="shared" si="3"/>
        <v>68</v>
      </c>
      <c r="F16" s="137">
        <v>1.68</v>
      </c>
      <c r="G16" s="108" t="str">
        <f t="shared" si="4"/>
        <v>2021</v>
      </c>
      <c r="H16" s="108" t="str">
        <f t="shared" si="5"/>
        <v>12</v>
      </c>
      <c r="I16" s="108" t="str">
        <f t="shared" si="6"/>
        <v>01</v>
      </c>
      <c r="J16" s="108" t="str">
        <f t="shared" si="7"/>
        <v>2021-12-01</v>
      </c>
      <c r="K16" s="108" t="str">
        <f t="shared" si="8"/>
        <v>BMP</v>
      </c>
      <c r="L16" s="108">
        <v>17556</v>
      </c>
    </row>
    <row r="17" spans="1:12" x14ac:dyDescent="0.25">
      <c r="A17" s="108" t="s">
        <v>9023</v>
      </c>
      <c r="B17" s="108" t="str">
        <f t="shared" si="0"/>
        <v xml:space="preserve">MIGUEL BLAS  CADENA BOLANOS            </v>
      </c>
      <c r="C17" s="108" t="str">
        <f t="shared" si="1"/>
        <v>43920506</v>
      </c>
      <c r="D17" s="108" t="str">
        <f t="shared" si="2"/>
        <v>0002</v>
      </c>
      <c r="E17" s="108" t="str">
        <f t="shared" si="3"/>
        <v>16</v>
      </c>
      <c r="F17" s="137">
        <v>2.16</v>
      </c>
      <c r="G17" s="108" t="str">
        <f t="shared" si="4"/>
        <v>2021</v>
      </c>
      <c r="H17" s="108" t="str">
        <f t="shared" si="5"/>
        <v>12</v>
      </c>
      <c r="I17" s="108" t="str">
        <f t="shared" si="6"/>
        <v>01</v>
      </c>
      <c r="J17" s="108" t="str">
        <f t="shared" si="7"/>
        <v>2021-12-01</v>
      </c>
      <c r="K17" s="108" t="str">
        <f t="shared" si="8"/>
        <v>BVP</v>
      </c>
      <c r="L17" s="108">
        <v>17557</v>
      </c>
    </row>
    <row r="18" spans="1:12" x14ac:dyDescent="0.25">
      <c r="A18" s="108" t="s">
        <v>9022</v>
      </c>
      <c r="B18" s="108" t="str">
        <f t="shared" si="0"/>
        <v xml:space="preserve">GUEVARA GUEVARA ORIOL FERNANDO         </v>
      </c>
      <c r="C18" s="108" t="str">
        <f t="shared" si="1"/>
        <v>43906002</v>
      </c>
      <c r="D18" s="108" t="str">
        <f t="shared" si="2"/>
        <v>0001</v>
      </c>
      <c r="E18" s="108" t="str">
        <f t="shared" si="3"/>
        <v>18</v>
      </c>
      <c r="F18" s="137">
        <v>1.18</v>
      </c>
      <c r="G18" s="108" t="str">
        <f t="shared" si="4"/>
        <v>2021</v>
      </c>
      <c r="H18" s="108" t="str">
        <f t="shared" si="5"/>
        <v>12</v>
      </c>
      <c r="I18" s="108" t="str">
        <f t="shared" si="6"/>
        <v>01</v>
      </c>
      <c r="J18" s="108" t="str">
        <f t="shared" si="7"/>
        <v>2021-12-01</v>
      </c>
      <c r="K18" s="108" t="str">
        <f t="shared" si="8"/>
        <v>BVP</v>
      </c>
      <c r="L18" s="108">
        <v>17558</v>
      </c>
    </row>
    <row r="19" spans="1:12" x14ac:dyDescent="0.25">
      <c r="A19" s="108" t="s">
        <v>9021</v>
      </c>
      <c r="B19" s="108" t="str">
        <f t="shared" si="0"/>
        <v xml:space="preserve">MONTERO LUCIO CARLOS ALBERTO           </v>
      </c>
      <c r="C19" s="108" t="str">
        <f t="shared" si="1"/>
        <v>43902752</v>
      </c>
      <c r="D19" s="108" t="str">
        <f t="shared" si="2"/>
        <v>0001</v>
      </c>
      <c r="E19" s="108" t="str">
        <f t="shared" si="3"/>
        <v>47</v>
      </c>
      <c r="F19" s="137">
        <v>1.47</v>
      </c>
      <c r="G19" s="108" t="str">
        <f t="shared" si="4"/>
        <v>2021</v>
      </c>
      <c r="H19" s="108" t="str">
        <f t="shared" si="5"/>
        <v>12</v>
      </c>
      <c r="I19" s="108" t="str">
        <f t="shared" si="6"/>
        <v>01</v>
      </c>
      <c r="J19" s="108" t="str">
        <f t="shared" si="7"/>
        <v>2021-12-01</v>
      </c>
      <c r="K19" s="108" t="str">
        <f t="shared" si="8"/>
        <v>BMP</v>
      </c>
      <c r="L19" s="108">
        <v>17559</v>
      </c>
    </row>
    <row r="20" spans="1:12" x14ac:dyDescent="0.25">
      <c r="A20" s="108" t="s">
        <v>9020</v>
      </c>
      <c r="B20" s="108" t="str">
        <f t="shared" si="0"/>
        <v xml:space="preserve">CLEMENTE MAGALLANES ROBERTO CA         </v>
      </c>
      <c r="C20" s="108" t="str">
        <f t="shared" si="1"/>
        <v>43903826</v>
      </c>
      <c r="D20" s="108" t="str">
        <f t="shared" si="2"/>
        <v>0003</v>
      </c>
      <c r="E20" s="108" t="str">
        <f t="shared" si="3"/>
        <v>11</v>
      </c>
      <c r="F20" s="137">
        <v>3.11</v>
      </c>
      <c r="G20" s="108" t="str">
        <f t="shared" si="4"/>
        <v>2021</v>
      </c>
      <c r="H20" s="108" t="str">
        <f t="shared" si="5"/>
        <v>12</v>
      </c>
      <c r="I20" s="108" t="str">
        <f t="shared" si="6"/>
        <v>01</v>
      </c>
      <c r="J20" s="108" t="str">
        <f t="shared" si="7"/>
        <v>2021-12-01</v>
      </c>
      <c r="K20" s="108" t="str">
        <f t="shared" si="8"/>
        <v>BVP</v>
      </c>
      <c r="L20" s="108">
        <v>17560</v>
      </c>
    </row>
    <row r="21" spans="1:12" x14ac:dyDescent="0.25">
      <c r="A21" s="108" t="s">
        <v>9019</v>
      </c>
      <c r="B21" s="108" t="str">
        <f t="shared" si="0"/>
        <v xml:space="preserve">CORREA MURILLO NINFA IRENE             </v>
      </c>
      <c r="C21" s="108" t="str">
        <f t="shared" si="1"/>
        <v>43908327</v>
      </c>
      <c r="D21" s="108" t="str">
        <f t="shared" si="2"/>
        <v>0001</v>
      </c>
      <c r="E21" s="108" t="str">
        <f t="shared" si="3"/>
        <v>68</v>
      </c>
      <c r="F21" s="137">
        <v>1.68</v>
      </c>
      <c r="G21" s="108" t="str">
        <f t="shared" si="4"/>
        <v>2021</v>
      </c>
      <c r="H21" s="108" t="str">
        <f t="shared" si="5"/>
        <v>12</v>
      </c>
      <c r="I21" s="108" t="str">
        <f t="shared" si="6"/>
        <v>01</v>
      </c>
      <c r="J21" s="108" t="str">
        <f t="shared" si="7"/>
        <v>2021-12-01</v>
      </c>
      <c r="K21" s="108" t="str">
        <f t="shared" si="8"/>
        <v>BMP</v>
      </c>
      <c r="L21" s="108">
        <v>17561</v>
      </c>
    </row>
    <row r="22" spans="1:12" x14ac:dyDescent="0.25">
      <c r="A22" s="108"/>
      <c r="B22" s="169">
        <v>1</v>
      </c>
      <c r="C22" s="168" t="str">
        <f t="shared" si="1"/>
        <v/>
      </c>
      <c r="D22" s="168" t="str">
        <f t="shared" si="2"/>
        <v/>
      </c>
      <c r="E22" s="168" t="str">
        <f t="shared" si="3"/>
        <v/>
      </c>
      <c r="F22" s="167">
        <f>SUM(F4:F21)</f>
        <v>79.790000000000006</v>
      </c>
      <c r="G22" s="108" t="str">
        <f t="shared" si="4"/>
        <v/>
      </c>
      <c r="H22" s="108" t="str">
        <f t="shared" si="5"/>
        <v/>
      </c>
      <c r="I22" s="108" t="str">
        <f t="shared" si="6"/>
        <v/>
      </c>
      <c r="J22" s="108" t="str">
        <f t="shared" si="7"/>
        <v>--</v>
      </c>
      <c r="K22" s="108" t="str">
        <f t="shared" si="8"/>
        <v/>
      </c>
      <c r="L22" s="108"/>
    </row>
    <row r="23" spans="1:12" x14ac:dyDescent="0.25">
      <c r="A23" s="108" t="s">
        <v>10179</v>
      </c>
      <c r="B23" s="108" t="str">
        <f t="shared" ref="B23:B37" si="9">MID(A23,20,39)</f>
        <v xml:space="preserve">PABLO JAVIER BAQUE LOZANO              </v>
      </c>
      <c r="C23" s="108" t="str">
        <f t="shared" si="1"/>
        <v>43902215</v>
      </c>
      <c r="D23" s="108" t="str">
        <f t="shared" si="2"/>
        <v>0001</v>
      </c>
      <c r="E23" s="108" t="str">
        <f t="shared" si="3"/>
        <v>76</v>
      </c>
      <c r="F23" s="137">
        <v>1.76</v>
      </c>
      <c r="G23" s="108" t="str">
        <f t="shared" si="4"/>
        <v>2021</v>
      </c>
      <c r="H23" s="108" t="str">
        <f t="shared" si="5"/>
        <v>12</v>
      </c>
      <c r="I23" s="108" t="str">
        <f t="shared" si="6"/>
        <v>02</v>
      </c>
      <c r="J23" s="108" t="str">
        <f t="shared" si="7"/>
        <v>2021-12-02</v>
      </c>
      <c r="K23" s="108" t="str">
        <f t="shared" si="8"/>
        <v>BMP</v>
      </c>
      <c r="L23" s="108">
        <v>17621</v>
      </c>
    </row>
    <row r="24" spans="1:12" x14ac:dyDescent="0.25">
      <c r="A24" s="108" t="s">
        <v>10178</v>
      </c>
      <c r="B24" s="108" t="str">
        <f t="shared" si="9"/>
        <v xml:space="preserve">JENNY NATALIA MARTINEZ BAQUE           </v>
      </c>
      <c r="C24" s="108" t="str">
        <f t="shared" si="1"/>
        <v>43907487</v>
      </c>
      <c r="D24" s="108" t="str">
        <f t="shared" si="2"/>
        <v>0007</v>
      </c>
      <c r="E24" s="108" t="str">
        <f t="shared" si="3"/>
        <v>49</v>
      </c>
      <c r="F24" s="137">
        <v>7.49</v>
      </c>
      <c r="G24" s="108" t="str">
        <f t="shared" si="4"/>
        <v>2021</v>
      </c>
      <c r="H24" s="108" t="str">
        <f t="shared" si="5"/>
        <v>12</v>
      </c>
      <c r="I24" s="108" t="str">
        <f t="shared" si="6"/>
        <v>01</v>
      </c>
      <c r="J24" s="108" t="str">
        <f t="shared" si="7"/>
        <v>2021-12-01</v>
      </c>
      <c r="K24" s="108" t="str">
        <f t="shared" si="8"/>
        <v>BVP</v>
      </c>
      <c r="L24" s="108">
        <v>17622</v>
      </c>
    </row>
    <row r="25" spans="1:12" x14ac:dyDescent="0.25">
      <c r="A25" s="108" t="s">
        <v>10177</v>
      </c>
      <c r="B25" s="108" t="str">
        <f t="shared" si="9"/>
        <v xml:space="preserve">MALDONADO SEGURA MARIA DANIELA         </v>
      </c>
      <c r="C25" s="108" t="str">
        <f t="shared" si="1"/>
        <v>43907949</v>
      </c>
      <c r="D25" s="108" t="str">
        <f t="shared" si="2"/>
        <v>0001</v>
      </c>
      <c r="E25" s="108" t="str">
        <f t="shared" si="3"/>
        <v>87</v>
      </c>
      <c r="F25" s="137">
        <v>1.87</v>
      </c>
      <c r="G25" s="108" t="str">
        <f t="shared" si="4"/>
        <v>2021</v>
      </c>
      <c r="H25" s="108" t="str">
        <f t="shared" si="5"/>
        <v>12</v>
      </c>
      <c r="I25" s="108" t="str">
        <f t="shared" si="6"/>
        <v>01</v>
      </c>
      <c r="J25" s="108" t="str">
        <f t="shared" si="7"/>
        <v>2021-12-01</v>
      </c>
      <c r="K25" s="108" t="str">
        <f t="shared" si="8"/>
        <v>BMP</v>
      </c>
      <c r="L25" s="108">
        <v>17623</v>
      </c>
    </row>
    <row r="26" spans="1:12" x14ac:dyDescent="0.25">
      <c r="A26" s="108" t="s">
        <v>10176</v>
      </c>
      <c r="B26" s="108" t="str">
        <f t="shared" si="9"/>
        <v xml:space="preserve">ASTUDILLO PIURI DOLORES LUZMIL         </v>
      </c>
      <c r="C26" s="108" t="str">
        <f t="shared" si="1"/>
        <v>23923201</v>
      </c>
      <c r="D26" s="108" t="str">
        <f t="shared" si="2"/>
        <v>0004</v>
      </c>
      <c r="E26" s="108" t="str">
        <f t="shared" si="3"/>
        <v>10</v>
      </c>
      <c r="F26" s="137">
        <v>4.0999999999999996</v>
      </c>
      <c r="G26" s="108" t="str">
        <f t="shared" si="4"/>
        <v>2021</v>
      </c>
      <c r="H26" s="108" t="str">
        <f t="shared" si="5"/>
        <v>12</v>
      </c>
      <c r="I26" s="108" t="str">
        <f t="shared" si="6"/>
        <v>01</v>
      </c>
      <c r="J26" s="108" t="str">
        <f t="shared" si="7"/>
        <v>2021-12-01</v>
      </c>
      <c r="K26" s="108" t="str">
        <f t="shared" si="8"/>
        <v>BMP</v>
      </c>
      <c r="L26" s="108">
        <v>17624</v>
      </c>
    </row>
    <row r="27" spans="1:12" x14ac:dyDescent="0.25">
      <c r="A27" s="108" t="s">
        <v>10175</v>
      </c>
      <c r="B27" s="108" t="str">
        <f t="shared" si="9"/>
        <v xml:space="preserve">ASTUDILLO PIURI DOLORES LUZMIL         </v>
      </c>
      <c r="C27" s="108" t="str">
        <f t="shared" si="1"/>
        <v>43909484</v>
      </c>
      <c r="D27" s="108" t="str">
        <f t="shared" si="2"/>
        <v>0004</v>
      </c>
      <c r="E27" s="108" t="str">
        <f t="shared" si="3"/>
        <v>10</v>
      </c>
      <c r="F27" s="137">
        <v>4.0999999999999996</v>
      </c>
      <c r="G27" s="108" t="str">
        <f t="shared" si="4"/>
        <v>2021</v>
      </c>
      <c r="H27" s="108" t="str">
        <f t="shared" si="5"/>
        <v>12</v>
      </c>
      <c r="I27" s="108" t="str">
        <f t="shared" si="6"/>
        <v>01</v>
      </c>
      <c r="J27" s="108" t="str">
        <f t="shared" si="7"/>
        <v>2021-12-01</v>
      </c>
      <c r="K27" s="108" t="str">
        <f t="shared" si="8"/>
        <v>BMP</v>
      </c>
      <c r="L27" s="108">
        <v>17625</v>
      </c>
    </row>
    <row r="28" spans="1:12" x14ac:dyDescent="0.25">
      <c r="A28" s="108" t="s">
        <v>10174</v>
      </c>
      <c r="B28" s="108" t="str">
        <f t="shared" si="9"/>
        <v xml:space="preserve">BURBANO VARGAS LUIS ALEJANDRO          </v>
      </c>
      <c r="C28" s="108" t="str">
        <f t="shared" si="1"/>
        <v>43903898</v>
      </c>
      <c r="D28" s="108" t="str">
        <f t="shared" si="2"/>
        <v>0003</v>
      </c>
      <c r="E28" s="108" t="str">
        <f t="shared" si="3"/>
        <v>04</v>
      </c>
      <c r="F28" s="137">
        <v>3.04</v>
      </c>
      <c r="G28" s="108" t="str">
        <f t="shared" si="4"/>
        <v>2021</v>
      </c>
      <c r="H28" s="108" t="str">
        <f t="shared" si="5"/>
        <v>12</v>
      </c>
      <c r="I28" s="108" t="str">
        <f t="shared" si="6"/>
        <v>01</v>
      </c>
      <c r="J28" s="108" t="str">
        <f t="shared" si="7"/>
        <v>2021-12-01</v>
      </c>
      <c r="K28" s="108" t="str">
        <f t="shared" si="8"/>
        <v>BMP</v>
      </c>
      <c r="L28" s="108">
        <v>17626</v>
      </c>
    </row>
    <row r="29" spans="1:12" x14ac:dyDescent="0.25">
      <c r="A29" s="108" t="s">
        <v>10173</v>
      </c>
      <c r="B29" s="108" t="str">
        <f t="shared" si="9"/>
        <v xml:space="preserve">MONICA TORO                            </v>
      </c>
      <c r="C29" s="108" t="str">
        <f t="shared" si="1"/>
        <v>43902609</v>
      </c>
      <c r="D29" s="108" t="str">
        <f t="shared" si="2"/>
        <v>0001</v>
      </c>
      <c r="E29" s="108" t="str">
        <f t="shared" si="3"/>
        <v>68</v>
      </c>
      <c r="F29" s="137">
        <v>1.68</v>
      </c>
      <c r="G29" s="108" t="str">
        <f t="shared" si="4"/>
        <v>2021</v>
      </c>
      <c r="H29" s="108" t="str">
        <f t="shared" si="5"/>
        <v>12</v>
      </c>
      <c r="I29" s="108" t="str">
        <f t="shared" si="6"/>
        <v>02</v>
      </c>
      <c r="J29" s="108" t="str">
        <f t="shared" si="7"/>
        <v>2021-12-02</v>
      </c>
      <c r="K29" s="108" t="str">
        <f t="shared" si="8"/>
        <v>DPR</v>
      </c>
      <c r="L29" s="108">
        <v>17627</v>
      </c>
    </row>
    <row r="30" spans="1:12" x14ac:dyDescent="0.25">
      <c r="A30" s="108" t="s">
        <v>10172</v>
      </c>
      <c r="B30" s="108" t="str">
        <f t="shared" si="9"/>
        <v xml:space="preserve">LUIS ALFONSO OLANO MACHANO             </v>
      </c>
      <c r="C30" s="108" t="str">
        <f t="shared" si="1"/>
        <v>43908696</v>
      </c>
      <c r="D30" s="108" t="str">
        <f t="shared" si="2"/>
        <v>0001</v>
      </c>
      <c r="E30" s="108" t="str">
        <f t="shared" si="3"/>
        <v>68</v>
      </c>
      <c r="F30" s="137">
        <v>1.68</v>
      </c>
      <c r="G30" s="108" t="str">
        <f t="shared" si="4"/>
        <v>2021</v>
      </c>
      <c r="H30" s="108" t="str">
        <f t="shared" si="5"/>
        <v>12</v>
      </c>
      <c r="I30" s="108" t="str">
        <f t="shared" si="6"/>
        <v>02</v>
      </c>
      <c r="J30" s="108" t="str">
        <f t="shared" si="7"/>
        <v>2021-12-02</v>
      </c>
      <c r="K30" s="108" t="str">
        <f t="shared" si="8"/>
        <v>DPR</v>
      </c>
      <c r="L30" s="108">
        <v>17628</v>
      </c>
    </row>
    <row r="31" spans="1:12" x14ac:dyDescent="0.25">
      <c r="A31" s="108" t="s">
        <v>10171</v>
      </c>
      <c r="B31" s="108" t="str">
        <f t="shared" si="9"/>
        <v xml:space="preserve">GEOVANNY JAVIER LEON CHONILLO          </v>
      </c>
      <c r="C31" s="108" t="str">
        <f t="shared" si="1"/>
        <v>43908897</v>
      </c>
      <c r="D31" s="108" t="str">
        <f t="shared" si="2"/>
        <v>0001</v>
      </c>
      <c r="E31" s="108" t="str">
        <f t="shared" si="3"/>
        <v>86</v>
      </c>
      <c r="F31" s="137">
        <v>1.86</v>
      </c>
      <c r="G31" s="108" t="str">
        <f t="shared" si="4"/>
        <v>2021</v>
      </c>
      <c r="H31" s="108" t="str">
        <f t="shared" si="5"/>
        <v>12</v>
      </c>
      <c r="I31" s="108" t="str">
        <f t="shared" si="6"/>
        <v>02</v>
      </c>
      <c r="J31" s="108" t="str">
        <f t="shared" si="7"/>
        <v>2021-12-02</v>
      </c>
      <c r="K31" s="108" t="str">
        <f t="shared" si="8"/>
        <v>BVP</v>
      </c>
      <c r="L31" s="108">
        <v>17629</v>
      </c>
    </row>
    <row r="32" spans="1:12" x14ac:dyDescent="0.25">
      <c r="A32" s="108" t="s">
        <v>10170</v>
      </c>
      <c r="B32" s="108" t="str">
        <f t="shared" si="9"/>
        <v xml:space="preserve">CRUZ NAVARRETE HENRY GABRIEL           </v>
      </c>
      <c r="C32" s="108" t="str">
        <f t="shared" si="1"/>
        <v>43903593</v>
      </c>
      <c r="D32" s="108" t="str">
        <f t="shared" si="2"/>
        <v>0003</v>
      </c>
      <c r="E32" s="108" t="str">
        <f t="shared" si="3"/>
        <v>36</v>
      </c>
      <c r="F32" s="137">
        <v>3.36</v>
      </c>
      <c r="G32" s="108" t="str">
        <f t="shared" si="4"/>
        <v>2021</v>
      </c>
      <c r="H32" s="108" t="str">
        <f t="shared" si="5"/>
        <v>12</v>
      </c>
      <c r="I32" s="108" t="str">
        <f t="shared" si="6"/>
        <v>02</v>
      </c>
      <c r="J32" s="108" t="str">
        <f t="shared" si="7"/>
        <v>2021-12-02</v>
      </c>
      <c r="K32" s="108" t="str">
        <f t="shared" si="8"/>
        <v>BMP</v>
      </c>
      <c r="L32" s="108">
        <v>17630</v>
      </c>
    </row>
    <row r="33" spans="1:12" x14ac:dyDescent="0.25">
      <c r="A33" s="108" t="s">
        <v>10169</v>
      </c>
      <c r="B33" s="108" t="str">
        <f t="shared" si="9"/>
        <v xml:space="preserve">NAVARRETE TORRES WALTER FORTUN         </v>
      </c>
      <c r="C33" s="108" t="str">
        <f t="shared" si="1"/>
        <v>43901569</v>
      </c>
      <c r="D33" s="108" t="str">
        <f t="shared" si="2"/>
        <v>0003</v>
      </c>
      <c r="E33" s="108" t="str">
        <f t="shared" si="3"/>
        <v>11</v>
      </c>
      <c r="F33" s="137">
        <v>3.11</v>
      </c>
      <c r="G33" s="108" t="str">
        <f t="shared" si="4"/>
        <v>2021</v>
      </c>
      <c r="H33" s="108" t="str">
        <f t="shared" si="5"/>
        <v>12</v>
      </c>
      <c r="I33" s="108" t="str">
        <f t="shared" si="6"/>
        <v>02</v>
      </c>
      <c r="J33" s="108" t="str">
        <f t="shared" si="7"/>
        <v>2021-12-02</v>
      </c>
      <c r="K33" s="108" t="str">
        <f t="shared" si="8"/>
        <v>BVP</v>
      </c>
      <c r="L33" s="108">
        <v>17631</v>
      </c>
    </row>
    <row r="34" spans="1:12" x14ac:dyDescent="0.25">
      <c r="A34" s="108" t="s">
        <v>10168</v>
      </c>
      <c r="B34" s="108" t="str">
        <f t="shared" si="9"/>
        <v xml:space="preserve">CHOEZ SANTANA EUDOMAR AQUILES          </v>
      </c>
      <c r="C34" s="108" t="str">
        <f t="shared" si="1"/>
        <v>43901705</v>
      </c>
      <c r="D34" s="108" t="str">
        <f t="shared" si="2"/>
        <v>0005</v>
      </c>
      <c r="E34" s="108" t="str">
        <f t="shared" si="3"/>
        <v>68</v>
      </c>
      <c r="F34" s="137">
        <v>5.68</v>
      </c>
      <c r="G34" s="108" t="str">
        <f t="shared" si="4"/>
        <v>2021</v>
      </c>
      <c r="H34" s="108" t="str">
        <f t="shared" si="5"/>
        <v>12</v>
      </c>
      <c r="I34" s="108" t="str">
        <f t="shared" si="6"/>
        <v>02</v>
      </c>
      <c r="J34" s="108" t="str">
        <f t="shared" si="7"/>
        <v>2021-12-02</v>
      </c>
      <c r="K34" s="108" t="str">
        <f t="shared" si="8"/>
        <v>BMP</v>
      </c>
      <c r="L34" s="108">
        <v>17632</v>
      </c>
    </row>
    <row r="35" spans="1:12" x14ac:dyDescent="0.25">
      <c r="A35" s="108" t="s">
        <v>10167</v>
      </c>
      <c r="B35" s="108" t="str">
        <f t="shared" si="9"/>
        <v xml:space="preserve">ANDRADE ECHEVERRIA ANA CECILIA         </v>
      </c>
      <c r="C35" s="108" t="str">
        <f t="shared" si="1"/>
        <v>43902677</v>
      </c>
      <c r="D35" s="108" t="str">
        <f t="shared" si="2"/>
        <v>0001</v>
      </c>
      <c r="E35" s="108" t="str">
        <f t="shared" si="3"/>
        <v>68</v>
      </c>
      <c r="F35" s="137">
        <v>1.68</v>
      </c>
      <c r="G35" s="108" t="str">
        <f t="shared" si="4"/>
        <v>2021</v>
      </c>
      <c r="H35" s="108" t="str">
        <f t="shared" si="5"/>
        <v>12</v>
      </c>
      <c r="I35" s="108" t="str">
        <f t="shared" si="6"/>
        <v>02</v>
      </c>
      <c r="J35" s="108" t="str">
        <f t="shared" si="7"/>
        <v>2021-12-02</v>
      </c>
      <c r="K35" s="108" t="str">
        <f t="shared" si="8"/>
        <v>BMP</v>
      </c>
      <c r="L35" s="108">
        <v>17633</v>
      </c>
    </row>
    <row r="36" spans="1:12" x14ac:dyDescent="0.25">
      <c r="A36" s="108" t="s">
        <v>10166</v>
      </c>
      <c r="B36" s="108" t="str">
        <f t="shared" si="9"/>
        <v xml:space="preserve">VILLALTA TENECELA MARCIA MARIA         </v>
      </c>
      <c r="C36" s="108" t="str">
        <f t="shared" si="1"/>
        <v>43903575</v>
      </c>
      <c r="D36" s="108" t="str">
        <f t="shared" si="2"/>
        <v>0010</v>
      </c>
      <c r="E36" s="108" t="str">
        <f t="shared" si="3"/>
        <v>01</v>
      </c>
      <c r="F36" s="137">
        <v>10.01</v>
      </c>
      <c r="G36" s="108" t="str">
        <f t="shared" si="4"/>
        <v>2021</v>
      </c>
      <c r="H36" s="108" t="str">
        <f t="shared" si="5"/>
        <v>12</v>
      </c>
      <c r="I36" s="108" t="str">
        <f t="shared" si="6"/>
        <v>02</v>
      </c>
      <c r="J36" s="108" t="str">
        <f t="shared" si="7"/>
        <v>2021-12-02</v>
      </c>
      <c r="K36" s="108" t="str">
        <f t="shared" si="8"/>
        <v>BVP</v>
      </c>
      <c r="L36" s="108">
        <v>17634</v>
      </c>
    </row>
    <row r="37" spans="1:12" x14ac:dyDescent="0.25">
      <c r="A37" s="108" t="s">
        <v>10165</v>
      </c>
      <c r="B37" s="108" t="str">
        <f t="shared" si="9"/>
        <v xml:space="preserve">HERRERA ORTEGA JOHNNY ANDRES           </v>
      </c>
      <c r="C37" s="108" t="str">
        <f t="shared" si="1"/>
        <v>43908135</v>
      </c>
      <c r="D37" s="108" t="str">
        <f t="shared" si="2"/>
        <v>0002</v>
      </c>
      <c r="E37" s="108" t="str">
        <f t="shared" si="3"/>
        <v>45</v>
      </c>
      <c r="F37" s="137">
        <v>2.4500000000000002</v>
      </c>
      <c r="G37" s="108" t="str">
        <f t="shared" si="4"/>
        <v>2021</v>
      </c>
      <c r="H37" s="108" t="str">
        <f t="shared" si="5"/>
        <v>12</v>
      </c>
      <c r="I37" s="108" t="str">
        <f t="shared" si="6"/>
        <v>02</v>
      </c>
      <c r="J37" s="108" t="str">
        <f t="shared" si="7"/>
        <v>2021-12-02</v>
      </c>
      <c r="K37" s="108" t="str">
        <f t="shared" si="8"/>
        <v>BMP</v>
      </c>
      <c r="L37" s="108">
        <v>17635</v>
      </c>
    </row>
    <row r="38" spans="1:12" x14ac:dyDescent="0.25">
      <c r="A38" s="108"/>
      <c r="B38" s="169">
        <v>2</v>
      </c>
      <c r="C38" s="168" t="str">
        <f t="shared" si="1"/>
        <v/>
      </c>
      <c r="D38" s="168" t="str">
        <f t="shared" si="2"/>
        <v/>
      </c>
      <c r="E38" s="168" t="str">
        <f t="shared" si="3"/>
        <v/>
      </c>
      <c r="F38" s="167">
        <f>SUM(F23:F37)</f>
        <v>53.87</v>
      </c>
      <c r="G38" s="108" t="str">
        <f t="shared" si="4"/>
        <v/>
      </c>
      <c r="H38" s="108" t="str">
        <f t="shared" si="5"/>
        <v/>
      </c>
      <c r="I38" s="108" t="str">
        <f t="shared" si="6"/>
        <v/>
      </c>
      <c r="J38" s="108" t="str">
        <f t="shared" si="7"/>
        <v>--</v>
      </c>
      <c r="K38" s="108" t="str">
        <f t="shared" si="8"/>
        <v/>
      </c>
      <c r="L38" s="108"/>
    </row>
    <row r="39" spans="1:12" x14ac:dyDescent="0.25">
      <c r="A39" s="108" t="s">
        <v>10164</v>
      </c>
      <c r="B39" s="108" t="str">
        <f t="shared" ref="B39:B49" si="10">MID(A39,20,39)</f>
        <v xml:space="preserve">GARCIA BAJANA NAYITH ALEJANDRO         </v>
      </c>
      <c r="C39" s="108" t="str">
        <f t="shared" si="1"/>
        <v>43900321</v>
      </c>
      <c r="D39" s="108" t="str">
        <f t="shared" si="2"/>
        <v>0013</v>
      </c>
      <c r="E39" s="108" t="str">
        <f t="shared" si="3"/>
        <v>93</v>
      </c>
      <c r="F39" s="137">
        <v>13.93</v>
      </c>
      <c r="G39" s="108" t="str">
        <f t="shared" si="4"/>
        <v>2021</v>
      </c>
      <c r="H39" s="108" t="str">
        <f t="shared" si="5"/>
        <v>12</v>
      </c>
      <c r="I39" s="108" t="str">
        <f t="shared" si="6"/>
        <v>02</v>
      </c>
      <c r="J39" s="108" t="str">
        <f t="shared" si="7"/>
        <v>2021-12-02</v>
      </c>
      <c r="K39" s="108" t="str">
        <f t="shared" si="8"/>
        <v>BMP</v>
      </c>
      <c r="L39" s="108">
        <v>17689</v>
      </c>
    </row>
    <row r="40" spans="1:12" x14ac:dyDescent="0.25">
      <c r="A40" s="108" t="s">
        <v>10163</v>
      </c>
      <c r="B40" s="108" t="str">
        <f t="shared" si="10"/>
        <v xml:space="preserve">DAVID GONZALO BENAVIDES LOPEZ          </v>
      </c>
      <c r="C40" s="108" t="str">
        <f t="shared" si="1"/>
        <v>43908812</v>
      </c>
      <c r="D40" s="108" t="str">
        <f t="shared" si="2"/>
        <v>0003</v>
      </c>
      <c r="E40" s="108" t="str">
        <f t="shared" si="3"/>
        <v>43</v>
      </c>
      <c r="F40" s="137">
        <v>3.43</v>
      </c>
      <c r="G40" s="108" t="str">
        <f t="shared" si="4"/>
        <v>2021</v>
      </c>
      <c r="H40" s="108" t="str">
        <f t="shared" si="5"/>
        <v>12</v>
      </c>
      <c r="I40" s="108" t="str">
        <f t="shared" si="6"/>
        <v>02</v>
      </c>
      <c r="J40" s="108" t="str">
        <f t="shared" si="7"/>
        <v>2021-12-02</v>
      </c>
      <c r="K40" s="108" t="str">
        <f t="shared" si="8"/>
        <v>BMP</v>
      </c>
      <c r="L40" s="108">
        <v>17690</v>
      </c>
    </row>
    <row r="41" spans="1:12" x14ac:dyDescent="0.25">
      <c r="A41" s="108" t="s">
        <v>10162</v>
      </c>
      <c r="B41" s="108" t="str">
        <f t="shared" si="10"/>
        <v xml:space="preserve">RODRIGUEZ DELGADO CARLA LILIAN         </v>
      </c>
      <c r="C41" s="108" t="str">
        <f t="shared" si="1"/>
        <v>43906889</v>
      </c>
      <c r="D41" s="108" t="str">
        <f t="shared" si="2"/>
        <v>0008</v>
      </c>
      <c r="E41" s="108" t="str">
        <f t="shared" si="3"/>
        <v>77</v>
      </c>
      <c r="F41" s="137">
        <v>8.77</v>
      </c>
      <c r="G41" s="108" t="str">
        <f t="shared" si="4"/>
        <v>2021</v>
      </c>
      <c r="H41" s="108" t="str">
        <f t="shared" si="5"/>
        <v>12</v>
      </c>
      <c r="I41" s="108" t="str">
        <f t="shared" si="6"/>
        <v>02</v>
      </c>
      <c r="J41" s="108" t="str">
        <f t="shared" si="7"/>
        <v>2021-12-02</v>
      </c>
      <c r="K41" s="108" t="str">
        <f t="shared" si="8"/>
        <v>BMP</v>
      </c>
      <c r="L41" s="108">
        <v>17691</v>
      </c>
    </row>
    <row r="42" spans="1:12" x14ac:dyDescent="0.25">
      <c r="A42" s="108" t="s">
        <v>10161</v>
      </c>
      <c r="B42" s="108" t="str">
        <f t="shared" si="10"/>
        <v xml:space="preserve">VELEZ OSORIO JHON EDILKER              </v>
      </c>
      <c r="C42" s="108" t="str">
        <f t="shared" si="1"/>
        <v>43907212</v>
      </c>
      <c r="D42" s="108" t="str">
        <f t="shared" si="2"/>
        <v>0001</v>
      </c>
      <c r="E42" s="108" t="str">
        <f t="shared" si="3"/>
        <v>83</v>
      </c>
      <c r="F42" s="137">
        <v>1.83</v>
      </c>
      <c r="G42" s="108" t="str">
        <f t="shared" si="4"/>
        <v>2021</v>
      </c>
      <c r="H42" s="108" t="str">
        <f t="shared" si="5"/>
        <v>12</v>
      </c>
      <c r="I42" s="108" t="str">
        <f t="shared" si="6"/>
        <v>03</v>
      </c>
      <c r="J42" s="108" t="str">
        <f t="shared" si="7"/>
        <v>2021-12-03</v>
      </c>
      <c r="K42" s="108" t="str">
        <f t="shared" si="8"/>
        <v>BVP</v>
      </c>
      <c r="L42" s="108">
        <v>17692</v>
      </c>
    </row>
    <row r="43" spans="1:12" x14ac:dyDescent="0.25">
      <c r="A43" s="108" t="s">
        <v>10160</v>
      </c>
      <c r="B43" s="108" t="str">
        <f t="shared" si="10"/>
        <v xml:space="preserve">MARIA FERNANDA  SALAZAR LLOREN         </v>
      </c>
      <c r="C43" s="108" t="str">
        <f t="shared" si="1"/>
        <v>43950345</v>
      </c>
      <c r="D43" s="108" t="str">
        <f t="shared" si="2"/>
        <v>0008</v>
      </c>
      <c r="E43" s="108" t="str">
        <f t="shared" si="3"/>
        <v>38</v>
      </c>
      <c r="F43" s="137">
        <v>8.3800000000000008</v>
      </c>
      <c r="G43" s="108" t="str">
        <f t="shared" si="4"/>
        <v>2021</v>
      </c>
      <c r="H43" s="108" t="str">
        <f t="shared" si="5"/>
        <v>12</v>
      </c>
      <c r="I43" s="108" t="str">
        <f t="shared" si="6"/>
        <v>03</v>
      </c>
      <c r="J43" s="108" t="str">
        <f t="shared" si="7"/>
        <v>2021-12-03</v>
      </c>
      <c r="K43" s="108" t="str">
        <f t="shared" si="8"/>
        <v>BVP</v>
      </c>
      <c r="L43" s="108">
        <v>17693</v>
      </c>
    </row>
    <row r="44" spans="1:12" x14ac:dyDescent="0.25">
      <c r="A44" s="108" t="s">
        <v>10159</v>
      </c>
      <c r="B44" s="108" t="str">
        <f t="shared" si="10"/>
        <v xml:space="preserve">VERA AREVALO JESSICA ELIZABETH         </v>
      </c>
      <c r="C44" s="108" t="str">
        <f t="shared" si="1"/>
        <v>43911200</v>
      </c>
      <c r="D44" s="108" t="str">
        <f t="shared" si="2"/>
        <v>0011</v>
      </c>
      <c r="E44" s="108" t="str">
        <f t="shared" si="3"/>
        <v>20</v>
      </c>
      <c r="F44" s="137">
        <v>11.2</v>
      </c>
      <c r="G44" s="108" t="str">
        <f t="shared" si="4"/>
        <v>2021</v>
      </c>
      <c r="H44" s="108" t="str">
        <f t="shared" si="5"/>
        <v>12</v>
      </c>
      <c r="I44" s="108" t="str">
        <f t="shared" si="6"/>
        <v>03</v>
      </c>
      <c r="J44" s="108" t="str">
        <f t="shared" si="7"/>
        <v>2021-12-03</v>
      </c>
      <c r="K44" s="108" t="str">
        <f t="shared" si="8"/>
        <v>VEN</v>
      </c>
      <c r="L44" s="108">
        <v>17694</v>
      </c>
    </row>
    <row r="45" spans="1:12" x14ac:dyDescent="0.25">
      <c r="A45" s="108" t="s">
        <v>10158</v>
      </c>
      <c r="B45" s="108" t="str">
        <f t="shared" si="10"/>
        <v xml:space="preserve">LAGOS LAKE ALEJANDRO ANDRE             </v>
      </c>
      <c r="C45" s="108" t="str">
        <f t="shared" si="1"/>
        <v>43900303</v>
      </c>
      <c r="D45" s="108" t="str">
        <f t="shared" si="2"/>
        <v>0006</v>
      </c>
      <c r="E45" s="108" t="str">
        <f t="shared" si="3"/>
        <v>44</v>
      </c>
      <c r="F45" s="137">
        <v>6.44</v>
      </c>
      <c r="G45" s="108" t="str">
        <f t="shared" si="4"/>
        <v>2021</v>
      </c>
      <c r="H45" s="108" t="str">
        <f t="shared" si="5"/>
        <v>12</v>
      </c>
      <c r="I45" s="108" t="str">
        <f t="shared" si="6"/>
        <v>03</v>
      </c>
      <c r="J45" s="108" t="str">
        <f t="shared" si="7"/>
        <v>2021-12-03</v>
      </c>
      <c r="K45" s="108" t="str">
        <f t="shared" si="8"/>
        <v>VEN</v>
      </c>
      <c r="L45" s="108">
        <v>17695</v>
      </c>
    </row>
    <row r="46" spans="1:12" x14ac:dyDescent="0.25">
      <c r="A46" s="108" t="s">
        <v>10157</v>
      </c>
      <c r="B46" s="108" t="str">
        <f t="shared" si="10"/>
        <v xml:space="preserve">LAGOS LAKE ALEJANDRO ANDRE             </v>
      </c>
      <c r="C46" s="108" t="str">
        <f t="shared" si="1"/>
        <v>43902347</v>
      </c>
      <c r="D46" s="108" t="str">
        <f t="shared" si="2"/>
        <v>0006</v>
      </c>
      <c r="E46" s="108" t="str">
        <f t="shared" si="3"/>
        <v>49</v>
      </c>
      <c r="F46" s="137">
        <v>6.49</v>
      </c>
      <c r="G46" s="108" t="str">
        <f t="shared" si="4"/>
        <v>2021</v>
      </c>
      <c r="H46" s="108" t="str">
        <f t="shared" si="5"/>
        <v>12</v>
      </c>
      <c r="I46" s="108" t="str">
        <f t="shared" si="6"/>
        <v>03</v>
      </c>
      <c r="J46" s="108" t="str">
        <f t="shared" si="7"/>
        <v>2021-12-03</v>
      </c>
      <c r="K46" s="108" t="str">
        <f t="shared" si="8"/>
        <v>VEN</v>
      </c>
      <c r="L46" s="108">
        <v>17696</v>
      </c>
    </row>
    <row r="47" spans="1:12" x14ac:dyDescent="0.25">
      <c r="A47" s="108" t="s">
        <v>10156</v>
      </c>
      <c r="B47" s="108" t="str">
        <f t="shared" si="10"/>
        <v xml:space="preserve">LAGOS LAKE ALEJANDRO ANDRE             </v>
      </c>
      <c r="C47" s="108" t="str">
        <f t="shared" si="1"/>
        <v>43908226</v>
      </c>
      <c r="D47" s="108" t="str">
        <f t="shared" si="2"/>
        <v>0001</v>
      </c>
      <c r="E47" s="108" t="str">
        <f t="shared" si="3"/>
        <v>68</v>
      </c>
      <c r="F47" s="137">
        <v>1.68</v>
      </c>
      <c r="G47" s="108" t="str">
        <f t="shared" si="4"/>
        <v>2021</v>
      </c>
      <c r="H47" s="108" t="str">
        <f t="shared" si="5"/>
        <v>12</v>
      </c>
      <c r="I47" s="108" t="str">
        <f t="shared" si="6"/>
        <v>03</v>
      </c>
      <c r="J47" s="108" t="str">
        <f t="shared" si="7"/>
        <v>2021-12-03</v>
      </c>
      <c r="K47" s="108" t="str">
        <f t="shared" si="8"/>
        <v>VEN</v>
      </c>
      <c r="L47" s="108">
        <v>17697</v>
      </c>
    </row>
    <row r="48" spans="1:12" x14ac:dyDescent="0.25">
      <c r="A48" s="108" t="s">
        <v>10155</v>
      </c>
      <c r="B48" s="108" t="str">
        <f t="shared" si="10"/>
        <v xml:space="preserve">LAGOS LAKE ALEJANDRO ANDRE             </v>
      </c>
      <c r="C48" s="108" t="str">
        <f t="shared" si="1"/>
        <v>43908679</v>
      </c>
      <c r="D48" s="108" t="str">
        <f t="shared" si="2"/>
        <v>0006</v>
      </c>
      <c r="E48" s="108" t="str">
        <f t="shared" si="3"/>
        <v>47</v>
      </c>
      <c r="F48" s="137">
        <v>6.47</v>
      </c>
      <c r="G48" s="108" t="str">
        <f t="shared" si="4"/>
        <v>2021</v>
      </c>
      <c r="H48" s="108" t="str">
        <f t="shared" si="5"/>
        <v>12</v>
      </c>
      <c r="I48" s="108" t="str">
        <f t="shared" si="6"/>
        <v>03</v>
      </c>
      <c r="J48" s="108" t="str">
        <f t="shared" si="7"/>
        <v>2021-12-03</v>
      </c>
      <c r="K48" s="108" t="str">
        <f t="shared" si="8"/>
        <v>VEN</v>
      </c>
      <c r="L48" s="108">
        <v>17698</v>
      </c>
    </row>
    <row r="49" spans="1:12" x14ac:dyDescent="0.25">
      <c r="A49" s="108" t="s">
        <v>10154</v>
      </c>
      <c r="B49" s="108" t="str">
        <f t="shared" si="10"/>
        <v xml:space="preserve">ANGELA LEONOR SAAVEDRA QUINTO          </v>
      </c>
      <c r="C49" s="108" t="str">
        <f t="shared" si="1"/>
        <v>43908677</v>
      </c>
      <c r="D49" s="108" t="str">
        <f t="shared" si="2"/>
        <v>0003</v>
      </c>
      <c r="E49" s="108" t="str">
        <f t="shared" si="3"/>
        <v>82</v>
      </c>
      <c r="F49" s="137">
        <v>3.82</v>
      </c>
      <c r="G49" s="108" t="str">
        <f t="shared" si="4"/>
        <v>2021</v>
      </c>
      <c r="H49" s="108" t="str">
        <f t="shared" si="5"/>
        <v>12</v>
      </c>
      <c r="I49" s="108" t="str">
        <f t="shared" si="6"/>
        <v>03</v>
      </c>
      <c r="J49" s="108" t="str">
        <f t="shared" si="7"/>
        <v>2021-12-03</v>
      </c>
      <c r="K49" s="108" t="str">
        <f t="shared" si="8"/>
        <v>BMP</v>
      </c>
      <c r="L49" s="108">
        <v>17699</v>
      </c>
    </row>
    <row r="50" spans="1:12" x14ac:dyDescent="0.25">
      <c r="A50" s="108"/>
      <c r="B50" s="169">
        <v>3</v>
      </c>
      <c r="C50" s="168" t="str">
        <f t="shared" si="1"/>
        <v/>
      </c>
      <c r="D50" s="168" t="str">
        <f t="shared" si="2"/>
        <v/>
      </c>
      <c r="E50" s="168" t="str">
        <f t="shared" si="3"/>
        <v/>
      </c>
      <c r="F50" s="167">
        <f>SUM(F39:F49)</f>
        <v>72.44</v>
      </c>
      <c r="G50" s="108" t="str">
        <f t="shared" si="4"/>
        <v/>
      </c>
      <c r="H50" s="108" t="str">
        <f t="shared" si="5"/>
        <v/>
      </c>
      <c r="I50" s="108" t="str">
        <f t="shared" si="6"/>
        <v/>
      </c>
      <c r="J50" s="108" t="str">
        <f t="shared" si="7"/>
        <v>--</v>
      </c>
      <c r="K50" s="108" t="str">
        <f t="shared" si="8"/>
        <v/>
      </c>
      <c r="L50" s="108"/>
    </row>
    <row r="51" spans="1:12" x14ac:dyDescent="0.25">
      <c r="A51" s="108" t="s">
        <v>10153</v>
      </c>
      <c r="B51" s="108" t="str">
        <f t="shared" ref="B51:B66" si="11">MID(A51,20,39)</f>
        <v xml:space="preserve">PENA TIGRERO MARIA VICTORIA            </v>
      </c>
      <c r="C51" s="108" t="str">
        <f t="shared" si="1"/>
        <v>43907414</v>
      </c>
      <c r="D51" s="108" t="str">
        <f t="shared" si="2"/>
        <v>0008</v>
      </c>
      <c r="E51" s="108" t="str">
        <f t="shared" si="3"/>
        <v>64</v>
      </c>
      <c r="F51" s="137">
        <v>8.64</v>
      </c>
      <c r="G51" s="108" t="str">
        <f t="shared" si="4"/>
        <v>2021</v>
      </c>
      <c r="H51" s="108" t="str">
        <f t="shared" si="5"/>
        <v>12</v>
      </c>
      <c r="I51" s="108" t="str">
        <f t="shared" si="6"/>
        <v>04</v>
      </c>
      <c r="J51" s="108" t="str">
        <f t="shared" si="7"/>
        <v>2021-12-04</v>
      </c>
      <c r="K51" s="108" t="str">
        <f t="shared" si="8"/>
        <v>BMP</v>
      </c>
      <c r="L51" s="108">
        <v>18054</v>
      </c>
    </row>
    <row r="52" spans="1:12" x14ac:dyDescent="0.25">
      <c r="A52" s="108" t="s">
        <v>10152</v>
      </c>
      <c r="B52" s="108" t="str">
        <f t="shared" si="11"/>
        <v xml:space="preserve">RODRIGUEZ BODERO ANA SHIRLEY           </v>
      </c>
      <c r="C52" s="108" t="str">
        <f t="shared" si="1"/>
        <v>43901409</v>
      </c>
      <c r="D52" s="108" t="str">
        <f t="shared" si="2"/>
        <v>0001</v>
      </c>
      <c r="E52" s="108" t="str">
        <f t="shared" si="3"/>
        <v>92</v>
      </c>
      <c r="F52" s="137">
        <v>1.92</v>
      </c>
      <c r="G52" s="108" t="str">
        <f t="shared" si="4"/>
        <v>2021</v>
      </c>
      <c r="H52" s="108" t="str">
        <f t="shared" si="5"/>
        <v>12</v>
      </c>
      <c r="I52" s="108" t="str">
        <f t="shared" si="6"/>
        <v>04</v>
      </c>
      <c r="J52" s="108" t="str">
        <f t="shared" si="7"/>
        <v>2021-12-04</v>
      </c>
      <c r="K52" s="108" t="str">
        <f t="shared" si="8"/>
        <v>BVP</v>
      </c>
      <c r="L52" s="108">
        <v>18055</v>
      </c>
    </row>
    <row r="53" spans="1:12" x14ac:dyDescent="0.25">
      <c r="A53" s="108" t="s">
        <v>10151</v>
      </c>
      <c r="B53" s="108" t="str">
        <f t="shared" si="11"/>
        <v xml:space="preserve">VILLACIS ALVARADO EDGAR EUSTOR         </v>
      </c>
      <c r="C53" s="108" t="str">
        <f t="shared" si="1"/>
        <v>43903871</v>
      </c>
      <c r="D53" s="108" t="str">
        <f t="shared" si="2"/>
        <v>0005</v>
      </c>
      <c r="E53" s="108" t="str">
        <f t="shared" si="3"/>
        <v>89</v>
      </c>
      <c r="F53" s="137">
        <v>5.89</v>
      </c>
      <c r="G53" s="108" t="str">
        <f t="shared" si="4"/>
        <v>2021</v>
      </c>
      <c r="H53" s="108" t="str">
        <f t="shared" si="5"/>
        <v>12</v>
      </c>
      <c r="I53" s="108" t="str">
        <f t="shared" si="6"/>
        <v>04</v>
      </c>
      <c r="J53" s="108" t="str">
        <f t="shared" si="7"/>
        <v>2021-12-04</v>
      </c>
      <c r="K53" s="108" t="str">
        <f t="shared" si="8"/>
        <v>BVP</v>
      </c>
      <c r="L53" s="108">
        <v>18056</v>
      </c>
    </row>
    <row r="54" spans="1:12" x14ac:dyDescent="0.25">
      <c r="A54" s="108" t="s">
        <v>10150</v>
      </c>
      <c r="B54" s="108" t="str">
        <f t="shared" si="11"/>
        <v xml:space="preserve">ORLANDO BOLIVAR RAMOS CRUZ             </v>
      </c>
      <c r="C54" s="108" t="str">
        <f t="shared" si="1"/>
        <v>43960253</v>
      </c>
      <c r="D54" s="108" t="str">
        <f t="shared" si="2"/>
        <v>0007</v>
      </c>
      <c r="E54" s="108" t="str">
        <f t="shared" si="3"/>
        <v>82</v>
      </c>
      <c r="F54" s="137">
        <v>7.82</v>
      </c>
      <c r="G54" s="108" t="str">
        <f t="shared" si="4"/>
        <v>2021</v>
      </c>
      <c r="H54" s="108" t="str">
        <f t="shared" si="5"/>
        <v>12</v>
      </c>
      <c r="I54" s="108" t="str">
        <f t="shared" si="6"/>
        <v>04</v>
      </c>
      <c r="J54" s="108" t="str">
        <f t="shared" si="7"/>
        <v>2021-12-04</v>
      </c>
      <c r="K54" s="108" t="str">
        <f t="shared" si="8"/>
        <v>BMP</v>
      </c>
      <c r="L54" s="108">
        <v>18057</v>
      </c>
    </row>
    <row r="55" spans="1:12" x14ac:dyDescent="0.25">
      <c r="A55" s="108" t="s">
        <v>10149</v>
      </c>
      <c r="B55" s="108" t="str">
        <f t="shared" si="11"/>
        <v xml:space="preserve">FIALLOS CUMBE ROSA MATILDE             </v>
      </c>
      <c r="C55" s="108" t="str">
        <f t="shared" si="1"/>
        <v>43903264</v>
      </c>
      <c r="D55" s="108" t="str">
        <f t="shared" si="2"/>
        <v>0002</v>
      </c>
      <c r="E55" s="108" t="str">
        <f t="shared" si="3"/>
        <v>31</v>
      </c>
      <c r="F55" s="137">
        <v>2.31</v>
      </c>
      <c r="G55" s="108" t="str">
        <f t="shared" si="4"/>
        <v>2021</v>
      </c>
      <c r="H55" s="108" t="str">
        <f t="shared" si="5"/>
        <v>12</v>
      </c>
      <c r="I55" s="108" t="str">
        <f t="shared" si="6"/>
        <v>04</v>
      </c>
      <c r="J55" s="108" t="str">
        <f t="shared" si="7"/>
        <v>2021-12-04</v>
      </c>
      <c r="K55" s="108" t="str">
        <f t="shared" si="8"/>
        <v>BMP</v>
      </c>
      <c r="L55" s="108">
        <v>18058</v>
      </c>
    </row>
    <row r="56" spans="1:12" x14ac:dyDescent="0.25">
      <c r="A56" s="108" t="s">
        <v>10148</v>
      </c>
      <c r="B56" s="108" t="str">
        <f t="shared" si="11"/>
        <v xml:space="preserve">CINTHYA ELIZABETH JARA CAGUA           </v>
      </c>
      <c r="C56" s="108" t="str">
        <f t="shared" si="1"/>
        <v>43902106</v>
      </c>
      <c r="D56" s="108" t="str">
        <f t="shared" si="2"/>
        <v>0001</v>
      </c>
      <c r="E56" s="108" t="str">
        <f t="shared" si="3"/>
        <v>68</v>
      </c>
      <c r="F56" s="137">
        <v>1.68</v>
      </c>
      <c r="G56" s="108" t="str">
        <f t="shared" si="4"/>
        <v>2021</v>
      </c>
      <c r="H56" s="108" t="str">
        <f t="shared" si="5"/>
        <v>12</v>
      </c>
      <c r="I56" s="108" t="str">
        <f t="shared" si="6"/>
        <v>04</v>
      </c>
      <c r="J56" s="108" t="str">
        <f t="shared" si="7"/>
        <v>2021-12-04</v>
      </c>
      <c r="K56" s="108" t="str">
        <f t="shared" si="8"/>
        <v>BMP</v>
      </c>
      <c r="L56" s="108">
        <v>18059</v>
      </c>
    </row>
    <row r="57" spans="1:12" x14ac:dyDescent="0.25">
      <c r="A57" s="108" t="s">
        <v>10147</v>
      </c>
      <c r="B57" s="108" t="str">
        <f t="shared" si="11"/>
        <v xml:space="preserve">ROSE MARI JARAMILLO LEON               </v>
      </c>
      <c r="C57" s="108" t="str">
        <f t="shared" si="1"/>
        <v>43930302</v>
      </c>
      <c r="D57" s="108" t="str">
        <f t="shared" si="2"/>
        <v>0010</v>
      </c>
      <c r="E57" s="108" t="str">
        <f t="shared" si="3"/>
        <v>02</v>
      </c>
      <c r="F57" s="137">
        <v>10.02</v>
      </c>
      <c r="G57" s="108" t="str">
        <f t="shared" si="4"/>
        <v>2021</v>
      </c>
      <c r="H57" s="108" t="str">
        <f t="shared" si="5"/>
        <v>12</v>
      </c>
      <c r="I57" s="108" t="str">
        <f t="shared" si="6"/>
        <v>04</v>
      </c>
      <c r="J57" s="108" t="str">
        <f t="shared" si="7"/>
        <v>2021-12-04</v>
      </c>
      <c r="K57" s="108" t="str">
        <f t="shared" si="8"/>
        <v>BMP</v>
      </c>
      <c r="L57" s="108">
        <v>18060</v>
      </c>
    </row>
    <row r="58" spans="1:12" x14ac:dyDescent="0.25">
      <c r="A58" s="108" t="s">
        <v>10146</v>
      </c>
      <c r="B58" s="108" t="str">
        <f t="shared" si="11"/>
        <v xml:space="preserve">ASENCIO PARRALES ANDREA CAROLI         </v>
      </c>
      <c r="C58" s="108" t="str">
        <f t="shared" si="1"/>
        <v>43900669</v>
      </c>
      <c r="D58" s="108" t="str">
        <f t="shared" si="2"/>
        <v>0003</v>
      </c>
      <c r="E58" s="108" t="str">
        <f t="shared" si="3"/>
        <v>40</v>
      </c>
      <c r="F58" s="137">
        <v>3.4</v>
      </c>
      <c r="G58" s="108" t="str">
        <f t="shared" si="4"/>
        <v>2021</v>
      </c>
      <c r="H58" s="108" t="str">
        <f t="shared" si="5"/>
        <v>12</v>
      </c>
      <c r="I58" s="108" t="str">
        <f t="shared" si="6"/>
        <v>04</v>
      </c>
      <c r="J58" s="108" t="str">
        <f t="shared" si="7"/>
        <v>2021-12-04</v>
      </c>
      <c r="K58" s="108" t="str">
        <f t="shared" si="8"/>
        <v>BMP</v>
      </c>
      <c r="L58" s="108">
        <v>18061</v>
      </c>
    </row>
    <row r="59" spans="1:12" x14ac:dyDescent="0.25">
      <c r="A59" s="108" t="s">
        <v>10145</v>
      </c>
      <c r="B59" s="108" t="str">
        <f t="shared" si="11"/>
        <v xml:space="preserve">VIZCAINO ARMIJOS FELIPE                </v>
      </c>
      <c r="C59" s="108" t="str">
        <f t="shared" si="1"/>
        <v>43903729</v>
      </c>
      <c r="D59" s="108" t="str">
        <f t="shared" si="2"/>
        <v>0004</v>
      </c>
      <c r="E59" s="108" t="str">
        <f t="shared" si="3"/>
        <v>46</v>
      </c>
      <c r="F59" s="137">
        <v>4.46</v>
      </c>
      <c r="G59" s="108" t="str">
        <f t="shared" si="4"/>
        <v>2021</v>
      </c>
      <c r="H59" s="108" t="str">
        <f t="shared" si="5"/>
        <v>12</v>
      </c>
      <c r="I59" s="108" t="str">
        <f t="shared" si="6"/>
        <v>04</v>
      </c>
      <c r="J59" s="108" t="str">
        <f t="shared" si="7"/>
        <v>2021-12-04</v>
      </c>
      <c r="K59" s="108" t="str">
        <f t="shared" si="8"/>
        <v>BMP</v>
      </c>
      <c r="L59" s="108">
        <v>18062</v>
      </c>
    </row>
    <row r="60" spans="1:12" x14ac:dyDescent="0.25">
      <c r="A60" s="108" t="s">
        <v>10144</v>
      </c>
      <c r="B60" s="108" t="str">
        <f t="shared" si="11"/>
        <v xml:space="preserve">CHIQUITO SANCHEZ RAMON ALBERTO         </v>
      </c>
      <c r="C60" s="108" t="str">
        <f t="shared" si="1"/>
        <v>43903103</v>
      </c>
      <c r="D60" s="108" t="str">
        <f t="shared" si="2"/>
        <v>0001</v>
      </c>
      <c r="E60" s="108" t="str">
        <f t="shared" si="3"/>
        <v>68</v>
      </c>
      <c r="F60" s="137">
        <v>1.68</v>
      </c>
      <c r="G60" s="108" t="str">
        <f t="shared" si="4"/>
        <v>2021</v>
      </c>
      <c r="H60" s="108" t="str">
        <f t="shared" si="5"/>
        <v>12</v>
      </c>
      <c r="I60" s="108" t="str">
        <f t="shared" si="6"/>
        <v>05</v>
      </c>
      <c r="J60" s="108" t="str">
        <f t="shared" si="7"/>
        <v>2021-12-05</v>
      </c>
      <c r="K60" s="108" t="str">
        <f t="shared" si="8"/>
        <v>BVP</v>
      </c>
      <c r="L60" s="108">
        <v>18063</v>
      </c>
    </row>
    <row r="61" spans="1:12" x14ac:dyDescent="0.25">
      <c r="A61" s="108" t="s">
        <v>10143</v>
      </c>
      <c r="B61" s="108" t="str">
        <f t="shared" si="11"/>
        <v xml:space="preserve">PROMOTORA OCCIDENTAL PROCCIDEN         </v>
      </c>
      <c r="C61" s="108" t="str">
        <f t="shared" si="1"/>
        <v>43901727</v>
      </c>
      <c r="D61" s="108" t="str">
        <f t="shared" si="2"/>
        <v>0001</v>
      </c>
      <c r="E61" s="108" t="str">
        <f t="shared" si="3"/>
        <v>94</v>
      </c>
      <c r="F61" s="137">
        <v>1.94</v>
      </c>
      <c r="G61" s="108" t="str">
        <f t="shared" si="4"/>
        <v>2021</v>
      </c>
      <c r="H61" s="108" t="str">
        <f t="shared" si="5"/>
        <v>12</v>
      </c>
      <c r="I61" s="108" t="str">
        <f t="shared" si="6"/>
        <v>06</v>
      </c>
      <c r="J61" s="108" t="str">
        <f t="shared" si="7"/>
        <v>2021-12-06</v>
      </c>
      <c r="K61" s="108" t="str">
        <f t="shared" si="8"/>
        <v>BVI</v>
      </c>
      <c r="L61" s="108">
        <v>18064</v>
      </c>
    </row>
    <row r="62" spans="1:12" x14ac:dyDescent="0.25">
      <c r="A62" s="108" t="s">
        <v>10142</v>
      </c>
      <c r="B62" s="108" t="str">
        <f t="shared" si="11"/>
        <v xml:space="preserve">IMPORT OSCAR SA                        </v>
      </c>
      <c r="C62" s="108" t="str">
        <f t="shared" si="1"/>
        <v>43908588</v>
      </c>
      <c r="D62" s="108" t="str">
        <f t="shared" si="2"/>
        <v>0001</v>
      </c>
      <c r="E62" s="108" t="str">
        <f t="shared" si="3"/>
        <v>94</v>
      </c>
      <c r="F62" s="137">
        <v>1.94</v>
      </c>
      <c r="G62" s="108" t="str">
        <f t="shared" si="4"/>
        <v>2021</v>
      </c>
      <c r="H62" s="108" t="str">
        <f t="shared" si="5"/>
        <v>12</v>
      </c>
      <c r="I62" s="108" t="str">
        <f t="shared" si="6"/>
        <v>06</v>
      </c>
      <c r="J62" s="108" t="str">
        <f t="shared" si="7"/>
        <v>2021-12-06</v>
      </c>
      <c r="K62" s="108" t="str">
        <f t="shared" si="8"/>
        <v>BVI</v>
      </c>
      <c r="L62" s="108">
        <v>18065</v>
      </c>
    </row>
    <row r="63" spans="1:12" x14ac:dyDescent="0.25">
      <c r="A63" s="108" t="s">
        <v>10141</v>
      </c>
      <c r="B63" s="108" t="str">
        <f t="shared" si="11"/>
        <v xml:space="preserve">SALAZAR JAIME CECILIA NARCISA          </v>
      </c>
      <c r="C63" s="108" t="str">
        <f t="shared" si="1"/>
        <v>43903548</v>
      </c>
      <c r="D63" s="108" t="str">
        <f t="shared" si="2"/>
        <v>0004</v>
      </c>
      <c r="E63" s="108" t="str">
        <f t="shared" si="3"/>
        <v>91</v>
      </c>
      <c r="F63" s="137">
        <v>4.91</v>
      </c>
      <c r="G63" s="108" t="str">
        <f t="shared" si="4"/>
        <v>2021</v>
      </c>
      <c r="H63" s="108" t="str">
        <f t="shared" si="5"/>
        <v>12</v>
      </c>
      <c r="I63" s="108" t="str">
        <f t="shared" si="6"/>
        <v>06</v>
      </c>
      <c r="J63" s="108" t="str">
        <f t="shared" si="7"/>
        <v>2021-12-06</v>
      </c>
      <c r="K63" s="108" t="str">
        <f t="shared" si="8"/>
        <v>BMP</v>
      </c>
      <c r="L63" s="108">
        <v>18066</v>
      </c>
    </row>
    <row r="64" spans="1:12" x14ac:dyDescent="0.25">
      <c r="A64" s="108" t="s">
        <v>10140</v>
      </c>
      <c r="B64" s="108" t="str">
        <f t="shared" si="11"/>
        <v xml:space="preserve">COELLO PANCHANA SAMUEL ISAAC           </v>
      </c>
      <c r="C64" s="108" t="str">
        <f t="shared" si="1"/>
        <v>43909693</v>
      </c>
      <c r="D64" s="108" t="str">
        <f t="shared" si="2"/>
        <v>0000</v>
      </c>
      <c r="E64" s="108" t="str">
        <f t="shared" si="3"/>
        <v>68</v>
      </c>
      <c r="F64" s="137">
        <v>0.68</v>
      </c>
      <c r="G64" s="108" t="str">
        <f t="shared" si="4"/>
        <v>2021</v>
      </c>
      <c r="H64" s="108" t="str">
        <f t="shared" si="5"/>
        <v>12</v>
      </c>
      <c r="I64" s="108" t="str">
        <f t="shared" si="6"/>
        <v>06</v>
      </c>
      <c r="J64" s="108" t="str">
        <f t="shared" si="7"/>
        <v>2021-12-06</v>
      </c>
      <c r="K64" s="108" t="str">
        <f t="shared" si="8"/>
        <v>VEN</v>
      </c>
      <c r="L64" s="108">
        <v>18067</v>
      </c>
    </row>
    <row r="65" spans="1:12" x14ac:dyDescent="0.25">
      <c r="A65" s="108" t="s">
        <v>10139</v>
      </c>
      <c r="B65" s="108" t="str">
        <f t="shared" si="11"/>
        <v xml:space="preserve">PIZARRO RIVERA CHRISTIAN JOEL          </v>
      </c>
      <c r="C65" s="108" t="str">
        <f t="shared" si="1"/>
        <v>43908978</v>
      </c>
      <c r="D65" s="108" t="str">
        <f t="shared" si="2"/>
        <v>0010</v>
      </c>
      <c r="E65" s="108" t="str">
        <f t="shared" si="3"/>
        <v>83</v>
      </c>
      <c r="F65" s="137">
        <v>10.83</v>
      </c>
      <c r="G65" s="108" t="str">
        <f t="shared" si="4"/>
        <v>2021</v>
      </c>
      <c r="H65" s="108" t="str">
        <f t="shared" si="5"/>
        <v>12</v>
      </c>
      <c r="I65" s="108" t="str">
        <f t="shared" si="6"/>
        <v>06</v>
      </c>
      <c r="J65" s="108" t="str">
        <f t="shared" si="7"/>
        <v>2021-12-06</v>
      </c>
      <c r="K65" s="108" t="str">
        <f t="shared" si="8"/>
        <v>BMP</v>
      </c>
      <c r="L65" s="108">
        <v>18068</v>
      </c>
    </row>
    <row r="66" spans="1:12" x14ac:dyDescent="0.25">
      <c r="A66" s="108" t="s">
        <v>10138</v>
      </c>
      <c r="B66" s="108" t="str">
        <f t="shared" si="11"/>
        <v xml:space="preserve">INSTITUTO DE SALUD CARDIOVASCU         </v>
      </c>
      <c r="C66" s="108" t="str">
        <f t="shared" si="1"/>
        <v>43930091</v>
      </c>
      <c r="D66" s="108" t="str">
        <f t="shared" si="2"/>
        <v>0002</v>
      </c>
      <c r="E66" s="108" t="str">
        <f t="shared" si="3"/>
        <v>30</v>
      </c>
      <c r="F66" s="137">
        <v>2.2999999999999998</v>
      </c>
      <c r="G66" s="108" t="str">
        <f t="shared" si="4"/>
        <v>2021</v>
      </c>
      <c r="H66" s="108" t="str">
        <f t="shared" si="5"/>
        <v>12</v>
      </c>
      <c r="I66" s="108" t="str">
        <f t="shared" si="6"/>
        <v>06</v>
      </c>
      <c r="J66" s="108" t="str">
        <f t="shared" si="7"/>
        <v>2021-12-06</v>
      </c>
      <c r="K66" s="108" t="str">
        <f t="shared" si="8"/>
        <v>BVI</v>
      </c>
      <c r="L66" s="108">
        <v>18069</v>
      </c>
    </row>
    <row r="67" spans="1:12" x14ac:dyDescent="0.25">
      <c r="A67" s="108"/>
      <c r="B67" s="169">
        <v>4</v>
      </c>
      <c r="C67" s="168" t="str">
        <f t="shared" si="1"/>
        <v/>
      </c>
      <c r="D67" s="168" t="str">
        <f t="shared" si="2"/>
        <v/>
      </c>
      <c r="E67" s="168" t="str">
        <f t="shared" si="3"/>
        <v/>
      </c>
      <c r="F67" s="167">
        <f>SUM(F51:F66)</f>
        <v>70.42</v>
      </c>
      <c r="G67" s="108" t="str">
        <f t="shared" si="4"/>
        <v/>
      </c>
      <c r="H67" s="108" t="str">
        <f t="shared" si="5"/>
        <v/>
      </c>
      <c r="I67" s="108" t="str">
        <f t="shared" si="6"/>
        <v/>
      </c>
      <c r="J67" s="108" t="str">
        <f t="shared" si="7"/>
        <v>--</v>
      </c>
      <c r="K67" s="108" t="str">
        <f t="shared" si="8"/>
        <v/>
      </c>
      <c r="L67" s="108"/>
    </row>
    <row r="68" spans="1:12" x14ac:dyDescent="0.25">
      <c r="A68" s="108" t="s">
        <v>10137</v>
      </c>
      <c r="B68" s="108" t="str">
        <f t="shared" ref="B68:B79" si="12">MID(A68,20,39)</f>
        <v xml:space="preserve">DUENAS VALASEK SERGIO                  </v>
      </c>
      <c r="C68" s="108" t="str">
        <f t="shared" ref="C68:C131" si="13">MID(A68,12,8)</f>
        <v>43900419</v>
      </c>
      <c r="D68" s="108" t="str">
        <f t="shared" ref="D68:D131" si="14">MID(A68,125,4)</f>
        <v>0001</v>
      </c>
      <c r="E68" s="108" t="str">
        <f t="shared" ref="E68:E131" si="15">MID(A68,129,2)</f>
        <v>68</v>
      </c>
      <c r="F68" s="137">
        <v>1.68</v>
      </c>
      <c r="G68" s="108" t="str">
        <f t="shared" ref="G68:G131" si="16">MID(A68,131,4)</f>
        <v>2021</v>
      </c>
      <c r="H68" s="108" t="str">
        <f t="shared" ref="H68:H131" si="17">MID(A68,135,2)</f>
        <v>12</v>
      </c>
      <c r="I68" s="108" t="str">
        <f t="shared" ref="I68:I131" si="18">MID(A68,137,2)</f>
        <v>06</v>
      </c>
      <c r="J68" s="108" t="str">
        <f t="shared" ref="J68:J131" si="19">CONCATENATE(G68,"-",H68,"-",I68)</f>
        <v>2021-12-06</v>
      </c>
      <c r="K68" s="108" t="str">
        <f t="shared" ref="K68:K131" si="20">MID(A68,163,3)</f>
        <v>BMP</v>
      </c>
      <c r="L68" s="108">
        <v>18202</v>
      </c>
    </row>
    <row r="69" spans="1:12" x14ac:dyDescent="0.25">
      <c r="A69" s="108" t="s">
        <v>10136</v>
      </c>
      <c r="B69" s="108" t="str">
        <f t="shared" si="12"/>
        <v xml:space="preserve">DUENAS VALASEK SERGIO                  </v>
      </c>
      <c r="C69" s="108" t="str">
        <f t="shared" si="13"/>
        <v>43900415</v>
      </c>
      <c r="D69" s="108" t="str">
        <f t="shared" si="14"/>
        <v>0001</v>
      </c>
      <c r="E69" s="108" t="str">
        <f t="shared" si="15"/>
        <v>70</v>
      </c>
      <c r="F69" s="137">
        <v>1.7</v>
      </c>
      <c r="G69" s="108" t="str">
        <f t="shared" si="16"/>
        <v>2021</v>
      </c>
      <c r="H69" s="108" t="str">
        <f t="shared" si="17"/>
        <v>12</v>
      </c>
      <c r="I69" s="108" t="str">
        <f t="shared" si="18"/>
        <v>06</v>
      </c>
      <c r="J69" s="108" t="str">
        <f t="shared" si="19"/>
        <v>2021-12-06</v>
      </c>
      <c r="K69" s="108" t="str">
        <f t="shared" si="20"/>
        <v>BMP</v>
      </c>
      <c r="L69" s="108">
        <v>18203</v>
      </c>
    </row>
    <row r="70" spans="1:12" x14ac:dyDescent="0.25">
      <c r="A70" s="108" t="s">
        <v>10135</v>
      </c>
      <c r="B70" s="108" t="str">
        <f t="shared" si="12"/>
        <v xml:space="preserve">VELEZ VITERI LENIN ENRIQUE             </v>
      </c>
      <c r="C70" s="108" t="str">
        <f t="shared" si="13"/>
        <v>43906902</v>
      </c>
      <c r="D70" s="108" t="str">
        <f t="shared" si="14"/>
        <v>0003</v>
      </c>
      <c r="E70" s="108" t="str">
        <f t="shared" si="15"/>
        <v>36</v>
      </c>
      <c r="F70" s="137">
        <v>3.36</v>
      </c>
      <c r="G70" s="108" t="str">
        <f t="shared" si="16"/>
        <v>2021</v>
      </c>
      <c r="H70" s="108" t="str">
        <f t="shared" si="17"/>
        <v>12</v>
      </c>
      <c r="I70" s="108" t="str">
        <f t="shared" si="18"/>
        <v>06</v>
      </c>
      <c r="J70" s="108" t="str">
        <f t="shared" si="19"/>
        <v>2021-12-06</v>
      </c>
      <c r="K70" s="108" t="str">
        <f t="shared" si="20"/>
        <v>BMP</v>
      </c>
      <c r="L70" s="108">
        <v>18204</v>
      </c>
    </row>
    <row r="71" spans="1:12" x14ac:dyDescent="0.25">
      <c r="A71" s="108" t="s">
        <v>10134</v>
      </c>
      <c r="B71" s="108" t="str">
        <f t="shared" si="12"/>
        <v xml:space="preserve">GUTIERREZ CAJIAS ANDREA YOLAND         </v>
      </c>
      <c r="C71" s="108" t="str">
        <f t="shared" si="13"/>
        <v>43909067</v>
      </c>
      <c r="D71" s="108" t="str">
        <f t="shared" si="14"/>
        <v>0004</v>
      </c>
      <c r="E71" s="108" t="str">
        <f t="shared" si="15"/>
        <v>72</v>
      </c>
      <c r="F71" s="137">
        <v>4.72</v>
      </c>
      <c r="G71" s="108" t="str">
        <f t="shared" si="16"/>
        <v>2021</v>
      </c>
      <c r="H71" s="108" t="str">
        <f t="shared" si="17"/>
        <v>12</v>
      </c>
      <c r="I71" s="108" t="str">
        <f t="shared" si="18"/>
        <v>06</v>
      </c>
      <c r="J71" s="108" t="str">
        <f t="shared" si="19"/>
        <v>2021-12-06</v>
      </c>
      <c r="K71" s="108" t="str">
        <f t="shared" si="20"/>
        <v>BVP</v>
      </c>
      <c r="L71" s="108">
        <v>18205</v>
      </c>
    </row>
    <row r="72" spans="1:12" x14ac:dyDescent="0.25">
      <c r="A72" s="108" t="s">
        <v>10133</v>
      </c>
      <c r="B72" s="108" t="str">
        <f t="shared" si="12"/>
        <v xml:space="preserve">LUIS EDUARDO BAQUERIZO BRAND           </v>
      </c>
      <c r="C72" s="108" t="str">
        <f t="shared" si="13"/>
        <v>43945048</v>
      </c>
      <c r="D72" s="108" t="str">
        <f t="shared" si="14"/>
        <v>0016</v>
      </c>
      <c r="E72" s="108" t="str">
        <f t="shared" si="15"/>
        <v>76</v>
      </c>
      <c r="F72" s="137">
        <v>16.760000000000002</v>
      </c>
      <c r="G72" s="108" t="str">
        <f t="shared" si="16"/>
        <v>2021</v>
      </c>
      <c r="H72" s="108" t="str">
        <f t="shared" si="17"/>
        <v>12</v>
      </c>
      <c r="I72" s="108" t="str">
        <f t="shared" si="18"/>
        <v>06</v>
      </c>
      <c r="J72" s="108" t="str">
        <f t="shared" si="19"/>
        <v>2021-12-06</v>
      </c>
      <c r="K72" s="108" t="str">
        <f t="shared" si="20"/>
        <v>BVP</v>
      </c>
      <c r="L72" s="108">
        <v>18206</v>
      </c>
    </row>
    <row r="73" spans="1:12" x14ac:dyDescent="0.25">
      <c r="A73" s="108" t="s">
        <v>10132</v>
      </c>
      <c r="B73" s="108" t="str">
        <f t="shared" si="12"/>
        <v xml:space="preserve">DIGNA RAQUEL BARBERAN BRIONES          </v>
      </c>
      <c r="C73" s="108" t="str">
        <f t="shared" si="13"/>
        <v>43903472</v>
      </c>
      <c r="D73" s="108" t="str">
        <f t="shared" si="14"/>
        <v>0005</v>
      </c>
      <c r="E73" s="108" t="str">
        <f t="shared" si="15"/>
        <v>04</v>
      </c>
      <c r="F73" s="137">
        <v>5.04</v>
      </c>
      <c r="G73" s="108" t="str">
        <f t="shared" si="16"/>
        <v>2021</v>
      </c>
      <c r="H73" s="108" t="str">
        <f t="shared" si="17"/>
        <v>12</v>
      </c>
      <c r="I73" s="108" t="str">
        <f t="shared" si="18"/>
        <v>06</v>
      </c>
      <c r="J73" s="108" t="str">
        <f t="shared" si="19"/>
        <v>2021-12-06</v>
      </c>
      <c r="K73" s="108" t="str">
        <f t="shared" si="20"/>
        <v>BMP</v>
      </c>
      <c r="L73" s="108">
        <v>18207</v>
      </c>
    </row>
    <row r="74" spans="1:12" x14ac:dyDescent="0.25">
      <c r="A74" s="108" t="s">
        <v>10131</v>
      </c>
      <c r="B74" s="108" t="str">
        <f t="shared" si="12"/>
        <v xml:space="preserve">VARGAS HERRERA LUIS DANIEL             </v>
      </c>
      <c r="C74" s="108" t="str">
        <f t="shared" si="13"/>
        <v>43902956</v>
      </c>
      <c r="D74" s="108" t="str">
        <f t="shared" si="14"/>
        <v>0003</v>
      </c>
      <c r="E74" s="108" t="str">
        <f t="shared" si="15"/>
        <v>53</v>
      </c>
      <c r="F74" s="137">
        <v>3.53</v>
      </c>
      <c r="G74" s="108" t="str">
        <f t="shared" si="16"/>
        <v>2021</v>
      </c>
      <c r="H74" s="108" t="str">
        <f t="shared" si="17"/>
        <v>12</v>
      </c>
      <c r="I74" s="108" t="str">
        <f t="shared" si="18"/>
        <v>07</v>
      </c>
      <c r="J74" s="108" t="str">
        <f t="shared" si="19"/>
        <v>2021-12-07</v>
      </c>
      <c r="K74" s="108" t="str">
        <f t="shared" si="20"/>
        <v>DPR</v>
      </c>
      <c r="L74" s="108">
        <v>18208</v>
      </c>
    </row>
    <row r="75" spans="1:12" x14ac:dyDescent="0.25">
      <c r="A75" s="108" t="s">
        <v>10130</v>
      </c>
      <c r="B75" s="108" t="str">
        <f t="shared" si="12"/>
        <v xml:space="preserve">VARGAS HERRERA LUIS DANIEL             </v>
      </c>
      <c r="C75" s="108" t="str">
        <f t="shared" si="13"/>
        <v>43907507</v>
      </c>
      <c r="D75" s="108" t="str">
        <f t="shared" si="14"/>
        <v>0001</v>
      </c>
      <c r="E75" s="108" t="str">
        <f t="shared" si="15"/>
        <v>68</v>
      </c>
      <c r="F75" s="137">
        <v>1.68</v>
      </c>
      <c r="G75" s="108" t="str">
        <f t="shared" si="16"/>
        <v>2021</v>
      </c>
      <c r="H75" s="108" t="str">
        <f t="shared" si="17"/>
        <v>12</v>
      </c>
      <c r="I75" s="108" t="str">
        <f t="shared" si="18"/>
        <v>07</v>
      </c>
      <c r="J75" s="108" t="str">
        <f t="shared" si="19"/>
        <v>2021-12-07</v>
      </c>
      <c r="K75" s="108" t="str">
        <f t="shared" si="20"/>
        <v>DPR</v>
      </c>
      <c r="L75" s="108">
        <v>18209</v>
      </c>
    </row>
    <row r="76" spans="1:12" x14ac:dyDescent="0.25">
      <c r="A76" s="108" t="s">
        <v>10129</v>
      </c>
      <c r="B76" s="108" t="str">
        <f t="shared" si="12"/>
        <v xml:space="preserve">ALONSO RIGOBERTO VALENCIA CHIC         </v>
      </c>
      <c r="C76" s="108" t="str">
        <f t="shared" si="13"/>
        <v>43907730</v>
      </c>
      <c r="D76" s="108" t="str">
        <f t="shared" si="14"/>
        <v>0003</v>
      </c>
      <c r="E76" s="108" t="str">
        <f t="shared" si="15"/>
        <v>44</v>
      </c>
      <c r="F76" s="137">
        <v>3.44</v>
      </c>
      <c r="G76" s="108" t="str">
        <f t="shared" si="16"/>
        <v>2021</v>
      </c>
      <c r="H76" s="108" t="str">
        <f t="shared" si="17"/>
        <v>12</v>
      </c>
      <c r="I76" s="108" t="str">
        <f t="shared" si="18"/>
        <v>07</v>
      </c>
      <c r="J76" s="108" t="str">
        <f t="shared" si="19"/>
        <v>2021-12-07</v>
      </c>
      <c r="K76" s="108" t="str">
        <f t="shared" si="20"/>
        <v>BVP</v>
      </c>
      <c r="L76" s="108">
        <v>18210</v>
      </c>
    </row>
    <row r="77" spans="1:12" x14ac:dyDescent="0.25">
      <c r="A77" s="108" t="s">
        <v>10128</v>
      </c>
      <c r="B77" s="108" t="str">
        <f t="shared" si="12"/>
        <v xml:space="preserve">PHILCO BAQUE JORGE FERNANDO            </v>
      </c>
      <c r="C77" s="108" t="str">
        <f t="shared" si="13"/>
        <v>43908191</v>
      </c>
      <c r="D77" s="108" t="str">
        <f t="shared" si="14"/>
        <v>0004</v>
      </c>
      <c r="E77" s="108" t="str">
        <f t="shared" si="15"/>
        <v>07</v>
      </c>
      <c r="F77" s="137">
        <v>4.07</v>
      </c>
      <c r="G77" s="108" t="str">
        <f t="shared" si="16"/>
        <v>2021</v>
      </c>
      <c r="H77" s="108" t="str">
        <f t="shared" si="17"/>
        <v>12</v>
      </c>
      <c r="I77" s="108" t="str">
        <f t="shared" si="18"/>
        <v>07</v>
      </c>
      <c r="J77" s="108" t="str">
        <f t="shared" si="19"/>
        <v>2021-12-07</v>
      </c>
      <c r="K77" s="108" t="str">
        <f t="shared" si="20"/>
        <v>BVP</v>
      </c>
      <c r="L77" s="108">
        <v>18211</v>
      </c>
    </row>
    <row r="78" spans="1:12" x14ac:dyDescent="0.25">
      <c r="A78" s="108" t="s">
        <v>10127</v>
      </c>
      <c r="B78" s="108" t="str">
        <f t="shared" si="12"/>
        <v xml:space="preserve">TANDAZO ROLDAN RONALD MANUEL           </v>
      </c>
      <c r="C78" s="108" t="str">
        <f t="shared" si="13"/>
        <v>43903293</v>
      </c>
      <c r="D78" s="108" t="str">
        <f t="shared" si="14"/>
        <v>0001</v>
      </c>
      <c r="E78" s="108" t="str">
        <f t="shared" si="15"/>
        <v>68</v>
      </c>
      <c r="F78" s="137">
        <v>1.68</v>
      </c>
      <c r="G78" s="108" t="str">
        <f t="shared" si="16"/>
        <v>2021</v>
      </c>
      <c r="H78" s="108" t="str">
        <f t="shared" si="17"/>
        <v>12</v>
      </c>
      <c r="I78" s="108" t="str">
        <f t="shared" si="18"/>
        <v>07</v>
      </c>
      <c r="J78" s="108" t="str">
        <f t="shared" si="19"/>
        <v>2021-12-07</v>
      </c>
      <c r="K78" s="108" t="str">
        <f t="shared" si="20"/>
        <v>BMP</v>
      </c>
      <c r="L78" s="108">
        <v>18212</v>
      </c>
    </row>
    <row r="79" spans="1:12" x14ac:dyDescent="0.25">
      <c r="A79" s="108" t="s">
        <v>10126</v>
      </c>
      <c r="B79" s="108" t="str">
        <f t="shared" si="12"/>
        <v xml:space="preserve">JEAN PAOLO RAMOS SALAS                 </v>
      </c>
      <c r="C79" s="108" t="str">
        <f t="shared" si="13"/>
        <v>43907617</v>
      </c>
      <c r="D79" s="108" t="str">
        <f t="shared" si="14"/>
        <v>0001</v>
      </c>
      <c r="E79" s="108" t="str">
        <f t="shared" si="15"/>
        <v>68</v>
      </c>
      <c r="F79" s="137">
        <v>1.68</v>
      </c>
      <c r="G79" s="108" t="str">
        <f t="shared" si="16"/>
        <v>2021</v>
      </c>
      <c r="H79" s="108" t="str">
        <f t="shared" si="17"/>
        <v>12</v>
      </c>
      <c r="I79" s="108" t="str">
        <f t="shared" si="18"/>
        <v>07</v>
      </c>
      <c r="J79" s="108" t="str">
        <f t="shared" si="19"/>
        <v>2021-12-07</v>
      </c>
      <c r="K79" s="108" t="str">
        <f t="shared" si="20"/>
        <v>BMP</v>
      </c>
      <c r="L79" s="108">
        <v>18213</v>
      </c>
    </row>
    <row r="80" spans="1:12" x14ac:dyDescent="0.25">
      <c r="A80" s="108"/>
      <c r="B80" s="169">
        <v>5</v>
      </c>
      <c r="C80" s="168" t="str">
        <f t="shared" si="13"/>
        <v/>
      </c>
      <c r="D80" s="168" t="str">
        <f t="shared" si="14"/>
        <v/>
      </c>
      <c r="E80" s="168" t="str">
        <f t="shared" si="15"/>
        <v/>
      </c>
      <c r="F80" s="167">
        <f>SUM(F68:F79)</f>
        <v>49.34</v>
      </c>
      <c r="G80" s="108" t="str">
        <f t="shared" si="16"/>
        <v/>
      </c>
      <c r="H80" s="108" t="str">
        <f t="shared" si="17"/>
        <v/>
      </c>
      <c r="I80" s="108" t="str">
        <f t="shared" si="18"/>
        <v/>
      </c>
      <c r="J80" s="108" t="str">
        <f t="shared" si="19"/>
        <v>--</v>
      </c>
      <c r="K80" s="108" t="str">
        <f t="shared" si="20"/>
        <v/>
      </c>
      <c r="L80" s="108"/>
    </row>
    <row r="81" spans="1:12" x14ac:dyDescent="0.25">
      <c r="A81" s="108" t="s">
        <v>10125</v>
      </c>
      <c r="B81" s="108" t="str">
        <f>MID(A81,20,39)</f>
        <v xml:space="preserve">SILVA CHIQUITO JOSE LUIS               </v>
      </c>
      <c r="C81" s="108" t="str">
        <f t="shared" si="13"/>
        <v>43907530</v>
      </c>
      <c r="D81" s="108" t="str">
        <f t="shared" si="14"/>
        <v>0003</v>
      </c>
      <c r="E81" s="108" t="str">
        <f t="shared" si="15"/>
        <v>51</v>
      </c>
      <c r="F81" s="137">
        <v>3.51</v>
      </c>
      <c r="G81" s="108" t="str">
        <f t="shared" si="16"/>
        <v>2021</v>
      </c>
      <c r="H81" s="108" t="str">
        <f t="shared" si="17"/>
        <v>12</v>
      </c>
      <c r="I81" s="108" t="str">
        <f t="shared" si="18"/>
        <v>07</v>
      </c>
      <c r="J81" s="108" t="str">
        <f t="shared" si="19"/>
        <v>2021-12-07</v>
      </c>
      <c r="K81" s="108" t="str">
        <f t="shared" si="20"/>
        <v>BMP</v>
      </c>
      <c r="L81" s="108">
        <v>18219</v>
      </c>
    </row>
    <row r="82" spans="1:12" x14ac:dyDescent="0.25">
      <c r="A82" s="108" t="s">
        <v>10124</v>
      </c>
      <c r="B82" s="108" t="str">
        <f>MID(A82,20,39)</f>
        <v xml:space="preserve">REYES DESIDERIO ZOILA MARILIN          </v>
      </c>
      <c r="C82" s="108" t="str">
        <f t="shared" si="13"/>
        <v>43908110</v>
      </c>
      <c r="D82" s="108" t="str">
        <f t="shared" si="14"/>
        <v>0000</v>
      </c>
      <c r="E82" s="108" t="str">
        <f t="shared" si="15"/>
        <v>84</v>
      </c>
      <c r="F82" s="137">
        <v>0.84</v>
      </c>
      <c r="G82" s="108" t="str">
        <f t="shared" si="16"/>
        <v>2021</v>
      </c>
      <c r="H82" s="108" t="str">
        <f t="shared" si="17"/>
        <v>12</v>
      </c>
      <c r="I82" s="108" t="str">
        <f t="shared" si="18"/>
        <v>08</v>
      </c>
      <c r="J82" s="108" t="str">
        <f t="shared" si="19"/>
        <v>2021-12-08</v>
      </c>
      <c r="K82" s="108" t="str">
        <f t="shared" si="20"/>
        <v>BVI</v>
      </c>
      <c r="L82" s="108">
        <v>18220</v>
      </c>
    </row>
    <row r="83" spans="1:12" x14ac:dyDescent="0.25">
      <c r="A83" s="108" t="s">
        <v>10123</v>
      </c>
      <c r="B83" s="108" t="str">
        <f>MID(A83,20,39)</f>
        <v xml:space="preserve">ZHICAY GUAMAN LORY ANDREA              </v>
      </c>
      <c r="C83" s="108" t="str">
        <f t="shared" si="13"/>
        <v>23923326</v>
      </c>
      <c r="D83" s="108" t="str">
        <f t="shared" si="14"/>
        <v>0003</v>
      </c>
      <c r="E83" s="108" t="str">
        <f t="shared" si="15"/>
        <v>42</v>
      </c>
      <c r="F83" s="137">
        <v>3.42</v>
      </c>
      <c r="G83" s="108" t="str">
        <f t="shared" si="16"/>
        <v>2021</v>
      </c>
      <c r="H83" s="108" t="str">
        <f t="shared" si="17"/>
        <v>12</v>
      </c>
      <c r="I83" s="108" t="str">
        <f t="shared" si="18"/>
        <v>08</v>
      </c>
      <c r="J83" s="108" t="str">
        <f t="shared" si="19"/>
        <v>2021-12-08</v>
      </c>
      <c r="K83" s="108" t="str">
        <f t="shared" si="20"/>
        <v>BVI</v>
      </c>
      <c r="L83" s="108">
        <v>18221</v>
      </c>
    </row>
    <row r="84" spans="1:12" x14ac:dyDescent="0.25">
      <c r="A84" s="108" t="s">
        <v>10122</v>
      </c>
      <c r="B84" s="108" t="str">
        <f>MID(A84,20,39)</f>
        <v xml:space="preserve">LOPEZ RUIZ MARIA DEL CARMEN            </v>
      </c>
      <c r="C84" s="108" t="str">
        <f t="shared" si="13"/>
        <v>43903070</v>
      </c>
      <c r="D84" s="108" t="str">
        <f t="shared" si="14"/>
        <v>0006</v>
      </c>
      <c r="E84" s="108" t="str">
        <f t="shared" si="15"/>
        <v>63</v>
      </c>
      <c r="F84" s="137">
        <v>6.63</v>
      </c>
      <c r="G84" s="108" t="str">
        <f t="shared" si="16"/>
        <v>2021</v>
      </c>
      <c r="H84" s="108" t="str">
        <f t="shared" si="17"/>
        <v>12</v>
      </c>
      <c r="I84" s="108" t="str">
        <f t="shared" si="18"/>
        <v>08</v>
      </c>
      <c r="J84" s="108" t="str">
        <f t="shared" si="19"/>
        <v>2021-12-08</v>
      </c>
      <c r="K84" s="108" t="str">
        <f t="shared" si="20"/>
        <v>BMP</v>
      </c>
      <c r="L84" s="108">
        <v>18222</v>
      </c>
    </row>
    <row r="85" spans="1:12" x14ac:dyDescent="0.25">
      <c r="A85" s="108" t="s">
        <v>10121</v>
      </c>
      <c r="B85" s="108" t="str">
        <f>MID(A85,20,39)</f>
        <v xml:space="preserve">LAURA SOFIA VILLACIS QUEVEDO           </v>
      </c>
      <c r="C85" s="108" t="str">
        <f t="shared" si="13"/>
        <v>43920364</v>
      </c>
      <c r="D85" s="108" t="str">
        <f t="shared" si="14"/>
        <v>0017</v>
      </c>
      <c r="E85" s="108" t="str">
        <f t="shared" si="15"/>
        <v>90</v>
      </c>
      <c r="F85" s="137">
        <v>17.899999999999999</v>
      </c>
      <c r="G85" s="108" t="str">
        <f t="shared" si="16"/>
        <v>2021</v>
      </c>
      <c r="H85" s="108" t="str">
        <f t="shared" si="17"/>
        <v>12</v>
      </c>
      <c r="I85" s="108" t="str">
        <f t="shared" si="18"/>
        <v>08</v>
      </c>
      <c r="J85" s="108" t="str">
        <f t="shared" si="19"/>
        <v>2021-12-08</v>
      </c>
      <c r="K85" s="108" t="str">
        <f t="shared" si="20"/>
        <v>BMP</v>
      </c>
      <c r="L85" s="108">
        <v>18223</v>
      </c>
    </row>
    <row r="86" spans="1:12" x14ac:dyDescent="0.25">
      <c r="A86" s="108"/>
      <c r="B86" s="169">
        <v>6</v>
      </c>
      <c r="C86" s="168" t="str">
        <f t="shared" si="13"/>
        <v/>
      </c>
      <c r="D86" s="168" t="str">
        <f t="shared" si="14"/>
        <v/>
      </c>
      <c r="E86" s="168" t="str">
        <f t="shared" si="15"/>
        <v/>
      </c>
      <c r="F86" s="167">
        <f>SUM(F81:F85)</f>
        <v>32.299999999999997</v>
      </c>
      <c r="G86" s="108" t="str">
        <f t="shared" si="16"/>
        <v/>
      </c>
      <c r="H86" s="108" t="str">
        <f t="shared" si="17"/>
        <v/>
      </c>
      <c r="I86" s="108" t="str">
        <f t="shared" si="18"/>
        <v/>
      </c>
      <c r="J86" s="108" t="str">
        <f t="shared" si="19"/>
        <v>--</v>
      </c>
      <c r="K86" s="108" t="str">
        <f t="shared" si="20"/>
        <v/>
      </c>
      <c r="L86" s="108"/>
    </row>
    <row r="87" spans="1:12" x14ac:dyDescent="0.25">
      <c r="A87" s="108" t="s">
        <v>10120</v>
      </c>
      <c r="B87" s="108" t="str">
        <f t="shared" ref="B87:B95" si="21">MID(A87,20,39)</f>
        <v xml:space="preserve">RAMIREZ MACANCELA MARIA EUGENI         </v>
      </c>
      <c r="C87" s="108" t="str">
        <f t="shared" si="13"/>
        <v>43903884</v>
      </c>
      <c r="D87" s="108" t="str">
        <f t="shared" si="14"/>
        <v>0010</v>
      </c>
      <c r="E87" s="108" t="str">
        <f t="shared" si="15"/>
        <v>20</v>
      </c>
      <c r="F87" s="137">
        <v>10.199999999999999</v>
      </c>
      <c r="G87" s="108" t="str">
        <f t="shared" si="16"/>
        <v>2021</v>
      </c>
      <c r="H87" s="108" t="str">
        <f t="shared" si="17"/>
        <v>12</v>
      </c>
      <c r="I87" s="108" t="str">
        <f t="shared" si="18"/>
        <v>08</v>
      </c>
      <c r="J87" s="108" t="str">
        <f t="shared" si="19"/>
        <v>2021-12-08</v>
      </c>
      <c r="K87" s="108" t="str">
        <f t="shared" si="20"/>
        <v>BVP</v>
      </c>
      <c r="L87" s="108">
        <v>18348</v>
      </c>
    </row>
    <row r="88" spans="1:12" x14ac:dyDescent="0.25">
      <c r="A88" s="108" t="s">
        <v>10119</v>
      </c>
      <c r="B88" s="108" t="str">
        <f t="shared" si="21"/>
        <v xml:space="preserve">JURADO LEYTON YUL FRANK                </v>
      </c>
      <c r="C88" s="108" t="str">
        <f t="shared" si="13"/>
        <v>43908322</v>
      </c>
      <c r="D88" s="108" t="str">
        <f t="shared" si="14"/>
        <v>0003</v>
      </c>
      <c r="E88" s="108" t="str">
        <f t="shared" si="15"/>
        <v>64</v>
      </c>
      <c r="F88" s="137">
        <v>3.64</v>
      </c>
      <c r="G88" s="108" t="str">
        <f t="shared" si="16"/>
        <v>2021</v>
      </c>
      <c r="H88" s="108" t="str">
        <f t="shared" si="17"/>
        <v>12</v>
      </c>
      <c r="I88" s="108" t="str">
        <f t="shared" si="18"/>
        <v>09</v>
      </c>
      <c r="J88" s="108" t="str">
        <f t="shared" si="19"/>
        <v>2021-12-09</v>
      </c>
      <c r="K88" s="108" t="str">
        <f t="shared" si="20"/>
        <v>BMP</v>
      </c>
      <c r="L88" s="108">
        <v>18349</v>
      </c>
    </row>
    <row r="89" spans="1:12" x14ac:dyDescent="0.25">
      <c r="A89" s="108" t="s">
        <v>10118</v>
      </c>
      <c r="B89" s="108" t="str">
        <f t="shared" si="21"/>
        <v xml:space="preserve">ARAUJO FIGUEROA WASHINGTON SAL         </v>
      </c>
      <c r="C89" s="108" t="str">
        <f t="shared" si="13"/>
        <v>43908140</v>
      </c>
      <c r="D89" s="108" t="str">
        <f t="shared" si="14"/>
        <v>0002</v>
      </c>
      <c r="E89" s="108" t="str">
        <f t="shared" si="15"/>
        <v>08</v>
      </c>
      <c r="F89" s="137">
        <v>2.08</v>
      </c>
      <c r="G89" s="108" t="str">
        <f t="shared" si="16"/>
        <v>2021</v>
      </c>
      <c r="H89" s="108" t="str">
        <f t="shared" si="17"/>
        <v>12</v>
      </c>
      <c r="I89" s="108" t="str">
        <f t="shared" si="18"/>
        <v>09</v>
      </c>
      <c r="J89" s="108" t="str">
        <f t="shared" si="19"/>
        <v>2021-12-09</v>
      </c>
      <c r="K89" s="108" t="str">
        <f t="shared" si="20"/>
        <v>BVP</v>
      </c>
      <c r="L89" s="108">
        <v>18350</v>
      </c>
    </row>
    <row r="90" spans="1:12" x14ac:dyDescent="0.25">
      <c r="A90" s="108" t="s">
        <v>10117</v>
      </c>
      <c r="B90" s="108" t="str">
        <f t="shared" si="21"/>
        <v xml:space="preserve">SCUBATEC S A                           </v>
      </c>
      <c r="C90" s="108" t="str">
        <f t="shared" si="13"/>
        <v>43908115</v>
      </c>
      <c r="D90" s="108" t="str">
        <f t="shared" si="14"/>
        <v>0001</v>
      </c>
      <c r="E90" s="108" t="str">
        <f t="shared" si="15"/>
        <v>94</v>
      </c>
      <c r="F90" s="137">
        <v>1.94</v>
      </c>
      <c r="G90" s="108" t="str">
        <f t="shared" si="16"/>
        <v>2021</v>
      </c>
      <c r="H90" s="108" t="str">
        <f t="shared" si="17"/>
        <v>12</v>
      </c>
      <c r="I90" s="108" t="str">
        <f t="shared" si="18"/>
        <v>09</v>
      </c>
      <c r="J90" s="108" t="str">
        <f t="shared" si="19"/>
        <v>2021-12-09</v>
      </c>
      <c r="K90" s="108" t="str">
        <f t="shared" si="20"/>
        <v>BVP</v>
      </c>
      <c r="L90" s="108">
        <v>18351</v>
      </c>
    </row>
    <row r="91" spans="1:12" x14ac:dyDescent="0.25">
      <c r="A91" s="108" t="s">
        <v>10116</v>
      </c>
      <c r="B91" s="108" t="str">
        <f t="shared" si="21"/>
        <v xml:space="preserve">IVONN ROSARIO CARVAJAL ALARCON         </v>
      </c>
      <c r="C91" s="108" t="str">
        <f t="shared" si="13"/>
        <v>43909850</v>
      </c>
      <c r="D91" s="108" t="str">
        <f t="shared" si="14"/>
        <v>0001</v>
      </c>
      <c r="E91" s="108" t="str">
        <f t="shared" si="15"/>
        <v>68</v>
      </c>
      <c r="F91" s="137">
        <v>1.68</v>
      </c>
      <c r="G91" s="108" t="str">
        <f t="shared" si="16"/>
        <v>2021</v>
      </c>
      <c r="H91" s="108" t="str">
        <f t="shared" si="17"/>
        <v>12</v>
      </c>
      <c r="I91" s="108" t="str">
        <f t="shared" si="18"/>
        <v>09</v>
      </c>
      <c r="J91" s="108" t="str">
        <f t="shared" si="19"/>
        <v>2021-12-09</v>
      </c>
      <c r="K91" s="108" t="str">
        <f t="shared" si="20"/>
        <v>BVI</v>
      </c>
      <c r="L91" s="108">
        <v>18352</v>
      </c>
    </row>
    <row r="92" spans="1:12" x14ac:dyDescent="0.25">
      <c r="A92" s="108" t="s">
        <v>10115</v>
      </c>
      <c r="B92" s="108" t="str">
        <f t="shared" si="21"/>
        <v xml:space="preserve">RUIZ RUIZ RAUL EDGARDO                 </v>
      </c>
      <c r="C92" s="108" t="str">
        <f t="shared" si="13"/>
        <v>43901712</v>
      </c>
      <c r="D92" s="108" t="str">
        <f t="shared" si="14"/>
        <v>0007</v>
      </c>
      <c r="E92" s="108" t="str">
        <f t="shared" si="15"/>
        <v>07</v>
      </c>
      <c r="F92" s="137">
        <v>7.07</v>
      </c>
      <c r="G92" s="108" t="str">
        <f t="shared" si="16"/>
        <v>2021</v>
      </c>
      <c r="H92" s="108" t="str">
        <f t="shared" si="17"/>
        <v>12</v>
      </c>
      <c r="I92" s="108" t="str">
        <f t="shared" si="18"/>
        <v>09</v>
      </c>
      <c r="J92" s="108" t="str">
        <f t="shared" si="19"/>
        <v>2021-12-09</v>
      </c>
      <c r="K92" s="108" t="str">
        <f t="shared" si="20"/>
        <v>BVP</v>
      </c>
      <c r="L92" s="108">
        <v>18353</v>
      </c>
    </row>
    <row r="93" spans="1:12" x14ac:dyDescent="0.25">
      <c r="A93" s="108" t="s">
        <v>10114</v>
      </c>
      <c r="B93" s="108" t="str">
        <f t="shared" si="21"/>
        <v xml:space="preserve">BAUMAN                                 </v>
      </c>
      <c r="C93" s="108" t="str">
        <f t="shared" si="13"/>
        <v>43909344</v>
      </c>
      <c r="D93" s="108" t="str">
        <f t="shared" si="14"/>
        <v>0033</v>
      </c>
      <c r="E93" s="108" t="str">
        <f t="shared" si="15"/>
        <v>32</v>
      </c>
      <c r="F93" s="137">
        <v>33.32</v>
      </c>
      <c r="G93" s="108" t="str">
        <f t="shared" si="16"/>
        <v>2021</v>
      </c>
      <c r="H93" s="108" t="str">
        <f t="shared" si="17"/>
        <v>12</v>
      </c>
      <c r="I93" s="108" t="str">
        <f t="shared" si="18"/>
        <v>09</v>
      </c>
      <c r="J93" s="108" t="str">
        <f t="shared" si="19"/>
        <v>2021-12-09</v>
      </c>
      <c r="K93" s="108" t="str">
        <f t="shared" si="20"/>
        <v>VEN</v>
      </c>
      <c r="L93" s="108">
        <v>18354</v>
      </c>
    </row>
    <row r="94" spans="1:12" x14ac:dyDescent="0.25">
      <c r="A94" s="108" t="s">
        <v>10113</v>
      </c>
      <c r="B94" s="108" t="str">
        <f t="shared" si="21"/>
        <v xml:space="preserve">CALLE LOFFREDO LUIS DANIEL             </v>
      </c>
      <c r="C94" s="108" t="str">
        <f t="shared" si="13"/>
        <v>43903607</v>
      </c>
      <c r="D94" s="108" t="str">
        <f t="shared" si="14"/>
        <v>0001</v>
      </c>
      <c r="E94" s="108" t="str">
        <f t="shared" si="15"/>
        <v>89</v>
      </c>
      <c r="F94" s="137">
        <v>1.89</v>
      </c>
      <c r="G94" s="108" t="str">
        <f t="shared" si="16"/>
        <v>2021</v>
      </c>
      <c r="H94" s="108" t="str">
        <f t="shared" si="17"/>
        <v>12</v>
      </c>
      <c r="I94" s="108" t="str">
        <f t="shared" si="18"/>
        <v>09</v>
      </c>
      <c r="J94" s="108" t="str">
        <f t="shared" si="19"/>
        <v>2021-12-09</v>
      </c>
      <c r="K94" s="108" t="str">
        <f t="shared" si="20"/>
        <v>BVP</v>
      </c>
      <c r="L94" s="108">
        <v>18355</v>
      </c>
    </row>
    <row r="95" spans="1:12" x14ac:dyDescent="0.25">
      <c r="A95" s="108" t="s">
        <v>10112</v>
      </c>
      <c r="B95" s="108" t="str">
        <f t="shared" si="21"/>
        <v xml:space="preserve">FABRICIO ELIS BARRETO SANTANA          </v>
      </c>
      <c r="C95" s="108" t="str">
        <f t="shared" si="13"/>
        <v>43903212</v>
      </c>
      <c r="D95" s="108" t="str">
        <f t="shared" si="14"/>
        <v>0001</v>
      </c>
      <c r="E95" s="108" t="str">
        <f t="shared" si="15"/>
        <v>68</v>
      </c>
      <c r="F95" s="137">
        <v>1.68</v>
      </c>
      <c r="G95" s="108" t="str">
        <f t="shared" si="16"/>
        <v>2021</v>
      </c>
      <c r="H95" s="108" t="str">
        <f t="shared" si="17"/>
        <v>12</v>
      </c>
      <c r="I95" s="108" t="str">
        <f t="shared" si="18"/>
        <v>09</v>
      </c>
      <c r="J95" s="108" t="str">
        <f t="shared" si="19"/>
        <v>2021-12-09</v>
      </c>
      <c r="K95" s="108" t="str">
        <f t="shared" si="20"/>
        <v>BVP</v>
      </c>
      <c r="L95" s="108">
        <v>18356</v>
      </c>
    </row>
    <row r="96" spans="1:12" x14ac:dyDescent="0.25">
      <c r="A96" s="108"/>
      <c r="B96" s="169">
        <v>7</v>
      </c>
      <c r="C96" s="168" t="str">
        <f t="shared" si="13"/>
        <v/>
      </c>
      <c r="D96" s="168" t="str">
        <f t="shared" si="14"/>
        <v/>
      </c>
      <c r="E96" s="168" t="str">
        <f t="shared" si="15"/>
        <v/>
      </c>
      <c r="F96" s="167">
        <f>SUM(F87:F95)</f>
        <v>63.5</v>
      </c>
      <c r="G96" s="108" t="str">
        <f t="shared" si="16"/>
        <v/>
      </c>
      <c r="H96" s="108" t="str">
        <f t="shared" si="17"/>
        <v/>
      </c>
      <c r="I96" s="108" t="str">
        <f t="shared" si="18"/>
        <v/>
      </c>
      <c r="J96" s="108" t="str">
        <f t="shared" si="19"/>
        <v>--</v>
      </c>
      <c r="K96" s="108" t="str">
        <f t="shared" si="20"/>
        <v/>
      </c>
      <c r="L96" s="108"/>
    </row>
    <row r="97" spans="1:12" x14ac:dyDescent="0.25">
      <c r="A97" s="108" t="s">
        <v>10111</v>
      </c>
      <c r="B97" s="108" t="str">
        <f t="shared" ref="B97:B104" si="22">MID(A97,20,39)</f>
        <v xml:space="preserve">MARIA ROBERTA MORENO DIAZ              </v>
      </c>
      <c r="C97" s="108" t="str">
        <f t="shared" si="13"/>
        <v>43903233</v>
      </c>
      <c r="D97" s="108" t="str">
        <f t="shared" si="14"/>
        <v>0002</v>
      </c>
      <c r="E97" s="108" t="str">
        <f t="shared" si="15"/>
        <v>73</v>
      </c>
      <c r="F97" s="137">
        <v>2.73</v>
      </c>
      <c r="G97" s="108" t="str">
        <f t="shared" si="16"/>
        <v>2021</v>
      </c>
      <c r="H97" s="108" t="str">
        <f t="shared" si="17"/>
        <v>12</v>
      </c>
      <c r="I97" s="108" t="str">
        <f t="shared" si="18"/>
        <v>09</v>
      </c>
      <c r="J97" s="108" t="str">
        <f t="shared" si="19"/>
        <v>2021-12-09</v>
      </c>
      <c r="K97" s="108" t="str">
        <f t="shared" si="20"/>
        <v>BVP</v>
      </c>
      <c r="L97" s="108">
        <v>18413</v>
      </c>
    </row>
    <row r="98" spans="1:12" x14ac:dyDescent="0.25">
      <c r="A98" s="108" t="s">
        <v>10110</v>
      </c>
      <c r="B98" s="108" t="str">
        <f t="shared" si="22"/>
        <v xml:space="preserve">LEY VITERI LISSETTE MELISSA            </v>
      </c>
      <c r="C98" s="108" t="str">
        <f t="shared" si="13"/>
        <v>43900623</v>
      </c>
      <c r="D98" s="108" t="str">
        <f t="shared" si="14"/>
        <v>0004</v>
      </c>
      <c r="E98" s="108" t="str">
        <f t="shared" si="15"/>
        <v>19</v>
      </c>
      <c r="F98" s="137">
        <v>4.1900000000000004</v>
      </c>
      <c r="G98" s="108" t="str">
        <f t="shared" si="16"/>
        <v>2021</v>
      </c>
      <c r="H98" s="108" t="str">
        <f t="shared" si="17"/>
        <v>12</v>
      </c>
      <c r="I98" s="108" t="str">
        <f t="shared" si="18"/>
        <v>09</v>
      </c>
      <c r="J98" s="108" t="str">
        <f t="shared" si="19"/>
        <v>2021-12-09</v>
      </c>
      <c r="K98" s="108" t="str">
        <f t="shared" si="20"/>
        <v>BMP</v>
      </c>
      <c r="L98" s="108">
        <v>18414</v>
      </c>
    </row>
    <row r="99" spans="1:12" x14ac:dyDescent="0.25">
      <c r="A99" s="108" t="s">
        <v>10109</v>
      </c>
      <c r="B99" s="108" t="str">
        <f t="shared" si="22"/>
        <v xml:space="preserve">CORNEJO CASTRO JOHANNA ANTONIE         </v>
      </c>
      <c r="C99" s="108" t="str">
        <f t="shared" si="13"/>
        <v>43930072</v>
      </c>
      <c r="D99" s="108" t="str">
        <f t="shared" si="14"/>
        <v>0018</v>
      </c>
      <c r="E99" s="108" t="str">
        <f t="shared" si="15"/>
        <v>93</v>
      </c>
      <c r="F99" s="137">
        <v>18.93</v>
      </c>
      <c r="G99" s="108" t="str">
        <f t="shared" si="16"/>
        <v>2021</v>
      </c>
      <c r="H99" s="108" t="str">
        <f t="shared" si="17"/>
        <v>12</v>
      </c>
      <c r="I99" s="108" t="str">
        <f t="shared" si="18"/>
        <v>10</v>
      </c>
      <c r="J99" s="108" t="str">
        <f t="shared" si="19"/>
        <v>2021-12-10</v>
      </c>
      <c r="K99" s="108" t="str">
        <f t="shared" si="20"/>
        <v>BVP</v>
      </c>
      <c r="L99" s="108">
        <v>18415</v>
      </c>
    </row>
    <row r="100" spans="1:12" x14ac:dyDescent="0.25">
      <c r="A100" s="108" t="s">
        <v>10108</v>
      </c>
      <c r="B100" s="108" t="str">
        <f t="shared" si="22"/>
        <v xml:space="preserve">ASOCIACION FE Y ALEGRIA ECUADO         </v>
      </c>
      <c r="C100" s="108" t="str">
        <f t="shared" si="13"/>
        <v>43930156</v>
      </c>
      <c r="D100" s="108" t="str">
        <f t="shared" si="14"/>
        <v>0002</v>
      </c>
      <c r="E100" s="108" t="str">
        <f t="shared" si="15"/>
        <v>05</v>
      </c>
      <c r="F100" s="137">
        <v>2.0499999999999998</v>
      </c>
      <c r="G100" s="108" t="str">
        <f t="shared" si="16"/>
        <v>2021</v>
      </c>
      <c r="H100" s="108" t="str">
        <f t="shared" si="17"/>
        <v>12</v>
      </c>
      <c r="I100" s="108" t="str">
        <f t="shared" si="18"/>
        <v>10</v>
      </c>
      <c r="J100" s="108" t="str">
        <f t="shared" si="19"/>
        <v>2021-12-10</v>
      </c>
      <c r="K100" s="108" t="str">
        <f t="shared" si="20"/>
        <v>BVI</v>
      </c>
      <c r="L100" s="108">
        <v>18416</v>
      </c>
    </row>
    <row r="101" spans="1:12" x14ac:dyDescent="0.25">
      <c r="A101" s="108" t="s">
        <v>10107</v>
      </c>
      <c r="B101" s="108" t="str">
        <f t="shared" si="22"/>
        <v xml:space="preserve">ASOCIACION FE Y ALEGRIA ECUADO         </v>
      </c>
      <c r="C101" s="108" t="str">
        <f t="shared" si="13"/>
        <v>43904581</v>
      </c>
      <c r="D101" s="108" t="str">
        <f t="shared" si="14"/>
        <v>0015</v>
      </c>
      <c r="E101" s="108" t="str">
        <f t="shared" si="15"/>
        <v>30</v>
      </c>
      <c r="F101" s="137">
        <v>15.3</v>
      </c>
      <c r="G101" s="108" t="str">
        <f t="shared" si="16"/>
        <v>2021</v>
      </c>
      <c r="H101" s="108" t="str">
        <f t="shared" si="17"/>
        <v>12</v>
      </c>
      <c r="I101" s="108" t="str">
        <f t="shared" si="18"/>
        <v>10</v>
      </c>
      <c r="J101" s="108" t="str">
        <f t="shared" si="19"/>
        <v>2021-12-10</v>
      </c>
      <c r="K101" s="108" t="str">
        <f t="shared" si="20"/>
        <v>BVI</v>
      </c>
      <c r="L101" s="108">
        <v>18417</v>
      </c>
    </row>
    <row r="102" spans="1:12" x14ac:dyDescent="0.25">
      <c r="A102" s="108" t="s">
        <v>10106</v>
      </c>
      <c r="B102" s="108" t="str">
        <f t="shared" si="22"/>
        <v xml:space="preserve">ASOCIACION FE Y ALEGRIA ECUADO         </v>
      </c>
      <c r="C102" s="108" t="str">
        <f t="shared" si="13"/>
        <v>43904580</v>
      </c>
      <c r="D102" s="108" t="str">
        <f t="shared" si="14"/>
        <v>0015</v>
      </c>
      <c r="E102" s="108" t="str">
        <f t="shared" si="15"/>
        <v>30</v>
      </c>
      <c r="F102" s="137">
        <v>15.3</v>
      </c>
      <c r="G102" s="108" t="str">
        <f t="shared" si="16"/>
        <v>2021</v>
      </c>
      <c r="H102" s="108" t="str">
        <f t="shared" si="17"/>
        <v>12</v>
      </c>
      <c r="I102" s="108" t="str">
        <f t="shared" si="18"/>
        <v>10</v>
      </c>
      <c r="J102" s="108" t="str">
        <f t="shared" si="19"/>
        <v>2021-12-10</v>
      </c>
      <c r="K102" s="108" t="str">
        <f t="shared" si="20"/>
        <v>BVI</v>
      </c>
      <c r="L102" s="108">
        <v>18418</v>
      </c>
    </row>
    <row r="103" spans="1:12" x14ac:dyDescent="0.25">
      <c r="A103" s="108" t="s">
        <v>10105</v>
      </c>
      <c r="B103" s="108" t="str">
        <f t="shared" si="22"/>
        <v xml:space="preserve">INDUSTRIA COLOMBO ECUATORIANA          </v>
      </c>
      <c r="C103" s="108" t="str">
        <f t="shared" si="13"/>
        <v>43900747</v>
      </c>
      <c r="D103" s="108" t="str">
        <f t="shared" si="14"/>
        <v>0013</v>
      </c>
      <c r="E103" s="108" t="str">
        <f t="shared" si="15"/>
        <v>23</v>
      </c>
      <c r="F103" s="137">
        <v>13.23</v>
      </c>
      <c r="G103" s="108" t="str">
        <f t="shared" si="16"/>
        <v>2021</v>
      </c>
      <c r="H103" s="108" t="str">
        <f t="shared" si="17"/>
        <v>12</v>
      </c>
      <c r="I103" s="108" t="str">
        <f t="shared" si="18"/>
        <v>10</v>
      </c>
      <c r="J103" s="108" t="str">
        <f t="shared" si="19"/>
        <v>2021-12-10</v>
      </c>
      <c r="K103" s="108" t="str">
        <f t="shared" si="20"/>
        <v>BVI</v>
      </c>
      <c r="L103" s="108">
        <v>18419</v>
      </c>
    </row>
    <row r="104" spans="1:12" x14ac:dyDescent="0.25">
      <c r="A104" s="108" t="s">
        <v>10104</v>
      </c>
      <c r="B104" s="108" t="str">
        <f t="shared" si="22"/>
        <v xml:space="preserve">ALVARADO VERA YADIRA FRANCISCA         </v>
      </c>
      <c r="C104" s="108" t="str">
        <f t="shared" si="13"/>
        <v>43908254</v>
      </c>
      <c r="D104" s="108" t="str">
        <f t="shared" si="14"/>
        <v>0003</v>
      </c>
      <c r="E104" s="108" t="str">
        <f t="shared" si="15"/>
        <v>77</v>
      </c>
      <c r="F104" s="137">
        <v>3.77</v>
      </c>
      <c r="G104" s="108" t="str">
        <f t="shared" si="16"/>
        <v>2021</v>
      </c>
      <c r="H104" s="108" t="str">
        <f t="shared" si="17"/>
        <v>12</v>
      </c>
      <c r="I104" s="108" t="str">
        <f t="shared" si="18"/>
        <v>10</v>
      </c>
      <c r="J104" s="108" t="str">
        <f t="shared" si="19"/>
        <v>2021-12-10</v>
      </c>
      <c r="K104" s="108" t="str">
        <f t="shared" si="20"/>
        <v>BVP</v>
      </c>
      <c r="L104" s="108">
        <v>18420</v>
      </c>
    </row>
    <row r="105" spans="1:12" x14ac:dyDescent="0.25">
      <c r="A105" s="108"/>
      <c r="B105" s="169">
        <v>8</v>
      </c>
      <c r="C105" s="168" t="str">
        <f t="shared" si="13"/>
        <v/>
      </c>
      <c r="D105" s="168" t="str">
        <f t="shared" si="14"/>
        <v/>
      </c>
      <c r="E105" s="168" t="str">
        <f t="shared" si="15"/>
        <v/>
      </c>
      <c r="F105" s="167">
        <f>SUM(F97:F104)</f>
        <v>75.5</v>
      </c>
      <c r="G105" s="108" t="str">
        <f t="shared" si="16"/>
        <v/>
      </c>
      <c r="H105" s="108" t="str">
        <f t="shared" si="17"/>
        <v/>
      </c>
      <c r="I105" s="108" t="str">
        <f t="shared" si="18"/>
        <v/>
      </c>
      <c r="J105" s="108" t="str">
        <f t="shared" si="19"/>
        <v>--</v>
      </c>
      <c r="K105" s="108" t="str">
        <f t="shared" si="20"/>
        <v/>
      </c>
      <c r="L105" s="108"/>
    </row>
    <row r="106" spans="1:12" x14ac:dyDescent="0.25">
      <c r="A106" s="108" t="s">
        <v>10103</v>
      </c>
      <c r="B106" s="108" t="str">
        <f t="shared" ref="B106:B127" si="23">MID(A106,20,39)</f>
        <v xml:space="preserve">ACUNA MARQUEZ PATRICIA ROSARIO         </v>
      </c>
      <c r="C106" s="108" t="str">
        <f t="shared" si="13"/>
        <v>43908270</v>
      </c>
      <c r="D106" s="108" t="str">
        <f t="shared" si="14"/>
        <v>0002</v>
      </c>
      <c r="E106" s="108" t="str">
        <f t="shared" si="15"/>
        <v>79</v>
      </c>
      <c r="F106" s="137">
        <v>2.79</v>
      </c>
      <c r="G106" s="108" t="str">
        <f t="shared" si="16"/>
        <v>2021</v>
      </c>
      <c r="H106" s="108" t="str">
        <f t="shared" si="17"/>
        <v>12</v>
      </c>
      <c r="I106" s="108" t="str">
        <f t="shared" si="18"/>
        <v>10</v>
      </c>
      <c r="J106" s="108" t="str">
        <f t="shared" si="19"/>
        <v>2021-12-10</v>
      </c>
      <c r="K106" s="108" t="str">
        <f t="shared" si="20"/>
        <v>BMP</v>
      </c>
      <c r="L106" s="108">
        <v>18504</v>
      </c>
    </row>
    <row r="107" spans="1:12" x14ac:dyDescent="0.25">
      <c r="A107" s="108" t="s">
        <v>10102</v>
      </c>
      <c r="B107" s="108" t="str">
        <f t="shared" si="23"/>
        <v xml:space="preserve">ANDRADE ANDRADE RICARDO ALEJO          </v>
      </c>
      <c r="C107" s="108" t="str">
        <f t="shared" si="13"/>
        <v>43908321</v>
      </c>
      <c r="D107" s="108" t="str">
        <f t="shared" si="14"/>
        <v>0006</v>
      </c>
      <c r="E107" s="108" t="str">
        <f t="shared" si="15"/>
        <v>02</v>
      </c>
      <c r="F107" s="137">
        <v>6.02</v>
      </c>
      <c r="G107" s="108" t="str">
        <f t="shared" si="16"/>
        <v>2021</v>
      </c>
      <c r="H107" s="108" t="str">
        <f t="shared" si="17"/>
        <v>12</v>
      </c>
      <c r="I107" s="108" t="str">
        <f t="shared" si="18"/>
        <v>10</v>
      </c>
      <c r="J107" s="108" t="str">
        <f t="shared" si="19"/>
        <v>2021-12-10</v>
      </c>
      <c r="K107" s="108" t="str">
        <f t="shared" si="20"/>
        <v>BVP</v>
      </c>
      <c r="L107" s="108">
        <v>18505</v>
      </c>
    </row>
    <row r="108" spans="1:12" x14ac:dyDescent="0.25">
      <c r="A108" s="108" t="s">
        <v>10101</v>
      </c>
      <c r="B108" s="108" t="str">
        <f t="shared" si="23"/>
        <v xml:space="preserve">ACOSTA HERNANDEZ MARITZA NOEMI         </v>
      </c>
      <c r="C108" s="108" t="str">
        <f t="shared" si="13"/>
        <v>43909099</v>
      </c>
      <c r="D108" s="108" t="str">
        <f t="shared" si="14"/>
        <v>0001</v>
      </c>
      <c r="E108" s="108" t="str">
        <f t="shared" si="15"/>
        <v>68</v>
      </c>
      <c r="F108" s="137">
        <v>1.68</v>
      </c>
      <c r="G108" s="108" t="str">
        <f t="shared" si="16"/>
        <v>2021</v>
      </c>
      <c r="H108" s="108" t="str">
        <f t="shared" si="17"/>
        <v>12</v>
      </c>
      <c r="I108" s="108" t="str">
        <f t="shared" si="18"/>
        <v>10</v>
      </c>
      <c r="J108" s="108" t="str">
        <f t="shared" si="19"/>
        <v>2021-12-10</v>
      </c>
      <c r="K108" s="108" t="str">
        <f t="shared" si="20"/>
        <v>BVP</v>
      </c>
      <c r="L108" s="108">
        <v>18506</v>
      </c>
    </row>
    <row r="109" spans="1:12" x14ac:dyDescent="0.25">
      <c r="A109" s="108" t="s">
        <v>10100</v>
      </c>
      <c r="B109" s="108" t="str">
        <f t="shared" si="23"/>
        <v xml:space="preserve">ZEVALLOS GUERRERO MARIA ESTELA         </v>
      </c>
      <c r="C109" s="108" t="str">
        <f t="shared" si="13"/>
        <v>43930439</v>
      </c>
      <c r="D109" s="108" t="str">
        <f t="shared" si="14"/>
        <v>0000</v>
      </c>
      <c r="E109" s="108" t="str">
        <f t="shared" si="15"/>
        <v>10</v>
      </c>
      <c r="F109" s="137">
        <v>0.1</v>
      </c>
      <c r="G109" s="108" t="str">
        <f t="shared" si="16"/>
        <v>2021</v>
      </c>
      <c r="H109" s="108" t="str">
        <f t="shared" si="17"/>
        <v>12</v>
      </c>
      <c r="I109" s="108" t="str">
        <f t="shared" si="18"/>
        <v>10</v>
      </c>
      <c r="J109" s="108" t="str">
        <f t="shared" si="19"/>
        <v>2021-12-10</v>
      </c>
      <c r="K109" s="108" t="str">
        <f t="shared" si="20"/>
        <v>BMP</v>
      </c>
      <c r="L109" s="108">
        <v>18507</v>
      </c>
    </row>
    <row r="110" spans="1:12" x14ac:dyDescent="0.25">
      <c r="A110" s="108" t="s">
        <v>10099</v>
      </c>
      <c r="B110" s="108" t="str">
        <f t="shared" si="23"/>
        <v xml:space="preserve">NAVARRETE CAICEDO MARIA VERONI         </v>
      </c>
      <c r="C110" s="108" t="str">
        <f t="shared" si="13"/>
        <v>43908927</v>
      </c>
      <c r="D110" s="108" t="str">
        <f t="shared" si="14"/>
        <v>0017</v>
      </c>
      <c r="E110" s="108" t="str">
        <f t="shared" si="15"/>
        <v>51</v>
      </c>
      <c r="F110" s="137">
        <v>17.510000000000002</v>
      </c>
      <c r="G110" s="108" t="str">
        <f t="shared" si="16"/>
        <v>2021</v>
      </c>
      <c r="H110" s="108" t="str">
        <f t="shared" si="17"/>
        <v>12</v>
      </c>
      <c r="I110" s="108" t="str">
        <f t="shared" si="18"/>
        <v>11</v>
      </c>
      <c r="J110" s="108" t="str">
        <f t="shared" si="19"/>
        <v>2021-12-11</v>
      </c>
      <c r="K110" s="108" t="str">
        <f t="shared" si="20"/>
        <v>BMP</v>
      </c>
      <c r="L110" s="108">
        <v>18508</v>
      </c>
    </row>
    <row r="111" spans="1:12" x14ac:dyDescent="0.25">
      <c r="A111" s="108" t="s">
        <v>10098</v>
      </c>
      <c r="B111" s="108" t="str">
        <f t="shared" si="23"/>
        <v xml:space="preserve">POVEDA VACA ANDRES EDUARDO             </v>
      </c>
      <c r="C111" s="108" t="str">
        <f t="shared" si="13"/>
        <v>43900345</v>
      </c>
      <c r="D111" s="108" t="str">
        <f t="shared" si="14"/>
        <v>0004</v>
      </c>
      <c r="E111" s="108" t="str">
        <f t="shared" si="15"/>
        <v>35</v>
      </c>
      <c r="F111" s="137">
        <v>4.3499999999999996</v>
      </c>
      <c r="G111" s="108" t="str">
        <f t="shared" si="16"/>
        <v>2021</v>
      </c>
      <c r="H111" s="108" t="str">
        <f t="shared" si="17"/>
        <v>12</v>
      </c>
      <c r="I111" s="108" t="str">
        <f t="shared" si="18"/>
        <v>11</v>
      </c>
      <c r="J111" s="108" t="str">
        <f t="shared" si="19"/>
        <v>2021-12-11</v>
      </c>
      <c r="K111" s="108" t="str">
        <f t="shared" si="20"/>
        <v>BMP</v>
      </c>
      <c r="L111" s="108">
        <v>18509</v>
      </c>
    </row>
    <row r="112" spans="1:12" x14ac:dyDescent="0.25">
      <c r="A112" s="108" t="s">
        <v>10097</v>
      </c>
      <c r="B112" s="108" t="str">
        <f t="shared" si="23"/>
        <v xml:space="preserve">NAVARRETE CARPIO IVAN ANDRES           </v>
      </c>
      <c r="C112" s="108" t="str">
        <f t="shared" si="13"/>
        <v>43930226</v>
      </c>
      <c r="D112" s="108" t="str">
        <f t="shared" si="14"/>
        <v>0002</v>
      </c>
      <c r="E112" s="108" t="str">
        <f t="shared" si="15"/>
        <v>63</v>
      </c>
      <c r="F112" s="137">
        <v>2.63</v>
      </c>
      <c r="G112" s="108" t="str">
        <f t="shared" si="16"/>
        <v>2021</v>
      </c>
      <c r="H112" s="108" t="str">
        <f t="shared" si="17"/>
        <v>12</v>
      </c>
      <c r="I112" s="108" t="str">
        <f t="shared" si="18"/>
        <v>11</v>
      </c>
      <c r="J112" s="108" t="str">
        <f t="shared" si="19"/>
        <v>2021-12-11</v>
      </c>
      <c r="K112" s="108" t="str">
        <f t="shared" si="20"/>
        <v>BMP</v>
      </c>
      <c r="L112" s="108">
        <v>18510</v>
      </c>
    </row>
    <row r="113" spans="1:12" x14ac:dyDescent="0.25">
      <c r="A113" s="108" t="s">
        <v>10096</v>
      </c>
      <c r="B113" s="108" t="str">
        <f t="shared" si="23"/>
        <v xml:space="preserve">POLIT ALMEIDA CARLOS ALBERTO           </v>
      </c>
      <c r="C113" s="108" t="str">
        <f t="shared" si="13"/>
        <v>43900354</v>
      </c>
      <c r="D113" s="108" t="str">
        <f t="shared" si="14"/>
        <v>0006</v>
      </c>
      <c r="E113" s="108" t="str">
        <f t="shared" si="15"/>
        <v>01</v>
      </c>
      <c r="F113" s="137">
        <v>6.01</v>
      </c>
      <c r="G113" s="108" t="str">
        <f t="shared" si="16"/>
        <v>2021</v>
      </c>
      <c r="H113" s="108" t="str">
        <f t="shared" si="17"/>
        <v>12</v>
      </c>
      <c r="I113" s="108" t="str">
        <f t="shared" si="18"/>
        <v>12</v>
      </c>
      <c r="J113" s="108" t="str">
        <f t="shared" si="19"/>
        <v>2021-12-12</v>
      </c>
      <c r="K113" s="108" t="str">
        <f t="shared" si="20"/>
        <v>BMP</v>
      </c>
      <c r="L113" s="108">
        <v>18511</v>
      </c>
    </row>
    <row r="114" spans="1:12" x14ac:dyDescent="0.25">
      <c r="A114" s="108" t="s">
        <v>10095</v>
      </c>
      <c r="B114" s="108" t="str">
        <f t="shared" si="23"/>
        <v xml:space="preserve">BALDA VELASQUEZ CARLOS ALBERTO         </v>
      </c>
      <c r="C114" s="108" t="str">
        <f t="shared" si="13"/>
        <v>43908159</v>
      </c>
      <c r="D114" s="108" t="str">
        <f t="shared" si="14"/>
        <v>0001</v>
      </c>
      <c r="E114" s="108" t="str">
        <f t="shared" si="15"/>
        <v>68</v>
      </c>
      <c r="F114" s="137">
        <v>1.68</v>
      </c>
      <c r="G114" s="108" t="str">
        <f t="shared" si="16"/>
        <v>2021</v>
      </c>
      <c r="H114" s="108" t="str">
        <f t="shared" si="17"/>
        <v>12</v>
      </c>
      <c r="I114" s="108" t="str">
        <f t="shared" si="18"/>
        <v>12</v>
      </c>
      <c r="J114" s="108" t="str">
        <f t="shared" si="19"/>
        <v>2021-12-12</v>
      </c>
      <c r="K114" s="108" t="str">
        <f t="shared" si="20"/>
        <v>BMP</v>
      </c>
      <c r="L114" s="108">
        <v>18512</v>
      </c>
    </row>
    <row r="115" spans="1:12" x14ac:dyDescent="0.25">
      <c r="A115" s="108" t="s">
        <v>10094</v>
      </c>
      <c r="B115" s="108" t="str">
        <f t="shared" si="23"/>
        <v xml:space="preserve">JISAHUCO-SISDOM SISTEMAS INTEG         </v>
      </c>
      <c r="C115" s="108" t="str">
        <f t="shared" si="13"/>
        <v>43903941</v>
      </c>
      <c r="D115" s="108" t="str">
        <f t="shared" si="14"/>
        <v>0012</v>
      </c>
      <c r="E115" s="108" t="str">
        <f t="shared" si="15"/>
        <v>88</v>
      </c>
      <c r="F115" s="137">
        <v>12.88</v>
      </c>
      <c r="G115" s="108" t="str">
        <f t="shared" si="16"/>
        <v>2021</v>
      </c>
      <c r="H115" s="108" t="str">
        <f t="shared" si="17"/>
        <v>12</v>
      </c>
      <c r="I115" s="108" t="str">
        <f t="shared" si="18"/>
        <v>12</v>
      </c>
      <c r="J115" s="108" t="str">
        <f t="shared" si="19"/>
        <v>2021-12-12</v>
      </c>
      <c r="K115" s="108" t="str">
        <f t="shared" si="20"/>
        <v>BVP</v>
      </c>
      <c r="L115" s="108">
        <v>18513</v>
      </c>
    </row>
    <row r="116" spans="1:12" x14ac:dyDescent="0.25">
      <c r="A116" s="108" t="s">
        <v>10093</v>
      </c>
      <c r="B116" s="108" t="str">
        <f t="shared" si="23"/>
        <v xml:space="preserve">AGUILAR CARDENAS EDWIN MARCELO         </v>
      </c>
      <c r="C116" s="108" t="str">
        <f t="shared" si="13"/>
        <v>43930275</v>
      </c>
      <c r="D116" s="108" t="str">
        <f t="shared" si="14"/>
        <v>0003</v>
      </c>
      <c r="E116" s="108" t="str">
        <f t="shared" si="15"/>
        <v>36</v>
      </c>
      <c r="F116" s="137">
        <v>3.36</v>
      </c>
      <c r="G116" s="108" t="str">
        <f t="shared" si="16"/>
        <v>2021</v>
      </c>
      <c r="H116" s="108" t="str">
        <f t="shared" si="17"/>
        <v>12</v>
      </c>
      <c r="I116" s="108" t="str">
        <f t="shared" si="18"/>
        <v>13</v>
      </c>
      <c r="J116" s="108" t="str">
        <f t="shared" si="19"/>
        <v>2021-12-13</v>
      </c>
      <c r="K116" s="108" t="str">
        <f t="shared" si="20"/>
        <v>BVP</v>
      </c>
      <c r="L116" s="108">
        <v>18514</v>
      </c>
    </row>
    <row r="117" spans="1:12" x14ac:dyDescent="0.25">
      <c r="A117" s="108" t="s">
        <v>10092</v>
      </c>
      <c r="B117" s="108" t="str">
        <f t="shared" si="23"/>
        <v xml:space="preserve">LOPEZ JIMENEZ ROSA MARGARITA           </v>
      </c>
      <c r="C117" s="108" t="str">
        <f t="shared" si="13"/>
        <v>43908116</v>
      </c>
      <c r="D117" s="108" t="str">
        <f t="shared" si="14"/>
        <v>0008</v>
      </c>
      <c r="E117" s="108" t="str">
        <f t="shared" si="15"/>
        <v>10</v>
      </c>
      <c r="F117" s="137">
        <v>8.1</v>
      </c>
      <c r="G117" s="108" t="str">
        <f t="shared" si="16"/>
        <v>2021</v>
      </c>
      <c r="H117" s="108" t="str">
        <f t="shared" si="17"/>
        <v>12</v>
      </c>
      <c r="I117" s="108" t="str">
        <f t="shared" si="18"/>
        <v>13</v>
      </c>
      <c r="J117" s="108" t="str">
        <f t="shared" si="19"/>
        <v>2021-12-13</v>
      </c>
      <c r="K117" s="108" t="str">
        <f t="shared" si="20"/>
        <v>BMP</v>
      </c>
      <c r="L117" s="108">
        <v>18515</v>
      </c>
    </row>
    <row r="118" spans="1:12" x14ac:dyDescent="0.25">
      <c r="A118" s="108" t="s">
        <v>10091</v>
      </c>
      <c r="B118" s="108" t="str">
        <f t="shared" si="23"/>
        <v xml:space="preserve">NARANJO BENITES LUIS ALBERTO           </v>
      </c>
      <c r="C118" s="108" t="str">
        <f t="shared" si="13"/>
        <v>43907960</v>
      </c>
      <c r="D118" s="108" t="str">
        <f t="shared" si="14"/>
        <v>0002</v>
      </c>
      <c r="E118" s="108" t="str">
        <f t="shared" si="15"/>
        <v>54</v>
      </c>
      <c r="F118" s="137">
        <v>2.54</v>
      </c>
      <c r="G118" s="108" t="str">
        <f t="shared" si="16"/>
        <v>2021</v>
      </c>
      <c r="H118" s="108" t="str">
        <f t="shared" si="17"/>
        <v>12</v>
      </c>
      <c r="I118" s="108" t="str">
        <f t="shared" si="18"/>
        <v>13</v>
      </c>
      <c r="J118" s="108" t="str">
        <f t="shared" si="19"/>
        <v>2021-12-13</v>
      </c>
      <c r="K118" s="108" t="str">
        <f t="shared" si="20"/>
        <v>DPR</v>
      </c>
      <c r="L118" s="108">
        <v>18516</v>
      </c>
    </row>
    <row r="119" spans="1:12" x14ac:dyDescent="0.25">
      <c r="A119" s="108" t="s">
        <v>10090</v>
      </c>
      <c r="B119" s="108" t="str">
        <f t="shared" si="23"/>
        <v xml:space="preserve">GARCIA ADUM SANDRA VERONICA            </v>
      </c>
      <c r="C119" s="108" t="str">
        <f t="shared" si="13"/>
        <v>43930263</v>
      </c>
      <c r="D119" s="108" t="str">
        <f t="shared" si="14"/>
        <v>0003</v>
      </c>
      <c r="E119" s="108" t="str">
        <f t="shared" si="15"/>
        <v>36</v>
      </c>
      <c r="F119" s="137">
        <v>3.36</v>
      </c>
      <c r="G119" s="108" t="str">
        <f t="shared" si="16"/>
        <v>2021</v>
      </c>
      <c r="H119" s="108" t="str">
        <f t="shared" si="17"/>
        <v>12</v>
      </c>
      <c r="I119" s="108" t="str">
        <f t="shared" si="18"/>
        <v>13</v>
      </c>
      <c r="J119" s="108" t="str">
        <f t="shared" si="19"/>
        <v>2021-12-13</v>
      </c>
      <c r="K119" s="108" t="str">
        <f t="shared" si="20"/>
        <v>BMP</v>
      </c>
      <c r="L119" s="108">
        <v>18517</v>
      </c>
    </row>
    <row r="120" spans="1:12" x14ac:dyDescent="0.25">
      <c r="A120" s="108" t="s">
        <v>10089</v>
      </c>
      <c r="B120" s="108" t="str">
        <f t="shared" si="23"/>
        <v xml:space="preserve">PEDRO ANGEL JIMENEZ NOBOA              </v>
      </c>
      <c r="C120" s="108" t="str">
        <f t="shared" si="13"/>
        <v>43945019</v>
      </c>
      <c r="D120" s="108" t="str">
        <f t="shared" si="14"/>
        <v>0024</v>
      </c>
      <c r="E120" s="108" t="str">
        <f t="shared" si="15"/>
        <v>60</v>
      </c>
      <c r="F120" s="137">
        <v>24.6</v>
      </c>
      <c r="G120" s="108" t="str">
        <f t="shared" si="16"/>
        <v>2021</v>
      </c>
      <c r="H120" s="108" t="str">
        <f t="shared" si="17"/>
        <v>12</v>
      </c>
      <c r="I120" s="108" t="str">
        <f t="shared" si="18"/>
        <v>13</v>
      </c>
      <c r="J120" s="108" t="str">
        <f t="shared" si="19"/>
        <v>2021-12-13</v>
      </c>
      <c r="K120" s="108" t="str">
        <f t="shared" si="20"/>
        <v>BMP</v>
      </c>
      <c r="L120" s="108">
        <v>18518</v>
      </c>
    </row>
    <row r="121" spans="1:12" x14ac:dyDescent="0.25">
      <c r="A121" s="108" t="s">
        <v>10088</v>
      </c>
      <c r="B121" s="108" t="str">
        <f t="shared" si="23"/>
        <v xml:space="preserve">PONCE VICTORES MARICELA YOLAND         </v>
      </c>
      <c r="C121" s="108" t="str">
        <f t="shared" si="13"/>
        <v>43907398</v>
      </c>
      <c r="D121" s="108" t="str">
        <f t="shared" si="14"/>
        <v>0001</v>
      </c>
      <c r="E121" s="108" t="str">
        <f t="shared" si="15"/>
        <v>71</v>
      </c>
      <c r="F121" s="137">
        <v>1.71</v>
      </c>
      <c r="G121" s="108" t="str">
        <f t="shared" si="16"/>
        <v>2021</v>
      </c>
      <c r="H121" s="108" t="str">
        <f t="shared" si="17"/>
        <v>12</v>
      </c>
      <c r="I121" s="108" t="str">
        <f t="shared" si="18"/>
        <v>13</v>
      </c>
      <c r="J121" s="108" t="str">
        <f t="shared" si="19"/>
        <v>2021-12-13</v>
      </c>
      <c r="K121" s="108" t="str">
        <f t="shared" si="20"/>
        <v>BMP</v>
      </c>
      <c r="L121" s="108">
        <v>18519</v>
      </c>
    </row>
    <row r="122" spans="1:12" x14ac:dyDescent="0.25">
      <c r="A122" s="108" t="s">
        <v>10087</v>
      </c>
      <c r="B122" s="108" t="str">
        <f t="shared" si="23"/>
        <v xml:space="preserve">RADA AGUIRRE CESAR AUGUSTO             </v>
      </c>
      <c r="C122" s="108" t="str">
        <f t="shared" si="13"/>
        <v>43908405</v>
      </c>
      <c r="D122" s="108" t="str">
        <f t="shared" si="14"/>
        <v>0001</v>
      </c>
      <c r="E122" s="108" t="str">
        <f t="shared" si="15"/>
        <v>78</v>
      </c>
      <c r="F122" s="137">
        <v>1.78</v>
      </c>
      <c r="G122" s="108" t="str">
        <f t="shared" si="16"/>
        <v>2021</v>
      </c>
      <c r="H122" s="108" t="str">
        <f t="shared" si="17"/>
        <v>12</v>
      </c>
      <c r="I122" s="108" t="str">
        <f t="shared" si="18"/>
        <v>13</v>
      </c>
      <c r="J122" s="108" t="str">
        <f t="shared" si="19"/>
        <v>2021-12-13</v>
      </c>
      <c r="K122" s="108" t="str">
        <f t="shared" si="20"/>
        <v>BMP</v>
      </c>
      <c r="L122" s="108">
        <v>18520</v>
      </c>
    </row>
    <row r="123" spans="1:12" x14ac:dyDescent="0.25">
      <c r="A123" s="108" t="s">
        <v>10086</v>
      </c>
      <c r="B123" s="108" t="str">
        <f t="shared" si="23"/>
        <v xml:space="preserve">YAGUAL AGUILAR GRACE VANESSA           </v>
      </c>
      <c r="C123" s="108" t="str">
        <f t="shared" si="13"/>
        <v>43909269</v>
      </c>
      <c r="D123" s="108" t="str">
        <f t="shared" si="14"/>
        <v>0006</v>
      </c>
      <c r="E123" s="108" t="str">
        <f t="shared" si="15"/>
        <v>05</v>
      </c>
      <c r="F123" s="137">
        <v>6.05</v>
      </c>
      <c r="G123" s="108" t="str">
        <f t="shared" si="16"/>
        <v>2021</v>
      </c>
      <c r="H123" s="108" t="str">
        <f t="shared" si="17"/>
        <v>12</v>
      </c>
      <c r="I123" s="108" t="str">
        <f t="shared" si="18"/>
        <v>13</v>
      </c>
      <c r="J123" s="108" t="str">
        <f t="shared" si="19"/>
        <v>2021-12-13</v>
      </c>
      <c r="K123" s="108" t="str">
        <f t="shared" si="20"/>
        <v>BVP</v>
      </c>
      <c r="L123" s="108">
        <v>18521</v>
      </c>
    </row>
    <row r="124" spans="1:12" x14ac:dyDescent="0.25">
      <c r="A124" s="108" t="s">
        <v>10085</v>
      </c>
      <c r="B124" s="108" t="str">
        <f t="shared" si="23"/>
        <v xml:space="preserve">VELASCO ECHEVERRIA IVAN RAMIRO         </v>
      </c>
      <c r="C124" s="108" t="str">
        <f t="shared" si="13"/>
        <v>23923223</v>
      </c>
      <c r="D124" s="108" t="str">
        <f t="shared" si="14"/>
        <v>0001</v>
      </c>
      <c r="E124" s="108" t="str">
        <f t="shared" si="15"/>
        <v>81</v>
      </c>
      <c r="F124" s="137">
        <v>1.81</v>
      </c>
      <c r="G124" s="108" t="str">
        <f t="shared" si="16"/>
        <v>2021</v>
      </c>
      <c r="H124" s="108" t="str">
        <f t="shared" si="17"/>
        <v>12</v>
      </c>
      <c r="I124" s="108" t="str">
        <f t="shared" si="18"/>
        <v>13</v>
      </c>
      <c r="J124" s="108" t="str">
        <f t="shared" si="19"/>
        <v>2021-12-13</v>
      </c>
      <c r="K124" s="108" t="str">
        <f t="shared" si="20"/>
        <v>BMP</v>
      </c>
      <c r="L124" s="108">
        <v>18522</v>
      </c>
    </row>
    <row r="125" spans="1:12" x14ac:dyDescent="0.25">
      <c r="A125" s="108" t="s">
        <v>10084</v>
      </c>
      <c r="B125" s="108" t="str">
        <f t="shared" si="23"/>
        <v xml:space="preserve">GARCIA RUIZ ALEX ISRAEL                </v>
      </c>
      <c r="C125" s="108" t="str">
        <f t="shared" si="13"/>
        <v>43909275</v>
      </c>
      <c r="D125" s="108" t="str">
        <f t="shared" si="14"/>
        <v>0006</v>
      </c>
      <c r="E125" s="108" t="str">
        <f t="shared" si="15"/>
        <v>75</v>
      </c>
      <c r="F125" s="137">
        <v>6.75</v>
      </c>
      <c r="G125" s="108" t="str">
        <f t="shared" si="16"/>
        <v>2021</v>
      </c>
      <c r="H125" s="108" t="str">
        <f t="shared" si="17"/>
        <v>12</v>
      </c>
      <c r="I125" s="108" t="str">
        <f t="shared" si="18"/>
        <v>13</v>
      </c>
      <c r="J125" s="108" t="str">
        <f t="shared" si="19"/>
        <v>2021-12-13</v>
      </c>
      <c r="K125" s="108" t="str">
        <f t="shared" si="20"/>
        <v>VEN</v>
      </c>
      <c r="L125" s="108">
        <v>18523</v>
      </c>
    </row>
    <row r="126" spans="1:12" x14ac:dyDescent="0.25">
      <c r="A126" s="108" t="s">
        <v>10083</v>
      </c>
      <c r="B126" s="108" t="str">
        <f t="shared" si="23"/>
        <v xml:space="preserve">CESAR AUGUSTO  RADA AGUIRRE            </v>
      </c>
      <c r="C126" s="108" t="str">
        <f t="shared" si="13"/>
        <v>43960345</v>
      </c>
      <c r="D126" s="108" t="str">
        <f t="shared" si="14"/>
        <v>0008</v>
      </c>
      <c r="E126" s="108" t="str">
        <f t="shared" si="15"/>
        <v>38</v>
      </c>
      <c r="F126" s="137">
        <v>8.3800000000000008</v>
      </c>
      <c r="G126" s="108" t="str">
        <f t="shared" si="16"/>
        <v>2021</v>
      </c>
      <c r="H126" s="108" t="str">
        <f t="shared" si="17"/>
        <v>12</v>
      </c>
      <c r="I126" s="108" t="str">
        <f t="shared" si="18"/>
        <v>13</v>
      </c>
      <c r="J126" s="108" t="str">
        <f t="shared" si="19"/>
        <v>2021-12-13</v>
      </c>
      <c r="K126" s="108" t="str">
        <f t="shared" si="20"/>
        <v>BMP</v>
      </c>
      <c r="L126" s="108">
        <v>18524</v>
      </c>
    </row>
    <row r="127" spans="1:12" x14ac:dyDescent="0.25">
      <c r="A127" s="108" t="s">
        <v>10082</v>
      </c>
      <c r="B127" s="108" t="str">
        <f t="shared" si="23"/>
        <v xml:space="preserve">ERWIN DARWIN  CHILUIZA RODRIGU         </v>
      </c>
      <c r="C127" s="108" t="str">
        <f t="shared" si="13"/>
        <v>43940542</v>
      </c>
      <c r="D127" s="108" t="str">
        <f t="shared" si="14"/>
        <v>0019</v>
      </c>
      <c r="E127" s="108" t="str">
        <f t="shared" si="15"/>
        <v>87</v>
      </c>
      <c r="F127" s="137">
        <v>19.87</v>
      </c>
      <c r="G127" s="108" t="str">
        <f t="shared" si="16"/>
        <v>2021</v>
      </c>
      <c r="H127" s="108" t="str">
        <f t="shared" si="17"/>
        <v>12</v>
      </c>
      <c r="I127" s="108" t="str">
        <f t="shared" si="18"/>
        <v>13</v>
      </c>
      <c r="J127" s="108" t="str">
        <f t="shared" si="19"/>
        <v>2021-12-13</v>
      </c>
      <c r="K127" s="108" t="str">
        <f t="shared" si="20"/>
        <v>BVP</v>
      </c>
      <c r="L127" s="108">
        <v>18525</v>
      </c>
    </row>
    <row r="128" spans="1:12" x14ac:dyDescent="0.25">
      <c r="A128" s="108"/>
      <c r="B128" s="169">
        <v>9</v>
      </c>
      <c r="C128" s="168" t="str">
        <f t="shared" si="13"/>
        <v/>
      </c>
      <c r="D128" s="168" t="str">
        <f t="shared" si="14"/>
        <v/>
      </c>
      <c r="E128" s="168" t="str">
        <f t="shared" si="15"/>
        <v/>
      </c>
      <c r="F128" s="167">
        <f>SUM(F106:F127)</f>
        <v>143.96</v>
      </c>
      <c r="G128" s="108" t="str">
        <f t="shared" si="16"/>
        <v/>
      </c>
      <c r="H128" s="108" t="str">
        <f t="shared" si="17"/>
        <v/>
      </c>
      <c r="I128" s="108" t="str">
        <f t="shared" si="18"/>
        <v/>
      </c>
      <c r="J128" s="108" t="str">
        <f t="shared" si="19"/>
        <v>--</v>
      </c>
      <c r="K128" s="108" t="str">
        <f t="shared" si="20"/>
        <v/>
      </c>
      <c r="L128" s="108"/>
    </row>
    <row r="129" spans="1:12" x14ac:dyDescent="0.25">
      <c r="A129" s="108" t="s">
        <v>10081</v>
      </c>
      <c r="B129" s="108" t="str">
        <f t="shared" ref="B129:B135" si="24">MID(A129,20,39)</f>
        <v xml:space="preserve">LANDIVAR VELIZ CARLOS ALEX             </v>
      </c>
      <c r="C129" s="108" t="str">
        <f t="shared" si="13"/>
        <v>43901950</v>
      </c>
      <c r="D129" s="108" t="str">
        <f t="shared" si="14"/>
        <v>0003</v>
      </c>
      <c r="E129" s="108" t="str">
        <f t="shared" si="15"/>
        <v>49</v>
      </c>
      <c r="F129" s="137">
        <v>3.49</v>
      </c>
      <c r="G129" s="108" t="str">
        <f t="shared" si="16"/>
        <v>2021</v>
      </c>
      <c r="H129" s="108" t="str">
        <f t="shared" si="17"/>
        <v>12</v>
      </c>
      <c r="I129" s="108" t="str">
        <f t="shared" si="18"/>
        <v>14</v>
      </c>
      <c r="J129" s="108" t="str">
        <f t="shared" si="19"/>
        <v>2021-12-14</v>
      </c>
      <c r="K129" s="108" t="str">
        <f t="shared" si="20"/>
        <v>VEN</v>
      </c>
      <c r="L129" s="108">
        <v>18570</v>
      </c>
    </row>
    <row r="130" spans="1:12" x14ac:dyDescent="0.25">
      <c r="A130" s="108" t="s">
        <v>10080</v>
      </c>
      <c r="B130" s="108" t="str">
        <f t="shared" si="24"/>
        <v xml:space="preserve">CENTRO CARDIOLOGICO PREVENCARD         </v>
      </c>
      <c r="C130" s="108" t="str">
        <f t="shared" si="13"/>
        <v>43902319</v>
      </c>
      <c r="D130" s="108" t="str">
        <f t="shared" si="14"/>
        <v>0003</v>
      </c>
      <c r="E130" s="108" t="str">
        <f t="shared" si="15"/>
        <v>98</v>
      </c>
      <c r="F130" s="137">
        <v>3.98</v>
      </c>
      <c r="G130" s="108" t="str">
        <f t="shared" si="16"/>
        <v>2021</v>
      </c>
      <c r="H130" s="108" t="str">
        <f t="shared" si="17"/>
        <v>12</v>
      </c>
      <c r="I130" s="108" t="str">
        <f t="shared" si="18"/>
        <v>14</v>
      </c>
      <c r="J130" s="108" t="str">
        <f t="shared" si="19"/>
        <v>2021-12-14</v>
      </c>
      <c r="K130" s="108" t="str">
        <f t="shared" si="20"/>
        <v>BMP</v>
      </c>
      <c r="L130" s="108">
        <v>18571</v>
      </c>
    </row>
    <row r="131" spans="1:12" x14ac:dyDescent="0.25">
      <c r="A131" s="108" t="s">
        <v>10079</v>
      </c>
      <c r="B131" s="108" t="str">
        <f t="shared" si="24"/>
        <v xml:space="preserve">DESINTONIO HUAYAMAVE ALBERTO L         </v>
      </c>
      <c r="C131" s="108" t="str">
        <f t="shared" si="13"/>
        <v>43900336</v>
      </c>
      <c r="D131" s="108" t="str">
        <f t="shared" si="14"/>
        <v>0005</v>
      </c>
      <c r="E131" s="108" t="str">
        <f t="shared" si="15"/>
        <v>66</v>
      </c>
      <c r="F131" s="137">
        <v>5.66</v>
      </c>
      <c r="G131" s="108" t="str">
        <f t="shared" si="16"/>
        <v>2021</v>
      </c>
      <c r="H131" s="108" t="str">
        <f t="shared" si="17"/>
        <v>12</v>
      </c>
      <c r="I131" s="108" t="str">
        <f t="shared" si="18"/>
        <v>14</v>
      </c>
      <c r="J131" s="108" t="str">
        <f t="shared" si="19"/>
        <v>2021-12-14</v>
      </c>
      <c r="K131" s="108" t="str">
        <f t="shared" si="20"/>
        <v>BVP</v>
      </c>
      <c r="L131" s="108">
        <v>18572</v>
      </c>
    </row>
    <row r="132" spans="1:12" x14ac:dyDescent="0.25">
      <c r="A132" s="108" t="s">
        <v>10078</v>
      </c>
      <c r="B132" s="108" t="str">
        <f t="shared" si="24"/>
        <v xml:space="preserve">ALVARADO MORALES  GLORIA ANGEL         </v>
      </c>
      <c r="C132" s="108" t="str">
        <f t="shared" ref="C132:C195" si="25">MID(A132,12,8)</f>
        <v>43907419</v>
      </c>
      <c r="D132" s="108" t="str">
        <f t="shared" ref="D132:D195" si="26">MID(A132,125,4)</f>
        <v>0002</v>
      </c>
      <c r="E132" s="108" t="str">
        <f t="shared" ref="E132:E195" si="27">MID(A132,129,2)</f>
        <v>91</v>
      </c>
      <c r="F132" s="137">
        <v>2.91</v>
      </c>
      <c r="G132" s="108" t="str">
        <f t="shared" ref="G132:G195" si="28">MID(A132,131,4)</f>
        <v>2021</v>
      </c>
      <c r="H132" s="108" t="str">
        <f t="shared" ref="H132:H195" si="29">MID(A132,135,2)</f>
        <v>12</v>
      </c>
      <c r="I132" s="108" t="str">
        <f t="shared" ref="I132:I195" si="30">MID(A132,137,2)</f>
        <v>14</v>
      </c>
      <c r="J132" s="108" t="str">
        <f t="shared" ref="J132:J195" si="31">CONCATENATE(G132,"-",H132,"-",I132)</f>
        <v>2021-12-14</v>
      </c>
      <c r="K132" s="108" t="str">
        <f t="shared" ref="K132:K195" si="32">MID(A132,163,3)</f>
        <v>BVP</v>
      </c>
      <c r="L132" s="108">
        <v>18573</v>
      </c>
    </row>
    <row r="133" spans="1:12" x14ac:dyDescent="0.25">
      <c r="A133" s="108" t="s">
        <v>10077</v>
      </c>
      <c r="B133" s="108" t="str">
        <f t="shared" si="24"/>
        <v xml:space="preserve">CAROLINA ALICIA EGAS NUNEZ             </v>
      </c>
      <c r="C133" s="108" t="str">
        <f t="shared" si="25"/>
        <v>43907615</v>
      </c>
      <c r="D133" s="108" t="str">
        <f t="shared" si="26"/>
        <v>0001</v>
      </c>
      <c r="E133" s="108" t="str">
        <f t="shared" si="27"/>
        <v>95</v>
      </c>
      <c r="F133" s="137">
        <v>1.95</v>
      </c>
      <c r="G133" s="108" t="str">
        <f t="shared" si="28"/>
        <v>2021</v>
      </c>
      <c r="H133" s="108" t="str">
        <f t="shared" si="29"/>
        <v>12</v>
      </c>
      <c r="I133" s="108" t="str">
        <f t="shared" si="30"/>
        <v>14</v>
      </c>
      <c r="J133" s="108" t="str">
        <f t="shared" si="31"/>
        <v>2021-12-14</v>
      </c>
      <c r="K133" s="108" t="str">
        <f t="shared" si="32"/>
        <v>VEN</v>
      </c>
      <c r="L133" s="108">
        <v>18574</v>
      </c>
    </row>
    <row r="134" spans="1:12" x14ac:dyDescent="0.25">
      <c r="A134" s="108" t="s">
        <v>10076</v>
      </c>
      <c r="B134" s="108" t="str">
        <f t="shared" si="24"/>
        <v xml:space="preserve">NELLY YOLANDA  SALCEDO BOWEN           </v>
      </c>
      <c r="C134" s="108" t="str">
        <f t="shared" si="25"/>
        <v>43945202</v>
      </c>
      <c r="D134" s="108" t="str">
        <f t="shared" si="26"/>
        <v>0008</v>
      </c>
      <c r="E134" s="108" t="str">
        <f t="shared" si="27"/>
        <v>38</v>
      </c>
      <c r="F134" s="137">
        <v>8.3800000000000008</v>
      </c>
      <c r="G134" s="108" t="str">
        <f t="shared" si="28"/>
        <v>2021</v>
      </c>
      <c r="H134" s="108" t="str">
        <f t="shared" si="29"/>
        <v>12</v>
      </c>
      <c r="I134" s="108" t="str">
        <f t="shared" si="30"/>
        <v>14</v>
      </c>
      <c r="J134" s="108" t="str">
        <f t="shared" si="31"/>
        <v>2021-12-14</v>
      </c>
      <c r="K134" s="108" t="str">
        <f t="shared" si="32"/>
        <v>VEN</v>
      </c>
      <c r="L134" s="108">
        <v>18575</v>
      </c>
    </row>
    <row r="135" spans="1:12" x14ac:dyDescent="0.25">
      <c r="A135" s="108" t="s">
        <v>10075</v>
      </c>
      <c r="B135" s="108" t="str">
        <f t="shared" si="24"/>
        <v xml:space="preserve">QUIROZ MARTINEZ ALBERISLU              </v>
      </c>
      <c r="C135" s="108" t="str">
        <f t="shared" si="25"/>
        <v>43908234</v>
      </c>
      <c r="D135" s="108" t="str">
        <f t="shared" si="26"/>
        <v>0003</v>
      </c>
      <c r="E135" s="108" t="str">
        <f t="shared" si="27"/>
        <v>91</v>
      </c>
      <c r="F135" s="137">
        <v>3.91</v>
      </c>
      <c r="G135" s="108" t="str">
        <f t="shared" si="28"/>
        <v>2021</v>
      </c>
      <c r="H135" s="108" t="str">
        <f t="shared" si="29"/>
        <v>12</v>
      </c>
      <c r="I135" s="108" t="str">
        <f t="shared" si="30"/>
        <v>14</v>
      </c>
      <c r="J135" s="108" t="str">
        <f t="shared" si="31"/>
        <v>2021-12-14</v>
      </c>
      <c r="K135" s="108" t="str">
        <f t="shared" si="32"/>
        <v>BVP</v>
      </c>
      <c r="L135" s="108">
        <v>18576</v>
      </c>
    </row>
    <row r="136" spans="1:12" x14ac:dyDescent="0.25">
      <c r="A136" s="108"/>
      <c r="B136" s="169">
        <v>10</v>
      </c>
      <c r="C136" s="168" t="str">
        <f t="shared" si="25"/>
        <v/>
      </c>
      <c r="D136" s="168" t="str">
        <f t="shared" si="26"/>
        <v/>
      </c>
      <c r="E136" s="168" t="str">
        <f t="shared" si="27"/>
        <v/>
      </c>
      <c r="F136" s="167">
        <f>SUM(F129:F135)</f>
        <v>30.279999999999998</v>
      </c>
      <c r="G136" s="108" t="str">
        <f t="shared" si="28"/>
        <v/>
      </c>
      <c r="H136" s="108" t="str">
        <f t="shared" si="29"/>
        <v/>
      </c>
      <c r="I136" s="108" t="str">
        <f t="shared" si="30"/>
        <v/>
      </c>
      <c r="J136" s="108" t="str">
        <f t="shared" si="31"/>
        <v>--</v>
      </c>
      <c r="K136" s="108" t="str">
        <f t="shared" si="32"/>
        <v/>
      </c>
      <c r="L136" s="108"/>
    </row>
    <row r="137" spans="1:12" x14ac:dyDescent="0.25">
      <c r="A137" s="108" t="s">
        <v>10074</v>
      </c>
      <c r="B137" s="108" t="str">
        <f t="shared" ref="B137:B142" si="33">MID(A137,20,39)</f>
        <v xml:space="preserve">GAMARRA PERALTA BARBARA GISELL         </v>
      </c>
      <c r="C137" s="108" t="str">
        <f t="shared" si="25"/>
        <v>43909359</v>
      </c>
      <c r="D137" s="108" t="str">
        <f t="shared" si="26"/>
        <v>0002</v>
      </c>
      <c r="E137" s="108" t="str">
        <f t="shared" si="27"/>
        <v>36</v>
      </c>
      <c r="F137" s="137">
        <v>2.36</v>
      </c>
      <c r="G137" s="108" t="str">
        <f t="shared" si="28"/>
        <v>2021</v>
      </c>
      <c r="H137" s="108" t="str">
        <f t="shared" si="29"/>
        <v>12</v>
      </c>
      <c r="I137" s="108" t="str">
        <f t="shared" si="30"/>
        <v>14</v>
      </c>
      <c r="J137" s="108" t="str">
        <f t="shared" si="31"/>
        <v>2021-12-14</v>
      </c>
      <c r="K137" s="108" t="str">
        <f t="shared" si="32"/>
        <v>BMP</v>
      </c>
      <c r="L137" s="108">
        <v>18616</v>
      </c>
    </row>
    <row r="138" spans="1:12" x14ac:dyDescent="0.25">
      <c r="A138" s="108" t="s">
        <v>10073</v>
      </c>
      <c r="B138" s="108" t="str">
        <f t="shared" si="33"/>
        <v xml:space="preserve">LAZARO CEVALLOS KEVIN JESUS            </v>
      </c>
      <c r="C138" s="108" t="str">
        <f t="shared" si="25"/>
        <v>43900228</v>
      </c>
      <c r="D138" s="108" t="str">
        <f t="shared" si="26"/>
        <v>0003</v>
      </c>
      <c r="E138" s="108" t="str">
        <f t="shared" si="27"/>
        <v>76</v>
      </c>
      <c r="F138" s="137">
        <v>3.76</v>
      </c>
      <c r="G138" s="108" t="str">
        <f t="shared" si="28"/>
        <v>2021</v>
      </c>
      <c r="H138" s="108" t="str">
        <f t="shared" si="29"/>
        <v>12</v>
      </c>
      <c r="I138" s="108" t="str">
        <f t="shared" si="30"/>
        <v>14</v>
      </c>
      <c r="J138" s="108" t="str">
        <f t="shared" si="31"/>
        <v>2021-12-14</v>
      </c>
      <c r="K138" s="108" t="str">
        <f t="shared" si="32"/>
        <v>BMP</v>
      </c>
      <c r="L138" s="108">
        <v>18617</v>
      </c>
    </row>
    <row r="139" spans="1:12" x14ac:dyDescent="0.25">
      <c r="A139" s="108" t="s">
        <v>10072</v>
      </c>
      <c r="B139" s="108" t="str">
        <f t="shared" si="33"/>
        <v xml:space="preserve">GARCIA BAJANA NAYITH ALEJANDRO         </v>
      </c>
      <c r="C139" s="108" t="str">
        <f t="shared" si="25"/>
        <v>43909430</v>
      </c>
      <c r="D139" s="108" t="str">
        <f t="shared" si="26"/>
        <v>0002</v>
      </c>
      <c r="E139" s="108" t="str">
        <f t="shared" si="27"/>
        <v>74</v>
      </c>
      <c r="F139" s="137">
        <v>2.74</v>
      </c>
      <c r="G139" s="108" t="str">
        <f t="shared" si="28"/>
        <v>2021</v>
      </c>
      <c r="H139" s="108" t="str">
        <f t="shared" si="29"/>
        <v>12</v>
      </c>
      <c r="I139" s="108" t="str">
        <f t="shared" si="30"/>
        <v>15</v>
      </c>
      <c r="J139" s="108" t="str">
        <f t="shared" si="31"/>
        <v>2021-12-15</v>
      </c>
      <c r="K139" s="108" t="str">
        <f t="shared" si="32"/>
        <v>BMP</v>
      </c>
      <c r="L139" s="108">
        <v>18618</v>
      </c>
    </row>
    <row r="140" spans="1:12" x14ac:dyDescent="0.25">
      <c r="A140" s="108" t="s">
        <v>10071</v>
      </c>
      <c r="B140" s="108" t="str">
        <f t="shared" si="33"/>
        <v xml:space="preserve">INTERBANANAEXPORT SA                   </v>
      </c>
      <c r="C140" s="108" t="str">
        <f t="shared" si="25"/>
        <v>43908203</v>
      </c>
      <c r="D140" s="108" t="str">
        <f t="shared" si="26"/>
        <v>0001</v>
      </c>
      <c r="E140" s="108" t="str">
        <f t="shared" si="27"/>
        <v>94</v>
      </c>
      <c r="F140" s="137">
        <v>1.94</v>
      </c>
      <c r="G140" s="108" t="str">
        <f t="shared" si="28"/>
        <v>2021</v>
      </c>
      <c r="H140" s="108" t="str">
        <f t="shared" si="29"/>
        <v>12</v>
      </c>
      <c r="I140" s="108" t="str">
        <f t="shared" si="30"/>
        <v>15</v>
      </c>
      <c r="J140" s="108" t="str">
        <f t="shared" si="31"/>
        <v>2021-12-15</v>
      </c>
      <c r="K140" s="108" t="str">
        <f t="shared" si="32"/>
        <v>BMP</v>
      </c>
      <c r="L140" s="108">
        <v>18619</v>
      </c>
    </row>
    <row r="141" spans="1:12" x14ac:dyDescent="0.25">
      <c r="A141" s="108" t="s">
        <v>10070</v>
      </c>
      <c r="B141" s="108" t="str">
        <f t="shared" si="33"/>
        <v xml:space="preserve">CESAR AUGUSTO GAVILANES AGUIRR         </v>
      </c>
      <c r="C141" s="108" t="str">
        <f t="shared" si="25"/>
        <v>43909016</v>
      </c>
      <c r="D141" s="108" t="str">
        <f t="shared" si="26"/>
        <v>0001</v>
      </c>
      <c r="E141" s="108" t="str">
        <f t="shared" si="27"/>
        <v>68</v>
      </c>
      <c r="F141" s="137">
        <v>1.68</v>
      </c>
      <c r="G141" s="108" t="str">
        <f t="shared" si="28"/>
        <v>2021</v>
      </c>
      <c r="H141" s="108" t="str">
        <f t="shared" si="29"/>
        <v>12</v>
      </c>
      <c r="I141" s="108" t="str">
        <f t="shared" si="30"/>
        <v>15</v>
      </c>
      <c r="J141" s="108" t="str">
        <f t="shared" si="31"/>
        <v>2021-12-15</v>
      </c>
      <c r="K141" s="108" t="str">
        <f t="shared" si="32"/>
        <v>VEN</v>
      </c>
      <c r="L141" s="108">
        <v>18620</v>
      </c>
    </row>
    <row r="142" spans="1:12" x14ac:dyDescent="0.25">
      <c r="A142" s="108" t="s">
        <v>10069</v>
      </c>
      <c r="B142" s="108" t="str">
        <f t="shared" si="33"/>
        <v xml:space="preserve">LOPEZ SEGURA DIANA KATHERINE           </v>
      </c>
      <c r="C142" s="108" t="str">
        <f t="shared" si="25"/>
        <v>43903560</v>
      </c>
      <c r="D142" s="108" t="str">
        <f t="shared" si="26"/>
        <v>0004</v>
      </c>
      <c r="E142" s="108" t="str">
        <f t="shared" si="27"/>
        <v>35</v>
      </c>
      <c r="F142" s="137">
        <v>4.3499999999999996</v>
      </c>
      <c r="G142" s="108" t="str">
        <f t="shared" si="28"/>
        <v>2021</v>
      </c>
      <c r="H142" s="108" t="str">
        <f t="shared" si="29"/>
        <v>12</v>
      </c>
      <c r="I142" s="108" t="str">
        <f t="shared" si="30"/>
        <v>15</v>
      </c>
      <c r="J142" s="108" t="str">
        <f t="shared" si="31"/>
        <v>2021-12-15</v>
      </c>
      <c r="K142" s="108" t="str">
        <f t="shared" si="32"/>
        <v>BVP</v>
      </c>
      <c r="L142" s="108">
        <v>18621</v>
      </c>
    </row>
    <row r="143" spans="1:12" x14ac:dyDescent="0.25">
      <c r="A143" s="108"/>
      <c r="B143" s="169">
        <v>11</v>
      </c>
      <c r="C143" s="168" t="str">
        <f t="shared" si="25"/>
        <v/>
      </c>
      <c r="D143" s="168" t="str">
        <f t="shared" si="26"/>
        <v/>
      </c>
      <c r="E143" s="168" t="str">
        <f t="shared" si="27"/>
        <v/>
      </c>
      <c r="F143" s="167">
        <f>SUM(F137:F142)</f>
        <v>16.829999999999998</v>
      </c>
      <c r="G143" s="108" t="str">
        <f t="shared" si="28"/>
        <v/>
      </c>
      <c r="H143" s="108" t="str">
        <f t="shared" si="29"/>
        <v/>
      </c>
      <c r="I143" s="108" t="str">
        <f t="shared" si="30"/>
        <v/>
      </c>
      <c r="J143" s="108" t="str">
        <f t="shared" si="31"/>
        <v>--</v>
      </c>
      <c r="K143" s="108" t="str">
        <f t="shared" si="32"/>
        <v/>
      </c>
      <c r="L143" s="108"/>
    </row>
    <row r="144" spans="1:12" x14ac:dyDescent="0.25">
      <c r="A144" s="108" t="s">
        <v>10068</v>
      </c>
      <c r="B144" s="108" t="str">
        <f t="shared" ref="B144:B150" si="34">MID(A144,20,39)</f>
        <v xml:space="preserve">CALDERON DE LA TORRE ERIKA SOL         </v>
      </c>
      <c r="C144" s="108" t="str">
        <f t="shared" si="25"/>
        <v>43909511</v>
      </c>
      <c r="D144" s="108" t="str">
        <f t="shared" si="26"/>
        <v>0004</v>
      </c>
      <c r="E144" s="108" t="str">
        <f t="shared" si="27"/>
        <v>07</v>
      </c>
      <c r="F144" s="137">
        <v>4.07</v>
      </c>
      <c r="G144" s="108" t="str">
        <f t="shared" si="28"/>
        <v>2021</v>
      </c>
      <c r="H144" s="108" t="str">
        <f t="shared" si="29"/>
        <v>12</v>
      </c>
      <c r="I144" s="108" t="str">
        <f t="shared" si="30"/>
        <v>15</v>
      </c>
      <c r="J144" s="108" t="str">
        <f t="shared" si="31"/>
        <v>2021-12-15</v>
      </c>
      <c r="K144" s="108" t="str">
        <f t="shared" si="32"/>
        <v>BMP</v>
      </c>
      <c r="L144" s="108">
        <v>18664</v>
      </c>
    </row>
    <row r="145" spans="1:12" x14ac:dyDescent="0.25">
      <c r="A145" s="108" t="s">
        <v>10067</v>
      </c>
      <c r="B145" s="108" t="str">
        <f t="shared" si="34"/>
        <v xml:space="preserve">LEONARDO EDUARDO  CALDERON VAL         </v>
      </c>
      <c r="C145" s="108" t="str">
        <f t="shared" si="25"/>
        <v>43960304</v>
      </c>
      <c r="D145" s="108" t="str">
        <f t="shared" si="26"/>
        <v>0016</v>
      </c>
      <c r="E145" s="108" t="str">
        <f t="shared" si="27"/>
        <v>84</v>
      </c>
      <c r="F145" s="137">
        <v>16.84</v>
      </c>
      <c r="G145" s="108" t="str">
        <f t="shared" si="28"/>
        <v>2021</v>
      </c>
      <c r="H145" s="108" t="str">
        <f t="shared" si="29"/>
        <v>12</v>
      </c>
      <c r="I145" s="108" t="str">
        <f t="shared" si="30"/>
        <v>15</v>
      </c>
      <c r="J145" s="108" t="str">
        <f t="shared" si="31"/>
        <v>2021-12-15</v>
      </c>
      <c r="K145" s="108" t="str">
        <f t="shared" si="32"/>
        <v>BMP</v>
      </c>
      <c r="L145" s="108">
        <v>18665</v>
      </c>
    </row>
    <row r="146" spans="1:12" x14ac:dyDescent="0.25">
      <c r="A146" s="108" t="s">
        <v>10066</v>
      </c>
      <c r="B146" s="108" t="str">
        <f t="shared" si="34"/>
        <v xml:space="preserve">SANCHEZ CAVIEDES KLEBER HENRY          </v>
      </c>
      <c r="C146" s="108" t="str">
        <f t="shared" si="25"/>
        <v>43906363</v>
      </c>
      <c r="D146" s="108" t="str">
        <f t="shared" si="26"/>
        <v>0008</v>
      </c>
      <c r="E146" s="108" t="str">
        <f t="shared" si="27"/>
        <v>38</v>
      </c>
      <c r="F146" s="137">
        <v>8.3800000000000008</v>
      </c>
      <c r="G146" s="108" t="str">
        <f t="shared" si="28"/>
        <v>2021</v>
      </c>
      <c r="H146" s="108" t="str">
        <f t="shared" si="29"/>
        <v>12</v>
      </c>
      <c r="I146" s="108" t="str">
        <f t="shared" si="30"/>
        <v>16</v>
      </c>
      <c r="J146" s="108" t="str">
        <f t="shared" si="31"/>
        <v>2021-12-16</v>
      </c>
      <c r="K146" s="108" t="str">
        <f t="shared" si="32"/>
        <v>BVP</v>
      </c>
      <c r="L146" s="108">
        <v>18666</v>
      </c>
    </row>
    <row r="147" spans="1:12" x14ac:dyDescent="0.25">
      <c r="A147" s="108" t="s">
        <v>10065</v>
      </c>
      <c r="B147" s="108" t="str">
        <f t="shared" si="34"/>
        <v xml:space="preserve">SORNOZA MARQUEZ ROLANDO CLAUDI         </v>
      </c>
      <c r="C147" s="108" t="str">
        <f t="shared" si="25"/>
        <v>43903491</v>
      </c>
      <c r="D147" s="108" t="str">
        <f t="shared" si="26"/>
        <v>0007</v>
      </c>
      <c r="E147" s="108" t="str">
        <f t="shared" si="27"/>
        <v>38</v>
      </c>
      <c r="F147" s="137">
        <v>7.38</v>
      </c>
      <c r="G147" s="108" t="str">
        <f t="shared" si="28"/>
        <v>2021</v>
      </c>
      <c r="H147" s="108" t="str">
        <f t="shared" si="29"/>
        <v>12</v>
      </c>
      <c r="I147" s="108" t="str">
        <f t="shared" si="30"/>
        <v>16</v>
      </c>
      <c r="J147" s="108" t="str">
        <f t="shared" si="31"/>
        <v>2021-12-16</v>
      </c>
      <c r="K147" s="108" t="str">
        <f t="shared" si="32"/>
        <v>BMP</v>
      </c>
      <c r="L147" s="108">
        <v>18667</v>
      </c>
    </row>
    <row r="148" spans="1:12" x14ac:dyDescent="0.25">
      <c r="A148" s="108" t="s">
        <v>10064</v>
      </c>
      <c r="B148" s="108" t="str">
        <f t="shared" si="34"/>
        <v xml:space="preserve">OLVERA ALCIVAR JOEL DOMINGO            </v>
      </c>
      <c r="C148" s="108" t="str">
        <f t="shared" si="25"/>
        <v>43908386</v>
      </c>
      <c r="D148" s="108" t="str">
        <f t="shared" si="26"/>
        <v>0003</v>
      </c>
      <c r="E148" s="108" t="str">
        <f t="shared" si="27"/>
        <v>18</v>
      </c>
      <c r="F148" s="137">
        <v>3.18</v>
      </c>
      <c r="G148" s="108" t="str">
        <f t="shared" si="28"/>
        <v>2021</v>
      </c>
      <c r="H148" s="108" t="str">
        <f t="shared" si="29"/>
        <v>12</v>
      </c>
      <c r="I148" s="108" t="str">
        <f t="shared" si="30"/>
        <v>16</v>
      </c>
      <c r="J148" s="108" t="str">
        <f t="shared" si="31"/>
        <v>2021-12-16</v>
      </c>
      <c r="K148" s="108" t="str">
        <f t="shared" si="32"/>
        <v>BVP</v>
      </c>
      <c r="L148" s="108">
        <v>18668</v>
      </c>
    </row>
    <row r="149" spans="1:12" x14ac:dyDescent="0.25">
      <c r="A149" s="108" t="s">
        <v>10063</v>
      </c>
      <c r="B149" s="108" t="str">
        <f t="shared" si="34"/>
        <v xml:space="preserve">DISTRIBUIDORA DE PRODUCTOS DE          </v>
      </c>
      <c r="C149" s="108" t="str">
        <f t="shared" si="25"/>
        <v>43908417</v>
      </c>
      <c r="D149" s="108" t="str">
        <f t="shared" si="26"/>
        <v>0001</v>
      </c>
      <c r="E149" s="108" t="str">
        <f t="shared" si="27"/>
        <v>94</v>
      </c>
      <c r="F149" s="137">
        <v>1.94</v>
      </c>
      <c r="G149" s="108" t="str">
        <f t="shared" si="28"/>
        <v>2021</v>
      </c>
      <c r="H149" s="108" t="str">
        <f t="shared" si="29"/>
        <v>12</v>
      </c>
      <c r="I149" s="108" t="str">
        <f t="shared" si="30"/>
        <v>16</v>
      </c>
      <c r="J149" s="108" t="str">
        <f t="shared" si="31"/>
        <v>2021-12-16</v>
      </c>
      <c r="K149" s="108" t="str">
        <f t="shared" si="32"/>
        <v>VEN</v>
      </c>
      <c r="L149" s="108">
        <v>18669</v>
      </c>
    </row>
    <row r="150" spans="1:12" x14ac:dyDescent="0.25">
      <c r="A150" s="108" t="s">
        <v>10062</v>
      </c>
      <c r="B150" s="108" t="str">
        <f t="shared" si="34"/>
        <v xml:space="preserve">DISTRIBUIDORA DE PRODUCTOS DE          </v>
      </c>
      <c r="C150" s="108" t="str">
        <f t="shared" si="25"/>
        <v>43908416</v>
      </c>
      <c r="D150" s="108" t="str">
        <f t="shared" si="26"/>
        <v>0001</v>
      </c>
      <c r="E150" s="108" t="str">
        <f t="shared" si="27"/>
        <v>94</v>
      </c>
      <c r="F150" s="137">
        <v>1.94</v>
      </c>
      <c r="G150" s="108" t="str">
        <f t="shared" si="28"/>
        <v>2021</v>
      </c>
      <c r="H150" s="108" t="str">
        <f t="shared" si="29"/>
        <v>12</v>
      </c>
      <c r="I150" s="108" t="str">
        <f t="shared" si="30"/>
        <v>16</v>
      </c>
      <c r="J150" s="108" t="str">
        <f t="shared" si="31"/>
        <v>2021-12-16</v>
      </c>
      <c r="K150" s="108" t="str">
        <f t="shared" si="32"/>
        <v>VEN</v>
      </c>
      <c r="L150" s="108">
        <v>18670</v>
      </c>
    </row>
    <row r="151" spans="1:12" x14ac:dyDescent="0.25">
      <c r="A151" s="108"/>
      <c r="B151" s="169">
        <v>12</v>
      </c>
      <c r="C151" s="168" t="str">
        <f t="shared" si="25"/>
        <v/>
      </c>
      <c r="D151" s="168" t="str">
        <f t="shared" si="26"/>
        <v/>
      </c>
      <c r="E151" s="168" t="str">
        <f t="shared" si="27"/>
        <v/>
      </c>
      <c r="F151" s="167">
        <f>SUM(F144:F150)</f>
        <v>43.73</v>
      </c>
      <c r="G151" s="108" t="str">
        <f t="shared" si="28"/>
        <v/>
      </c>
      <c r="H151" s="108" t="str">
        <f t="shared" si="29"/>
        <v/>
      </c>
      <c r="I151" s="108" t="str">
        <f t="shared" si="30"/>
        <v/>
      </c>
      <c r="J151" s="108" t="str">
        <f t="shared" si="31"/>
        <v>--</v>
      </c>
      <c r="K151" s="108" t="str">
        <f t="shared" si="32"/>
        <v/>
      </c>
      <c r="L151" s="108"/>
    </row>
    <row r="152" spans="1:12" x14ac:dyDescent="0.25">
      <c r="A152" s="108" t="s">
        <v>10061</v>
      </c>
      <c r="B152" s="108" t="str">
        <f t="shared" ref="B152:B158" si="35">MID(A152,20,39)</f>
        <v xml:space="preserve">JURADO QUINTERO ANDRES                 </v>
      </c>
      <c r="C152" s="108" t="str">
        <f t="shared" si="25"/>
        <v>43930319</v>
      </c>
      <c r="D152" s="108" t="str">
        <f t="shared" si="26"/>
        <v>0001</v>
      </c>
      <c r="E152" s="108" t="str">
        <f t="shared" si="27"/>
        <v>68</v>
      </c>
      <c r="F152" s="137">
        <v>1.68</v>
      </c>
      <c r="G152" s="108" t="str">
        <f t="shared" si="28"/>
        <v>2021</v>
      </c>
      <c r="H152" s="108" t="str">
        <f t="shared" si="29"/>
        <v>12</v>
      </c>
      <c r="I152" s="108" t="str">
        <f t="shared" si="30"/>
        <v>17</v>
      </c>
      <c r="J152" s="108" t="str">
        <f t="shared" si="31"/>
        <v>2021-12-17</v>
      </c>
      <c r="K152" s="108" t="str">
        <f t="shared" si="32"/>
        <v>BMP</v>
      </c>
      <c r="L152" s="108">
        <v>18721</v>
      </c>
    </row>
    <row r="153" spans="1:12" x14ac:dyDescent="0.25">
      <c r="A153" s="108" t="s">
        <v>10060</v>
      </c>
      <c r="B153" s="108" t="str">
        <f t="shared" si="35"/>
        <v xml:space="preserve">ESPINOSA VELARDE ALMA MARIA            </v>
      </c>
      <c r="C153" s="108" t="str">
        <f t="shared" si="25"/>
        <v>43907962</v>
      </c>
      <c r="D153" s="108" t="str">
        <f t="shared" si="26"/>
        <v>0004</v>
      </c>
      <c r="E153" s="108" t="str">
        <f t="shared" si="27"/>
        <v>87</v>
      </c>
      <c r="F153" s="137">
        <v>4.87</v>
      </c>
      <c r="G153" s="108" t="str">
        <f t="shared" si="28"/>
        <v>2021</v>
      </c>
      <c r="H153" s="108" t="str">
        <f t="shared" si="29"/>
        <v>12</v>
      </c>
      <c r="I153" s="108" t="str">
        <f t="shared" si="30"/>
        <v>16</v>
      </c>
      <c r="J153" s="108" t="str">
        <f t="shared" si="31"/>
        <v>2021-12-16</v>
      </c>
      <c r="K153" s="108" t="str">
        <f t="shared" si="32"/>
        <v>BVP</v>
      </c>
      <c r="L153" s="108">
        <v>18722</v>
      </c>
    </row>
    <row r="154" spans="1:12" x14ac:dyDescent="0.25">
      <c r="A154" s="108" t="s">
        <v>10059</v>
      </c>
      <c r="B154" s="108" t="str">
        <f t="shared" si="35"/>
        <v xml:space="preserve">ASOCIACION FE Y ALEGRIA ECUADO         </v>
      </c>
      <c r="C154" s="108" t="str">
        <f t="shared" si="25"/>
        <v>43906672</v>
      </c>
      <c r="D154" s="108" t="str">
        <f t="shared" si="26"/>
        <v>0015</v>
      </c>
      <c r="E154" s="108" t="str">
        <f t="shared" si="27"/>
        <v>30</v>
      </c>
      <c r="F154" s="137">
        <v>15.3</v>
      </c>
      <c r="G154" s="108" t="str">
        <f t="shared" si="28"/>
        <v>2021</v>
      </c>
      <c r="H154" s="108" t="str">
        <f t="shared" si="29"/>
        <v>12</v>
      </c>
      <c r="I154" s="108" t="str">
        <f t="shared" si="30"/>
        <v>17</v>
      </c>
      <c r="J154" s="108" t="str">
        <f t="shared" si="31"/>
        <v>2021-12-17</v>
      </c>
      <c r="K154" s="108" t="str">
        <f t="shared" si="32"/>
        <v>BVI</v>
      </c>
      <c r="L154" s="108">
        <v>18723</v>
      </c>
    </row>
    <row r="155" spans="1:12" x14ac:dyDescent="0.25">
      <c r="A155" s="108" t="s">
        <v>10058</v>
      </c>
      <c r="B155" s="108" t="str">
        <f t="shared" si="35"/>
        <v xml:space="preserve">RODRIGO DE JESUS CASTANO SALAZ         </v>
      </c>
      <c r="C155" s="108" t="str">
        <f t="shared" si="25"/>
        <v>43907594</v>
      </c>
      <c r="D155" s="108" t="str">
        <f t="shared" si="26"/>
        <v>0001</v>
      </c>
      <c r="E155" s="108" t="str">
        <f t="shared" si="27"/>
        <v>90</v>
      </c>
      <c r="F155" s="137">
        <v>1.9</v>
      </c>
      <c r="G155" s="108" t="str">
        <f t="shared" si="28"/>
        <v>2021</v>
      </c>
      <c r="H155" s="108" t="str">
        <f t="shared" si="29"/>
        <v>12</v>
      </c>
      <c r="I155" s="108" t="str">
        <f t="shared" si="30"/>
        <v>17</v>
      </c>
      <c r="J155" s="108" t="str">
        <f t="shared" si="31"/>
        <v>2021-12-17</v>
      </c>
      <c r="K155" s="108" t="str">
        <f t="shared" si="32"/>
        <v>BMP</v>
      </c>
      <c r="L155" s="108">
        <v>18724</v>
      </c>
    </row>
    <row r="156" spans="1:12" x14ac:dyDescent="0.25">
      <c r="A156" s="108" t="s">
        <v>10057</v>
      </c>
      <c r="B156" s="108" t="str">
        <f t="shared" si="35"/>
        <v xml:space="preserve">JOSE FERNANDO SARES REYES              </v>
      </c>
      <c r="C156" s="108" t="str">
        <f t="shared" si="25"/>
        <v>43909855</v>
      </c>
      <c r="D156" s="108" t="str">
        <f t="shared" si="26"/>
        <v>0001</v>
      </c>
      <c r="E156" s="108" t="str">
        <f t="shared" si="27"/>
        <v>68</v>
      </c>
      <c r="F156" s="137">
        <v>1.68</v>
      </c>
      <c r="G156" s="108" t="str">
        <f t="shared" si="28"/>
        <v>2021</v>
      </c>
      <c r="H156" s="108" t="str">
        <f t="shared" si="29"/>
        <v>12</v>
      </c>
      <c r="I156" s="108" t="str">
        <f t="shared" si="30"/>
        <v>17</v>
      </c>
      <c r="J156" s="108" t="str">
        <f t="shared" si="31"/>
        <v>2021-12-17</v>
      </c>
      <c r="K156" s="108" t="str">
        <f t="shared" si="32"/>
        <v>BMP</v>
      </c>
      <c r="L156" s="108">
        <v>18725</v>
      </c>
    </row>
    <row r="157" spans="1:12" x14ac:dyDescent="0.25">
      <c r="A157" s="108" t="s">
        <v>10056</v>
      </c>
      <c r="B157" s="108" t="str">
        <f t="shared" si="35"/>
        <v xml:space="preserve">ALEMAN SEGARRA SHIRLEY ELIZABE         </v>
      </c>
      <c r="C157" s="108" t="str">
        <f t="shared" si="25"/>
        <v>43909152</v>
      </c>
      <c r="D157" s="108" t="str">
        <f t="shared" si="26"/>
        <v>0005</v>
      </c>
      <c r="E157" s="108" t="str">
        <f t="shared" si="27"/>
        <v>26</v>
      </c>
      <c r="F157" s="137">
        <v>5.26</v>
      </c>
      <c r="G157" s="108" t="str">
        <f t="shared" si="28"/>
        <v>2021</v>
      </c>
      <c r="H157" s="108" t="str">
        <f t="shared" si="29"/>
        <v>12</v>
      </c>
      <c r="I157" s="108" t="str">
        <f t="shared" si="30"/>
        <v>17</v>
      </c>
      <c r="J157" s="108" t="str">
        <f t="shared" si="31"/>
        <v>2021-12-17</v>
      </c>
      <c r="K157" s="108" t="str">
        <f t="shared" si="32"/>
        <v>BMP</v>
      </c>
      <c r="L157" s="108">
        <v>18726</v>
      </c>
    </row>
    <row r="158" spans="1:12" x14ac:dyDescent="0.25">
      <c r="A158" s="108" t="s">
        <v>10055</v>
      </c>
      <c r="B158" s="108" t="str">
        <f t="shared" si="35"/>
        <v xml:space="preserve">CHALEN MATAMOROS RICARDO ALEJA         </v>
      </c>
      <c r="C158" s="108" t="str">
        <f t="shared" si="25"/>
        <v>43902635</v>
      </c>
      <c r="D158" s="108" t="str">
        <f t="shared" si="26"/>
        <v>0002</v>
      </c>
      <c r="E158" s="108" t="str">
        <f t="shared" si="27"/>
        <v>32</v>
      </c>
      <c r="F158" s="137">
        <v>2.3199999999999998</v>
      </c>
      <c r="G158" s="108" t="str">
        <f t="shared" si="28"/>
        <v>2021</v>
      </c>
      <c r="H158" s="108" t="str">
        <f t="shared" si="29"/>
        <v>12</v>
      </c>
      <c r="I158" s="108" t="str">
        <f t="shared" si="30"/>
        <v>17</v>
      </c>
      <c r="J158" s="108" t="str">
        <f t="shared" si="31"/>
        <v>2021-12-17</v>
      </c>
      <c r="K158" s="108" t="str">
        <f t="shared" si="32"/>
        <v>BVP</v>
      </c>
      <c r="L158" s="108">
        <v>18727</v>
      </c>
    </row>
    <row r="159" spans="1:12" x14ac:dyDescent="0.25">
      <c r="A159" s="108"/>
      <c r="B159" s="169">
        <v>13</v>
      </c>
      <c r="C159" s="168" t="str">
        <f t="shared" si="25"/>
        <v/>
      </c>
      <c r="D159" s="168" t="str">
        <f t="shared" si="26"/>
        <v/>
      </c>
      <c r="E159" s="168" t="str">
        <f t="shared" si="27"/>
        <v/>
      </c>
      <c r="F159" s="167">
        <f>SUM(F152:F158)</f>
        <v>33.01</v>
      </c>
      <c r="G159" s="108" t="str">
        <f t="shared" si="28"/>
        <v/>
      </c>
      <c r="H159" s="108" t="str">
        <f t="shared" si="29"/>
        <v/>
      </c>
      <c r="I159" s="108" t="str">
        <f t="shared" si="30"/>
        <v/>
      </c>
      <c r="J159" s="108" t="str">
        <f t="shared" si="31"/>
        <v>--</v>
      </c>
      <c r="K159" s="108" t="str">
        <f t="shared" si="32"/>
        <v/>
      </c>
      <c r="L159" s="108"/>
    </row>
    <row r="160" spans="1:12" x14ac:dyDescent="0.25">
      <c r="A160" s="108" t="s">
        <v>10054</v>
      </c>
      <c r="B160" s="108" t="str">
        <f t="shared" ref="B160:B169" si="36">MID(A160,20,39)</f>
        <v xml:space="preserve">DALTON JAIME  PEZO BARRETO             </v>
      </c>
      <c r="C160" s="108" t="str">
        <f t="shared" si="25"/>
        <v>43902074</v>
      </c>
      <c r="D160" s="108" t="str">
        <f t="shared" si="26"/>
        <v>0008</v>
      </c>
      <c r="E160" s="108" t="str">
        <f t="shared" si="27"/>
        <v>38</v>
      </c>
      <c r="F160" s="137">
        <v>8.3800000000000008</v>
      </c>
      <c r="G160" s="108" t="str">
        <f t="shared" si="28"/>
        <v>2021</v>
      </c>
      <c r="H160" s="108" t="str">
        <f t="shared" si="29"/>
        <v>12</v>
      </c>
      <c r="I160" s="108" t="str">
        <f t="shared" si="30"/>
        <v>18</v>
      </c>
      <c r="J160" s="108" t="str">
        <f t="shared" si="31"/>
        <v>2021-12-18</v>
      </c>
      <c r="K160" s="108" t="str">
        <f t="shared" si="32"/>
        <v>BVP</v>
      </c>
      <c r="L160" s="108">
        <v>18806</v>
      </c>
    </row>
    <row r="161" spans="1:12" x14ac:dyDescent="0.25">
      <c r="A161" s="108" t="s">
        <v>10053</v>
      </c>
      <c r="B161" s="108" t="str">
        <f t="shared" si="36"/>
        <v xml:space="preserve">MUENTES VELEZ MARIANA DE JESUS         </v>
      </c>
      <c r="C161" s="108" t="str">
        <f t="shared" si="25"/>
        <v>43904774</v>
      </c>
      <c r="D161" s="108" t="str">
        <f t="shared" si="26"/>
        <v>0006</v>
      </c>
      <c r="E161" s="108" t="str">
        <f t="shared" si="27"/>
        <v>15</v>
      </c>
      <c r="F161" s="137">
        <v>6.15</v>
      </c>
      <c r="G161" s="108" t="str">
        <f t="shared" si="28"/>
        <v>2021</v>
      </c>
      <c r="H161" s="108" t="str">
        <f t="shared" si="29"/>
        <v>12</v>
      </c>
      <c r="I161" s="108" t="str">
        <f t="shared" si="30"/>
        <v>19</v>
      </c>
      <c r="J161" s="108" t="str">
        <f t="shared" si="31"/>
        <v>2021-12-19</v>
      </c>
      <c r="K161" s="108" t="str">
        <f t="shared" si="32"/>
        <v>BVP</v>
      </c>
      <c r="L161" s="108">
        <v>18807</v>
      </c>
    </row>
    <row r="162" spans="1:12" x14ac:dyDescent="0.25">
      <c r="A162" s="108" t="s">
        <v>10052</v>
      </c>
      <c r="B162" s="108" t="str">
        <f t="shared" si="36"/>
        <v xml:space="preserve">ZAMBRANO IZQUIERDO CATALINA MA         </v>
      </c>
      <c r="C162" s="108" t="str">
        <f t="shared" si="25"/>
        <v>43902421</v>
      </c>
      <c r="D162" s="108" t="str">
        <f t="shared" si="26"/>
        <v>0006</v>
      </c>
      <c r="E162" s="108" t="str">
        <f t="shared" si="27"/>
        <v>33</v>
      </c>
      <c r="F162" s="137">
        <v>6.33</v>
      </c>
      <c r="G162" s="108" t="str">
        <f t="shared" si="28"/>
        <v>2021</v>
      </c>
      <c r="H162" s="108" t="str">
        <f t="shared" si="29"/>
        <v>12</v>
      </c>
      <c r="I162" s="108" t="str">
        <f t="shared" si="30"/>
        <v>19</v>
      </c>
      <c r="J162" s="108" t="str">
        <f t="shared" si="31"/>
        <v>2021-12-19</v>
      </c>
      <c r="K162" s="108" t="str">
        <f t="shared" si="32"/>
        <v>BVP</v>
      </c>
      <c r="L162" s="108">
        <v>18808</v>
      </c>
    </row>
    <row r="163" spans="1:12" x14ac:dyDescent="0.25">
      <c r="A163" s="108" t="s">
        <v>10051</v>
      </c>
      <c r="B163" s="108" t="str">
        <f t="shared" si="36"/>
        <v xml:space="preserve">CARLOS EFREN COELLO PALADINES          </v>
      </c>
      <c r="C163" s="108" t="str">
        <f t="shared" si="25"/>
        <v>43908697</v>
      </c>
      <c r="D163" s="108" t="str">
        <f t="shared" si="26"/>
        <v>0001</v>
      </c>
      <c r="E163" s="108" t="str">
        <f t="shared" si="27"/>
        <v>68</v>
      </c>
      <c r="F163" s="137">
        <v>1.68</v>
      </c>
      <c r="G163" s="108" t="str">
        <f t="shared" si="28"/>
        <v>2021</v>
      </c>
      <c r="H163" s="108" t="str">
        <f t="shared" si="29"/>
        <v>12</v>
      </c>
      <c r="I163" s="108" t="str">
        <f t="shared" si="30"/>
        <v>20</v>
      </c>
      <c r="J163" s="108" t="str">
        <f t="shared" si="31"/>
        <v>2021-12-20</v>
      </c>
      <c r="K163" s="108" t="str">
        <f t="shared" si="32"/>
        <v>BMP</v>
      </c>
      <c r="L163" s="108">
        <v>18809</v>
      </c>
    </row>
    <row r="164" spans="1:12" x14ac:dyDescent="0.25">
      <c r="A164" s="108" t="s">
        <v>10050</v>
      </c>
      <c r="B164" s="108" t="str">
        <f t="shared" si="36"/>
        <v xml:space="preserve">ZAMBRANO RONQUILLO MARIA AUXIL         </v>
      </c>
      <c r="C164" s="108" t="str">
        <f t="shared" si="25"/>
        <v>43901466</v>
      </c>
      <c r="D164" s="108" t="str">
        <f t="shared" si="26"/>
        <v>0006</v>
      </c>
      <c r="E164" s="108" t="str">
        <f t="shared" si="27"/>
        <v>55</v>
      </c>
      <c r="F164" s="137">
        <v>6.55</v>
      </c>
      <c r="G164" s="108" t="str">
        <f t="shared" si="28"/>
        <v>2021</v>
      </c>
      <c r="H164" s="108" t="str">
        <f t="shared" si="29"/>
        <v>12</v>
      </c>
      <c r="I164" s="108" t="str">
        <f t="shared" si="30"/>
        <v>20</v>
      </c>
      <c r="J164" s="108" t="str">
        <f t="shared" si="31"/>
        <v>2021-12-20</v>
      </c>
      <c r="K164" s="108" t="str">
        <f t="shared" si="32"/>
        <v>BVP</v>
      </c>
      <c r="L164" s="108">
        <v>18810</v>
      </c>
    </row>
    <row r="165" spans="1:12" x14ac:dyDescent="0.25">
      <c r="A165" s="108" t="s">
        <v>10049</v>
      </c>
      <c r="B165" s="108" t="str">
        <f t="shared" si="36"/>
        <v xml:space="preserve">ZAMBRANO RONQUILLO MARIA AUXIL         </v>
      </c>
      <c r="C165" s="108" t="str">
        <f t="shared" si="25"/>
        <v>43900154</v>
      </c>
      <c r="D165" s="108" t="str">
        <f t="shared" si="26"/>
        <v>0003</v>
      </c>
      <c r="E165" s="108" t="str">
        <f t="shared" si="27"/>
        <v>96</v>
      </c>
      <c r="F165" s="137">
        <v>3.96</v>
      </c>
      <c r="G165" s="108" t="str">
        <f t="shared" si="28"/>
        <v>2021</v>
      </c>
      <c r="H165" s="108" t="str">
        <f t="shared" si="29"/>
        <v>12</v>
      </c>
      <c r="I165" s="108" t="str">
        <f t="shared" si="30"/>
        <v>20</v>
      </c>
      <c r="J165" s="108" t="str">
        <f t="shared" si="31"/>
        <v>2021-12-20</v>
      </c>
      <c r="K165" s="108" t="str">
        <f t="shared" si="32"/>
        <v>BVP</v>
      </c>
      <c r="L165" s="108">
        <v>18811</v>
      </c>
    </row>
    <row r="166" spans="1:12" x14ac:dyDescent="0.25">
      <c r="A166" s="108" t="s">
        <v>10048</v>
      </c>
      <c r="B166" s="108" t="str">
        <f t="shared" si="36"/>
        <v xml:space="preserve">REYES PIN GUILLERMO AMANCIO            </v>
      </c>
      <c r="C166" s="108" t="str">
        <f t="shared" si="25"/>
        <v>43900546</v>
      </c>
      <c r="D166" s="108" t="str">
        <f t="shared" si="26"/>
        <v>0003</v>
      </c>
      <c r="E166" s="108" t="str">
        <f t="shared" si="27"/>
        <v>04</v>
      </c>
      <c r="F166" s="137">
        <v>3.04</v>
      </c>
      <c r="G166" s="108" t="str">
        <f t="shared" si="28"/>
        <v>2021</v>
      </c>
      <c r="H166" s="108" t="str">
        <f t="shared" si="29"/>
        <v>12</v>
      </c>
      <c r="I166" s="108" t="str">
        <f t="shared" si="30"/>
        <v>20</v>
      </c>
      <c r="J166" s="108" t="str">
        <f t="shared" si="31"/>
        <v>2021-12-20</v>
      </c>
      <c r="K166" s="108" t="str">
        <f t="shared" si="32"/>
        <v>VEN</v>
      </c>
      <c r="L166" s="108">
        <v>18812</v>
      </c>
    </row>
    <row r="167" spans="1:12" x14ac:dyDescent="0.25">
      <c r="A167" s="108" t="s">
        <v>10047</v>
      </c>
      <c r="B167" s="108" t="str">
        <f t="shared" si="36"/>
        <v xml:space="preserve">JALIL MORANTE CECILIO                  </v>
      </c>
      <c r="C167" s="108" t="str">
        <f t="shared" si="25"/>
        <v>43908233</v>
      </c>
      <c r="D167" s="108" t="str">
        <f t="shared" si="26"/>
        <v>0003</v>
      </c>
      <c r="E167" s="108" t="str">
        <f t="shared" si="27"/>
        <v>20</v>
      </c>
      <c r="F167" s="137">
        <v>3.2</v>
      </c>
      <c r="G167" s="108" t="str">
        <f t="shared" si="28"/>
        <v>2021</v>
      </c>
      <c r="H167" s="108" t="str">
        <f t="shared" si="29"/>
        <v>12</v>
      </c>
      <c r="I167" s="108" t="str">
        <f t="shared" si="30"/>
        <v>20</v>
      </c>
      <c r="J167" s="108" t="str">
        <f t="shared" si="31"/>
        <v>2021-12-20</v>
      </c>
      <c r="K167" s="108" t="str">
        <f t="shared" si="32"/>
        <v>BMP</v>
      </c>
      <c r="L167" s="108">
        <v>18813</v>
      </c>
    </row>
    <row r="168" spans="1:12" x14ac:dyDescent="0.25">
      <c r="A168" s="108" t="s">
        <v>10046</v>
      </c>
      <c r="B168" s="108" t="str">
        <f t="shared" si="36"/>
        <v xml:space="preserve">DUQUE ESTEVEZ MIRKA                    </v>
      </c>
      <c r="C168" s="108" t="str">
        <f t="shared" si="25"/>
        <v>43908293</v>
      </c>
      <c r="D168" s="108" t="str">
        <f t="shared" si="26"/>
        <v>0001</v>
      </c>
      <c r="E168" s="108" t="str">
        <f t="shared" si="27"/>
        <v>68</v>
      </c>
      <c r="F168" s="137">
        <v>1.68</v>
      </c>
      <c r="G168" s="108" t="str">
        <f t="shared" si="28"/>
        <v>2021</v>
      </c>
      <c r="H168" s="108" t="str">
        <f t="shared" si="29"/>
        <v>12</v>
      </c>
      <c r="I168" s="108" t="str">
        <f t="shared" si="30"/>
        <v>20</v>
      </c>
      <c r="J168" s="108" t="str">
        <f t="shared" si="31"/>
        <v>2021-12-20</v>
      </c>
      <c r="K168" s="108" t="str">
        <f t="shared" si="32"/>
        <v>BVP</v>
      </c>
      <c r="L168" s="108">
        <v>18814</v>
      </c>
    </row>
    <row r="169" spans="1:12" x14ac:dyDescent="0.25">
      <c r="A169" s="108" t="s">
        <v>10045</v>
      </c>
      <c r="B169" s="108" t="str">
        <f t="shared" si="36"/>
        <v xml:space="preserve">LUZ LILIANA OSTAIZA LUCAS              </v>
      </c>
      <c r="C169" s="108" t="str">
        <f t="shared" si="25"/>
        <v>43960238</v>
      </c>
      <c r="D169" s="108" t="str">
        <f t="shared" si="26"/>
        <v>0016</v>
      </c>
      <c r="E169" s="108" t="str">
        <f t="shared" si="27"/>
        <v>76</v>
      </c>
      <c r="F169" s="137">
        <v>16.760000000000002</v>
      </c>
      <c r="G169" s="108" t="str">
        <f t="shared" si="28"/>
        <v>2021</v>
      </c>
      <c r="H169" s="108" t="str">
        <f t="shared" si="29"/>
        <v>12</v>
      </c>
      <c r="I169" s="108" t="str">
        <f t="shared" si="30"/>
        <v>20</v>
      </c>
      <c r="J169" s="108" t="str">
        <f t="shared" si="31"/>
        <v>2021-12-20</v>
      </c>
      <c r="K169" s="108" t="str">
        <f t="shared" si="32"/>
        <v>BVP</v>
      </c>
      <c r="L169" s="108">
        <v>18815</v>
      </c>
    </row>
    <row r="170" spans="1:12" x14ac:dyDescent="0.25">
      <c r="A170" s="108"/>
      <c r="B170" s="169">
        <v>14</v>
      </c>
      <c r="C170" s="168" t="str">
        <f t="shared" si="25"/>
        <v/>
      </c>
      <c r="D170" s="168" t="str">
        <f t="shared" si="26"/>
        <v/>
      </c>
      <c r="E170" s="168" t="str">
        <f t="shared" si="27"/>
        <v/>
      </c>
      <c r="F170" s="167">
        <f>SUM(F160:F169)</f>
        <v>57.730000000000004</v>
      </c>
      <c r="G170" s="108" t="str">
        <f t="shared" si="28"/>
        <v/>
      </c>
      <c r="H170" s="108" t="str">
        <f t="shared" si="29"/>
        <v/>
      </c>
      <c r="I170" s="108" t="str">
        <f t="shared" si="30"/>
        <v/>
      </c>
      <c r="J170" s="108" t="str">
        <f t="shared" si="31"/>
        <v>--</v>
      </c>
      <c r="K170" s="108" t="str">
        <f t="shared" si="32"/>
        <v/>
      </c>
      <c r="L170" s="108"/>
    </row>
    <row r="171" spans="1:12" x14ac:dyDescent="0.25">
      <c r="A171" s="108" t="s">
        <v>10044</v>
      </c>
      <c r="B171" s="108" t="str">
        <f>MID(A171,20,39)</f>
        <v xml:space="preserve">FREDDY PABLO  ENDARA SAAVEDRA          </v>
      </c>
      <c r="C171" s="108" t="str">
        <f t="shared" si="25"/>
        <v>43903537</v>
      </c>
      <c r="D171" s="108" t="str">
        <f t="shared" si="26"/>
        <v>0007</v>
      </c>
      <c r="E171" s="108" t="str">
        <f t="shared" si="27"/>
        <v>01</v>
      </c>
      <c r="F171" s="137">
        <v>7.01</v>
      </c>
      <c r="G171" s="108" t="str">
        <f t="shared" si="28"/>
        <v>2021</v>
      </c>
      <c r="H171" s="108" t="str">
        <f t="shared" si="29"/>
        <v>12</v>
      </c>
      <c r="I171" s="108" t="str">
        <f t="shared" si="30"/>
        <v>20</v>
      </c>
      <c r="J171" s="108" t="str">
        <f t="shared" si="31"/>
        <v>2021-12-20</v>
      </c>
      <c r="K171" s="108" t="str">
        <f t="shared" si="32"/>
        <v>BMP</v>
      </c>
      <c r="L171" s="108">
        <v>18864</v>
      </c>
    </row>
    <row r="172" spans="1:12" x14ac:dyDescent="0.25">
      <c r="A172" s="108" t="s">
        <v>10043</v>
      </c>
      <c r="B172" s="108" t="str">
        <f>MID(A172,20,39)</f>
        <v xml:space="preserve">CARLOS ENRIQUE GALLO FLORES            </v>
      </c>
      <c r="C172" s="108" t="str">
        <f t="shared" si="25"/>
        <v>43907851</v>
      </c>
      <c r="D172" s="108" t="str">
        <f t="shared" si="26"/>
        <v>0004</v>
      </c>
      <c r="E172" s="108" t="str">
        <f t="shared" si="27"/>
        <v>10</v>
      </c>
      <c r="F172" s="137">
        <v>4.0999999999999996</v>
      </c>
      <c r="G172" s="108" t="str">
        <f t="shared" si="28"/>
        <v>2021</v>
      </c>
      <c r="H172" s="108" t="str">
        <f t="shared" si="29"/>
        <v>12</v>
      </c>
      <c r="I172" s="108" t="str">
        <f t="shared" si="30"/>
        <v>20</v>
      </c>
      <c r="J172" s="108" t="str">
        <f t="shared" si="31"/>
        <v>2021-12-20</v>
      </c>
      <c r="K172" s="108" t="str">
        <f t="shared" si="32"/>
        <v>BVP</v>
      </c>
      <c r="L172" s="108">
        <v>18865</v>
      </c>
    </row>
    <row r="173" spans="1:12" x14ac:dyDescent="0.25">
      <c r="A173" s="108" t="s">
        <v>10042</v>
      </c>
      <c r="B173" s="108" t="str">
        <f>MID(A173,20,39)</f>
        <v xml:space="preserve">MOLINA SABANDO MIRMA ELENA             </v>
      </c>
      <c r="C173" s="108" t="str">
        <f t="shared" si="25"/>
        <v>43908583</v>
      </c>
      <c r="D173" s="108" t="str">
        <f t="shared" si="26"/>
        <v>0001</v>
      </c>
      <c r="E173" s="108" t="str">
        <f t="shared" si="27"/>
        <v>83</v>
      </c>
      <c r="F173" s="137">
        <v>1.83</v>
      </c>
      <c r="G173" s="108" t="str">
        <f t="shared" si="28"/>
        <v>2021</v>
      </c>
      <c r="H173" s="108" t="str">
        <f t="shared" si="29"/>
        <v>12</v>
      </c>
      <c r="I173" s="108" t="str">
        <f t="shared" si="30"/>
        <v>21</v>
      </c>
      <c r="J173" s="108" t="str">
        <f t="shared" si="31"/>
        <v>2021-12-21</v>
      </c>
      <c r="K173" s="108" t="str">
        <f t="shared" si="32"/>
        <v>BVP</v>
      </c>
      <c r="L173" s="108">
        <v>18866</v>
      </c>
    </row>
    <row r="174" spans="1:12" x14ac:dyDescent="0.25">
      <c r="A174" s="108" t="s">
        <v>10041</v>
      </c>
      <c r="B174" s="108" t="str">
        <f>MID(A174,20,39)</f>
        <v xml:space="preserve">DANNY FRANKLIN AGUILLON AGUILL         </v>
      </c>
      <c r="C174" s="108" t="str">
        <f t="shared" si="25"/>
        <v>43907747</v>
      </c>
      <c r="D174" s="108" t="str">
        <f t="shared" si="26"/>
        <v>0015</v>
      </c>
      <c r="E174" s="108" t="str">
        <f t="shared" si="27"/>
        <v>06</v>
      </c>
      <c r="F174" s="137">
        <v>15.06</v>
      </c>
      <c r="G174" s="108" t="str">
        <f t="shared" si="28"/>
        <v>2021</v>
      </c>
      <c r="H174" s="108" t="str">
        <f t="shared" si="29"/>
        <v>12</v>
      </c>
      <c r="I174" s="108" t="str">
        <f t="shared" si="30"/>
        <v>21</v>
      </c>
      <c r="J174" s="108" t="str">
        <f t="shared" si="31"/>
        <v>2021-12-21</v>
      </c>
      <c r="K174" s="108" t="str">
        <f t="shared" si="32"/>
        <v>BMP</v>
      </c>
      <c r="L174" s="108">
        <v>18867</v>
      </c>
    </row>
    <row r="175" spans="1:12" x14ac:dyDescent="0.25">
      <c r="A175" s="108"/>
      <c r="B175" s="169">
        <v>15</v>
      </c>
      <c r="C175" s="168" t="str">
        <f t="shared" si="25"/>
        <v/>
      </c>
      <c r="D175" s="168" t="str">
        <f t="shared" si="26"/>
        <v/>
      </c>
      <c r="E175" s="168" t="str">
        <f t="shared" si="27"/>
        <v/>
      </c>
      <c r="F175" s="167">
        <f>SUM(F171:F174)</f>
        <v>28</v>
      </c>
      <c r="G175" s="108" t="str">
        <f t="shared" si="28"/>
        <v/>
      </c>
      <c r="H175" s="108" t="str">
        <f t="shared" si="29"/>
        <v/>
      </c>
      <c r="I175" s="108" t="str">
        <f t="shared" si="30"/>
        <v/>
      </c>
      <c r="J175" s="108" t="str">
        <f t="shared" si="31"/>
        <v>--</v>
      </c>
      <c r="K175" s="108" t="str">
        <f t="shared" si="32"/>
        <v/>
      </c>
      <c r="L175" s="108"/>
    </row>
    <row r="176" spans="1:12" x14ac:dyDescent="0.25">
      <c r="A176" s="108" t="s">
        <v>10040</v>
      </c>
      <c r="B176" s="108" t="str">
        <f>MID(A176,20,39)</f>
        <v xml:space="preserve">JOSE ALBERTO RODRIGUEZ LOPEZ           </v>
      </c>
      <c r="C176" s="108" t="str">
        <f t="shared" si="25"/>
        <v>43907186</v>
      </c>
      <c r="D176" s="108" t="str">
        <f t="shared" si="26"/>
        <v>0001</v>
      </c>
      <c r="E176" s="108" t="str">
        <f t="shared" si="27"/>
        <v>92</v>
      </c>
      <c r="F176" s="137">
        <v>1.92</v>
      </c>
      <c r="G176" s="108" t="str">
        <f t="shared" si="28"/>
        <v>2021</v>
      </c>
      <c r="H176" s="108" t="str">
        <f t="shared" si="29"/>
        <v>12</v>
      </c>
      <c r="I176" s="108" t="str">
        <f t="shared" si="30"/>
        <v>21</v>
      </c>
      <c r="J176" s="108" t="str">
        <f t="shared" si="31"/>
        <v>2021-12-21</v>
      </c>
      <c r="K176" s="108" t="str">
        <f t="shared" si="32"/>
        <v>BVP</v>
      </c>
      <c r="L176" s="108">
        <v>18898</v>
      </c>
    </row>
    <row r="177" spans="1:12" x14ac:dyDescent="0.25">
      <c r="A177" s="108" t="s">
        <v>10039</v>
      </c>
      <c r="B177" s="108" t="str">
        <f>MID(A177,20,39)</f>
        <v xml:space="preserve">PLUA ALAY EDUARDO ANDRES               </v>
      </c>
      <c r="C177" s="108" t="str">
        <f t="shared" si="25"/>
        <v>43908316</v>
      </c>
      <c r="D177" s="108" t="str">
        <f t="shared" si="26"/>
        <v>0003</v>
      </c>
      <c r="E177" s="108" t="str">
        <f t="shared" si="27"/>
        <v>54</v>
      </c>
      <c r="F177" s="137">
        <v>3.54</v>
      </c>
      <c r="G177" s="108" t="str">
        <f t="shared" si="28"/>
        <v>2021</v>
      </c>
      <c r="H177" s="108" t="str">
        <f t="shared" si="29"/>
        <v>12</v>
      </c>
      <c r="I177" s="108" t="str">
        <f t="shared" si="30"/>
        <v>21</v>
      </c>
      <c r="J177" s="108" t="str">
        <f t="shared" si="31"/>
        <v>2021-12-21</v>
      </c>
      <c r="K177" s="108" t="str">
        <f t="shared" si="32"/>
        <v>BMP</v>
      </c>
      <c r="L177" s="108">
        <v>18899</v>
      </c>
    </row>
    <row r="178" spans="1:12" x14ac:dyDescent="0.25">
      <c r="A178" s="108" t="s">
        <v>10038</v>
      </c>
      <c r="B178" s="108" t="str">
        <f>MID(A178,20,39)</f>
        <v xml:space="preserve">MARIA DEL ROSARIO GUZMAN MASPO         </v>
      </c>
      <c r="C178" s="108" t="str">
        <f t="shared" si="25"/>
        <v>43909840</v>
      </c>
      <c r="D178" s="108" t="str">
        <f t="shared" si="26"/>
        <v>0001</v>
      </c>
      <c r="E178" s="108" t="str">
        <f t="shared" si="27"/>
        <v>68</v>
      </c>
      <c r="F178" s="137">
        <v>1.68</v>
      </c>
      <c r="G178" s="108" t="str">
        <f t="shared" si="28"/>
        <v>2021</v>
      </c>
      <c r="H178" s="108" t="str">
        <f t="shared" si="29"/>
        <v>12</v>
      </c>
      <c r="I178" s="108" t="str">
        <f t="shared" si="30"/>
        <v>22</v>
      </c>
      <c r="J178" s="108" t="str">
        <f t="shared" si="31"/>
        <v>2021-12-22</v>
      </c>
      <c r="K178" s="108" t="str">
        <f t="shared" si="32"/>
        <v>VEN</v>
      </c>
      <c r="L178" s="108">
        <v>18900</v>
      </c>
    </row>
    <row r="179" spans="1:12" x14ac:dyDescent="0.25">
      <c r="A179" s="108"/>
      <c r="B179" s="169">
        <v>16</v>
      </c>
      <c r="C179" s="168" t="str">
        <f t="shared" si="25"/>
        <v/>
      </c>
      <c r="D179" s="168" t="str">
        <f t="shared" si="26"/>
        <v/>
      </c>
      <c r="E179" s="168" t="str">
        <f t="shared" si="27"/>
        <v/>
      </c>
      <c r="F179" s="167">
        <f>SUM(F176:F178)</f>
        <v>7.14</v>
      </c>
      <c r="G179" s="108" t="str">
        <f t="shared" si="28"/>
        <v/>
      </c>
      <c r="H179" s="108" t="str">
        <f t="shared" si="29"/>
        <v/>
      </c>
      <c r="I179" s="108" t="str">
        <f t="shared" si="30"/>
        <v/>
      </c>
      <c r="J179" s="108" t="str">
        <f t="shared" si="31"/>
        <v>--</v>
      </c>
      <c r="K179" s="108" t="str">
        <f t="shared" si="32"/>
        <v/>
      </c>
      <c r="L179" s="108"/>
    </row>
    <row r="180" spans="1:12" x14ac:dyDescent="0.25">
      <c r="A180" s="108" t="s">
        <v>10037</v>
      </c>
      <c r="B180" s="108" t="str">
        <f t="shared" ref="B180:B190" si="37">MID(A180,20,39)</f>
        <v xml:space="preserve">FAYTONG MOREIRA SANDRA MARIA           </v>
      </c>
      <c r="C180" s="108" t="str">
        <f t="shared" si="25"/>
        <v>43945311</v>
      </c>
      <c r="D180" s="108" t="str">
        <f t="shared" si="26"/>
        <v>0008</v>
      </c>
      <c r="E180" s="108" t="str">
        <f t="shared" si="27"/>
        <v>38</v>
      </c>
      <c r="F180" s="137">
        <v>8.3800000000000008</v>
      </c>
      <c r="G180" s="108" t="str">
        <f t="shared" si="28"/>
        <v>2021</v>
      </c>
      <c r="H180" s="108" t="str">
        <f t="shared" si="29"/>
        <v>12</v>
      </c>
      <c r="I180" s="108" t="str">
        <f t="shared" si="30"/>
        <v>22</v>
      </c>
      <c r="J180" s="108" t="str">
        <f t="shared" si="31"/>
        <v>2021-12-22</v>
      </c>
      <c r="K180" s="108" t="str">
        <f t="shared" si="32"/>
        <v>BMP</v>
      </c>
      <c r="L180" s="108">
        <v>18953</v>
      </c>
    </row>
    <row r="181" spans="1:12" x14ac:dyDescent="0.25">
      <c r="A181" s="108" t="s">
        <v>10036</v>
      </c>
      <c r="B181" s="108" t="str">
        <f t="shared" si="37"/>
        <v xml:space="preserve">PLUA ALAY EDUARDO ANDRES               </v>
      </c>
      <c r="C181" s="108" t="str">
        <f t="shared" si="25"/>
        <v>43908316</v>
      </c>
      <c r="D181" s="108" t="str">
        <f t="shared" si="26"/>
        <v>0017</v>
      </c>
      <c r="E181" s="108" t="str">
        <f t="shared" si="27"/>
        <v>01</v>
      </c>
      <c r="F181" s="137">
        <v>17.010000000000002</v>
      </c>
      <c r="G181" s="108" t="str">
        <f t="shared" si="28"/>
        <v>2021</v>
      </c>
      <c r="H181" s="108" t="str">
        <f t="shared" si="29"/>
        <v>12</v>
      </c>
      <c r="I181" s="108" t="str">
        <f t="shared" si="30"/>
        <v>22</v>
      </c>
      <c r="J181" s="108" t="str">
        <f t="shared" si="31"/>
        <v>2021-12-22</v>
      </c>
      <c r="K181" s="108" t="str">
        <f t="shared" si="32"/>
        <v>BMP</v>
      </c>
      <c r="L181" s="108">
        <v>18954</v>
      </c>
    </row>
    <row r="182" spans="1:12" x14ac:dyDescent="0.25">
      <c r="A182" s="108" t="s">
        <v>10035</v>
      </c>
      <c r="B182" s="108" t="str">
        <f t="shared" si="37"/>
        <v xml:space="preserve">ORLANDO BOLIVAR RAMOS CRUZ             </v>
      </c>
      <c r="C182" s="108" t="str">
        <f t="shared" si="25"/>
        <v>43960253</v>
      </c>
      <c r="D182" s="108" t="str">
        <f t="shared" si="26"/>
        <v>0007</v>
      </c>
      <c r="E182" s="108" t="str">
        <f t="shared" si="27"/>
        <v>82</v>
      </c>
      <c r="F182" s="137">
        <v>7.82</v>
      </c>
      <c r="G182" s="108" t="str">
        <f t="shared" si="28"/>
        <v>2021</v>
      </c>
      <c r="H182" s="108" t="str">
        <f t="shared" si="29"/>
        <v>12</v>
      </c>
      <c r="I182" s="108" t="str">
        <f t="shared" si="30"/>
        <v>23</v>
      </c>
      <c r="J182" s="108" t="str">
        <f t="shared" si="31"/>
        <v>2021-12-23</v>
      </c>
      <c r="K182" s="108" t="str">
        <f t="shared" si="32"/>
        <v>BMP</v>
      </c>
      <c r="L182" s="108">
        <v>18955</v>
      </c>
    </row>
    <row r="183" spans="1:12" x14ac:dyDescent="0.25">
      <c r="A183" s="108" t="s">
        <v>10034</v>
      </c>
      <c r="B183" s="108" t="str">
        <f t="shared" si="37"/>
        <v xml:space="preserve">ROSA PILAR LOPEZ CORNEJO               </v>
      </c>
      <c r="C183" s="108" t="str">
        <f t="shared" si="25"/>
        <v>43960249</v>
      </c>
      <c r="D183" s="108" t="str">
        <f t="shared" si="26"/>
        <v>0021</v>
      </c>
      <c r="E183" s="108" t="str">
        <f t="shared" si="27"/>
        <v>58</v>
      </c>
      <c r="F183" s="137">
        <v>21.58</v>
      </c>
      <c r="G183" s="108" t="str">
        <f t="shared" si="28"/>
        <v>2021</v>
      </c>
      <c r="H183" s="108" t="str">
        <f t="shared" si="29"/>
        <v>12</v>
      </c>
      <c r="I183" s="108" t="str">
        <f t="shared" si="30"/>
        <v>23</v>
      </c>
      <c r="J183" s="108" t="str">
        <f t="shared" si="31"/>
        <v>2021-12-23</v>
      </c>
      <c r="K183" s="108" t="str">
        <f t="shared" si="32"/>
        <v>BMP</v>
      </c>
      <c r="L183" s="108">
        <v>18956</v>
      </c>
    </row>
    <row r="184" spans="1:12" x14ac:dyDescent="0.25">
      <c r="A184" s="108" t="s">
        <v>10033</v>
      </c>
      <c r="B184" s="108" t="str">
        <f t="shared" si="37"/>
        <v xml:space="preserve">SANTIAGO MAURICIO TOLEDO ROMER         </v>
      </c>
      <c r="C184" s="108" t="str">
        <f t="shared" si="25"/>
        <v>43908585</v>
      </c>
      <c r="D184" s="108" t="str">
        <f t="shared" si="26"/>
        <v>0001</v>
      </c>
      <c r="E184" s="108" t="str">
        <f t="shared" si="27"/>
        <v>68</v>
      </c>
      <c r="F184" s="137">
        <v>1.68</v>
      </c>
      <c r="G184" s="108" t="str">
        <f t="shared" si="28"/>
        <v>2021</v>
      </c>
      <c r="H184" s="108" t="str">
        <f t="shared" si="29"/>
        <v>12</v>
      </c>
      <c r="I184" s="108" t="str">
        <f t="shared" si="30"/>
        <v>23</v>
      </c>
      <c r="J184" s="108" t="str">
        <f t="shared" si="31"/>
        <v>2021-12-23</v>
      </c>
      <c r="K184" s="108" t="str">
        <f t="shared" si="32"/>
        <v>DPR</v>
      </c>
      <c r="L184" s="108">
        <v>18957</v>
      </c>
    </row>
    <row r="185" spans="1:12" x14ac:dyDescent="0.25">
      <c r="A185" s="108" t="s">
        <v>10032</v>
      </c>
      <c r="B185" s="108" t="str">
        <f t="shared" si="37"/>
        <v xml:space="preserve">SAMANIEGO VILLARROEL STEPHANY          </v>
      </c>
      <c r="C185" s="108" t="str">
        <f t="shared" si="25"/>
        <v>43908339</v>
      </c>
      <c r="D185" s="108" t="str">
        <f t="shared" si="26"/>
        <v>0005</v>
      </c>
      <c r="E185" s="108" t="str">
        <f t="shared" si="27"/>
        <v>01</v>
      </c>
      <c r="F185" s="137">
        <v>5.01</v>
      </c>
      <c r="G185" s="108" t="str">
        <f t="shared" si="28"/>
        <v>2021</v>
      </c>
      <c r="H185" s="108" t="str">
        <f t="shared" si="29"/>
        <v>12</v>
      </c>
      <c r="I185" s="108" t="str">
        <f t="shared" si="30"/>
        <v>23</v>
      </c>
      <c r="J185" s="108" t="str">
        <f t="shared" si="31"/>
        <v>2021-12-23</v>
      </c>
      <c r="K185" s="108" t="str">
        <f t="shared" si="32"/>
        <v>BMP</v>
      </c>
      <c r="L185" s="108">
        <v>18958</v>
      </c>
    </row>
    <row r="186" spans="1:12" x14ac:dyDescent="0.25">
      <c r="A186" s="108" t="s">
        <v>10031</v>
      </c>
      <c r="B186" s="108" t="str">
        <f t="shared" si="37"/>
        <v xml:space="preserve">CARPIO PORTILLA RAUL MOISES            </v>
      </c>
      <c r="C186" s="108" t="str">
        <f t="shared" si="25"/>
        <v>43906020</v>
      </c>
      <c r="D186" s="108" t="str">
        <f t="shared" si="26"/>
        <v>0007</v>
      </c>
      <c r="E186" s="108" t="str">
        <f t="shared" si="27"/>
        <v>16</v>
      </c>
      <c r="F186" s="137">
        <v>7.16</v>
      </c>
      <c r="G186" s="108" t="str">
        <f t="shared" si="28"/>
        <v>2021</v>
      </c>
      <c r="H186" s="108" t="str">
        <f t="shared" si="29"/>
        <v>12</v>
      </c>
      <c r="I186" s="108" t="str">
        <f t="shared" si="30"/>
        <v>23</v>
      </c>
      <c r="J186" s="108" t="str">
        <f t="shared" si="31"/>
        <v>2021-12-23</v>
      </c>
      <c r="K186" s="108" t="str">
        <f t="shared" si="32"/>
        <v>BVP</v>
      </c>
      <c r="L186" s="108">
        <v>18959</v>
      </c>
    </row>
    <row r="187" spans="1:12" x14ac:dyDescent="0.25">
      <c r="A187" s="108" t="s">
        <v>10030</v>
      </c>
      <c r="B187" s="108" t="str">
        <f t="shared" si="37"/>
        <v xml:space="preserve">ZHU ZHIPENG                            </v>
      </c>
      <c r="C187" s="108" t="str">
        <f t="shared" si="25"/>
        <v>43903179</v>
      </c>
      <c r="D187" s="108" t="str">
        <f t="shared" si="26"/>
        <v>0002</v>
      </c>
      <c r="E187" s="108" t="str">
        <f t="shared" si="27"/>
        <v>96</v>
      </c>
      <c r="F187" s="137">
        <v>2.96</v>
      </c>
      <c r="G187" s="108" t="str">
        <f t="shared" si="28"/>
        <v>2021</v>
      </c>
      <c r="H187" s="108" t="str">
        <f t="shared" si="29"/>
        <v>12</v>
      </c>
      <c r="I187" s="108" t="str">
        <f t="shared" si="30"/>
        <v>23</v>
      </c>
      <c r="J187" s="108" t="str">
        <f t="shared" si="31"/>
        <v>2021-12-23</v>
      </c>
      <c r="K187" s="108" t="str">
        <f t="shared" si="32"/>
        <v>VEN</v>
      </c>
      <c r="L187" s="108">
        <v>18960</v>
      </c>
    </row>
    <row r="188" spans="1:12" x14ac:dyDescent="0.25">
      <c r="A188" s="108" t="s">
        <v>10029</v>
      </c>
      <c r="B188" s="108" t="str">
        <f t="shared" si="37"/>
        <v xml:space="preserve">ASTUDILLO PIURI DOLORES LUZMIL         </v>
      </c>
      <c r="C188" s="108" t="str">
        <f t="shared" si="25"/>
        <v>23923201</v>
      </c>
      <c r="D188" s="108" t="str">
        <f t="shared" si="26"/>
        <v>0001</v>
      </c>
      <c r="E188" s="108" t="str">
        <f t="shared" si="27"/>
        <v>68</v>
      </c>
      <c r="F188" s="137">
        <v>1.68</v>
      </c>
      <c r="G188" s="108" t="str">
        <f t="shared" si="28"/>
        <v>2021</v>
      </c>
      <c r="H188" s="108" t="str">
        <f t="shared" si="29"/>
        <v>12</v>
      </c>
      <c r="I188" s="108" t="str">
        <f t="shared" si="30"/>
        <v>23</v>
      </c>
      <c r="J188" s="108" t="str">
        <f t="shared" si="31"/>
        <v>2021-12-23</v>
      </c>
      <c r="K188" s="108" t="str">
        <f t="shared" si="32"/>
        <v>BMP</v>
      </c>
      <c r="L188" s="108">
        <v>18961</v>
      </c>
    </row>
    <row r="189" spans="1:12" x14ac:dyDescent="0.25">
      <c r="A189" s="108" t="s">
        <v>10028</v>
      </c>
      <c r="B189" s="108" t="str">
        <f t="shared" si="37"/>
        <v xml:space="preserve">ASTUDILLO PIURI DOLORES LUZMIL         </v>
      </c>
      <c r="C189" s="108" t="str">
        <f t="shared" si="25"/>
        <v>43909484</v>
      </c>
      <c r="D189" s="108" t="str">
        <f t="shared" si="26"/>
        <v>0003</v>
      </c>
      <c r="E189" s="108" t="str">
        <f t="shared" si="27"/>
        <v>02</v>
      </c>
      <c r="F189" s="137">
        <v>3.02</v>
      </c>
      <c r="G189" s="108" t="str">
        <f t="shared" si="28"/>
        <v>2021</v>
      </c>
      <c r="H189" s="108" t="str">
        <f t="shared" si="29"/>
        <v>12</v>
      </c>
      <c r="I189" s="108" t="str">
        <f t="shared" si="30"/>
        <v>23</v>
      </c>
      <c r="J189" s="108" t="str">
        <f t="shared" si="31"/>
        <v>2021-12-23</v>
      </c>
      <c r="K189" s="108" t="str">
        <f t="shared" si="32"/>
        <v>BMP</v>
      </c>
      <c r="L189" s="108">
        <v>18962</v>
      </c>
    </row>
    <row r="190" spans="1:12" x14ac:dyDescent="0.25">
      <c r="A190" s="108" t="s">
        <v>10027</v>
      </c>
      <c r="B190" s="108" t="str">
        <f t="shared" si="37"/>
        <v xml:space="preserve">PITA PENAFIEL ALISON CAROLINA          </v>
      </c>
      <c r="C190" s="108" t="str">
        <f t="shared" si="25"/>
        <v>43901507</v>
      </c>
      <c r="D190" s="108" t="str">
        <f t="shared" si="26"/>
        <v>0003</v>
      </c>
      <c r="E190" s="108" t="str">
        <f t="shared" si="27"/>
        <v>82</v>
      </c>
      <c r="F190" s="137">
        <v>3.82</v>
      </c>
      <c r="G190" s="108" t="str">
        <f t="shared" si="28"/>
        <v>2021</v>
      </c>
      <c r="H190" s="108" t="str">
        <f t="shared" si="29"/>
        <v>12</v>
      </c>
      <c r="I190" s="108" t="str">
        <f t="shared" si="30"/>
        <v>23</v>
      </c>
      <c r="J190" s="108" t="str">
        <f t="shared" si="31"/>
        <v>2021-12-23</v>
      </c>
      <c r="K190" s="108" t="str">
        <f t="shared" si="32"/>
        <v>BMP</v>
      </c>
      <c r="L190" s="108">
        <v>18963</v>
      </c>
    </row>
    <row r="191" spans="1:12" x14ac:dyDescent="0.25">
      <c r="A191" s="108"/>
      <c r="B191" s="169">
        <v>17</v>
      </c>
      <c r="C191" s="168" t="str">
        <f t="shared" si="25"/>
        <v/>
      </c>
      <c r="D191" s="168" t="str">
        <f t="shared" si="26"/>
        <v/>
      </c>
      <c r="E191" s="168" t="str">
        <f t="shared" si="27"/>
        <v/>
      </c>
      <c r="F191" s="167">
        <f>SUM(F180:F190)</f>
        <v>80.11999999999999</v>
      </c>
      <c r="G191" s="108" t="str">
        <f t="shared" si="28"/>
        <v/>
      </c>
      <c r="H191" s="108" t="str">
        <f t="shared" si="29"/>
        <v/>
      </c>
      <c r="I191" s="108" t="str">
        <f t="shared" si="30"/>
        <v/>
      </c>
      <c r="J191" s="108" t="str">
        <f t="shared" si="31"/>
        <v>--</v>
      </c>
      <c r="K191" s="108" t="str">
        <f t="shared" si="32"/>
        <v/>
      </c>
      <c r="L191" s="108"/>
    </row>
    <row r="192" spans="1:12" x14ac:dyDescent="0.25">
      <c r="A192" s="108" t="s">
        <v>10026</v>
      </c>
      <c r="B192" s="108" t="str">
        <f t="shared" ref="B192:B224" si="38">MID(A192,20,39)</f>
        <v xml:space="preserve">MACIAS ALCIVAR DAVID ESAU              </v>
      </c>
      <c r="C192" s="108" t="str">
        <f t="shared" si="25"/>
        <v>43901532</v>
      </c>
      <c r="D192" s="108" t="str">
        <f t="shared" si="26"/>
        <v>0002</v>
      </c>
      <c r="E192" s="108" t="str">
        <f t="shared" si="27"/>
        <v>53</v>
      </c>
      <c r="F192" s="137">
        <v>2.5299999999999998</v>
      </c>
      <c r="G192" s="108" t="str">
        <f t="shared" si="28"/>
        <v>2021</v>
      </c>
      <c r="H192" s="108" t="str">
        <f t="shared" si="29"/>
        <v>12</v>
      </c>
      <c r="I192" s="108" t="str">
        <f t="shared" si="30"/>
        <v>23</v>
      </c>
      <c r="J192" s="108" t="str">
        <f t="shared" si="31"/>
        <v>2021-12-23</v>
      </c>
      <c r="K192" s="108" t="str">
        <f t="shared" si="32"/>
        <v>BVP</v>
      </c>
      <c r="L192" s="108">
        <v>19105</v>
      </c>
    </row>
    <row r="193" spans="1:12" x14ac:dyDescent="0.25">
      <c r="A193" s="108" t="s">
        <v>10025</v>
      </c>
      <c r="B193" s="108" t="str">
        <f t="shared" si="38"/>
        <v xml:space="preserve">ALCIVAR PIN NORMA PEPITA               </v>
      </c>
      <c r="C193" s="108" t="str">
        <f t="shared" si="25"/>
        <v>43903260</v>
      </c>
      <c r="D193" s="108" t="str">
        <f t="shared" si="26"/>
        <v>0001</v>
      </c>
      <c r="E193" s="108" t="str">
        <f t="shared" si="27"/>
        <v>02</v>
      </c>
      <c r="F193" s="137">
        <v>1.02</v>
      </c>
      <c r="G193" s="108" t="str">
        <f t="shared" si="28"/>
        <v>2021</v>
      </c>
      <c r="H193" s="108" t="str">
        <f t="shared" si="29"/>
        <v>12</v>
      </c>
      <c r="I193" s="108" t="str">
        <f t="shared" si="30"/>
        <v>23</v>
      </c>
      <c r="J193" s="108" t="str">
        <f t="shared" si="31"/>
        <v>2021-12-23</v>
      </c>
      <c r="K193" s="108" t="str">
        <f t="shared" si="32"/>
        <v>BVP</v>
      </c>
      <c r="L193" s="108">
        <v>19106</v>
      </c>
    </row>
    <row r="194" spans="1:12" x14ac:dyDescent="0.25">
      <c r="A194" s="108" t="s">
        <v>10024</v>
      </c>
      <c r="B194" s="108" t="str">
        <f t="shared" si="38"/>
        <v xml:space="preserve">ANNIE ANDREA CARRERA MOROCHO           </v>
      </c>
      <c r="C194" s="108" t="str">
        <f t="shared" si="25"/>
        <v>43903861</v>
      </c>
      <c r="D194" s="108" t="str">
        <f t="shared" si="26"/>
        <v>0001</v>
      </c>
      <c r="E194" s="108" t="str">
        <f t="shared" si="27"/>
        <v>68</v>
      </c>
      <c r="F194" s="137">
        <v>1.68</v>
      </c>
      <c r="G194" s="108" t="str">
        <f t="shared" si="28"/>
        <v>2021</v>
      </c>
      <c r="H194" s="108" t="str">
        <f t="shared" si="29"/>
        <v>12</v>
      </c>
      <c r="I194" s="108" t="str">
        <f t="shared" si="30"/>
        <v>23</v>
      </c>
      <c r="J194" s="108" t="str">
        <f t="shared" si="31"/>
        <v>2021-12-23</v>
      </c>
      <c r="K194" s="108" t="str">
        <f t="shared" si="32"/>
        <v>BMP</v>
      </c>
      <c r="L194" s="108">
        <v>19107</v>
      </c>
    </row>
    <row r="195" spans="1:12" x14ac:dyDescent="0.25">
      <c r="A195" s="108" t="s">
        <v>10023</v>
      </c>
      <c r="B195" s="108" t="str">
        <f t="shared" si="38"/>
        <v xml:space="preserve">SALAZAR RICAURTE SONIA MARIA E         </v>
      </c>
      <c r="C195" s="108" t="str">
        <f t="shared" si="25"/>
        <v>43909095</v>
      </c>
      <c r="D195" s="108" t="str">
        <f t="shared" si="26"/>
        <v>0001</v>
      </c>
      <c r="E195" s="108" t="str">
        <f t="shared" si="27"/>
        <v>68</v>
      </c>
      <c r="F195" s="137">
        <v>1.68</v>
      </c>
      <c r="G195" s="108" t="str">
        <f t="shared" si="28"/>
        <v>2021</v>
      </c>
      <c r="H195" s="108" t="str">
        <f t="shared" si="29"/>
        <v>12</v>
      </c>
      <c r="I195" s="108" t="str">
        <f t="shared" si="30"/>
        <v>24</v>
      </c>
      <c r="J195" s="108" t="str">
        <f t="shared" si="31"/>
        <v>2021-12-24</v>
      </c>
      <c r="K195" s="108" t="str">
        <f t="shared" si="32"/>
        <v>BMP</v>
      </c>
      <c r="L195" s="108">
        <v>19108</v>
      </c>
    </row>
    <row r="196" spans="1:12" x14ac:dyDescent="0.25">
      <c r="A196" s="108" t="s">
        <v>10022</v>
      </c>
      <c r="B196" s="108" t="str">
        <f t="shared" si="38"/>
        <v xml:space="preserve">JURADO QUINTERO JULIO ERNESTO          </v>
      </c>
      <c r="C196" s="108" t="str">
        <f t="shared" ref="C196:C262" si="39">MID(A196,12,8)</f>
        <v>43901176</v>
      </c>
      <c r="D196" s="108" t="str">
        <f t="shared" ref="D196:D262" si="40">MID(A196,125,4)</f>
        <v>0002</v>
      </c>
      <c r="E196" s="108" t="str">
        <f t="shared" ref="E196:E262" si="41">MID(A196,129,2)</f>
        <v>45</v>
      </c>
      <c r="F196" s="137">
        <v>2.4500000000000002</v>
      </c>
      <c r="G196" s="108" t="str">
        <f t="shared" ref="G196:G262" si="42">MID(A196,131,4)</f>
        <v>2021</v>
      </c>
      <c r="H196" s="108" t="str">
        <f t="shared" ref="H196:H262" si="43">MID(A196,135,2)</f>
        <v>12</v>
      </c>
      <c r="I196" s="108" t="str">
        <f t="shared" ref="I196:I262" si="44">MID(A196,137,2)</f>
        <v>24</v>
      </c>
      <c r="J196" s="108" t="str">
        <f t="shared" ref="J196:J259" si="45">CONCATENATE(G196,"-",H196,"-",I196)</f>
        <v>2021-12-24</v>
      </c>
      <c r="K196" s="108" t="str">
        <f t="shared" ref="K196:K262" si="46">MID(A196,163,3)</f>
        <v>BMP</v>
      </c>
      <c r="L196" s="108">
        <v>19109</v>
      </c>
    </row>
    <row r="197" spans="1:12" x14ac:dyDescent="0.25">
      <c r="A197" s="108" t="s">
        <v>10021</v>
      </c>
      <c r="B197" s="108" t="str">
        <f t="shared" si="38"/>
        <v xml:space="preserve">NAVARRETE CARPIO IVAN ANDRES           </v>
      </c>
      <c r="C197" s="108" t="str">
        <f t="shared" si="39"/>
        <v>43930226</v>
      </c>
      <c r="D197" s="108" t="str">
        <f t="shared" si="40"/>
        <v>0003</v>
      </c>
      <c r="E197" s="108" t="str">
        <f t="shared" si="41"/>
        <v>27</v>
      </c>
      <c r="F197" s="137">
        <v>3.27</v>
      </c>
      <c r="G197" s="108" t="str">
        <f t="shared" si="42"/>
        <v>2021</v>
      </c>
      <c r="H197" s="108" t="str">
        <f t="shared" si="43"/>
        <v>12</v>
      </c>
      <c r="I197" s="108" t="str">
        <f t="shared" si="44"/>
        <v>24</v>
      </c>
      <c r="J197" s="108" t="str">
        <f t="shared" si="45"/>
        <v>2021-12-24</v>
      </c>
      <c r="K197" s="108" t="str">
        <f t="shared" si="46"/>
        <v>BMP</v>
      </c>
      <c r="L197" s="108">
        <v>19110</v>
      </c>
    </row>
    <row r="198" spans="1:12" x14ac:dyDescent="0.25">
      <c r="A198" s="108" t="s">
        <v>10020</v>
      </c>
      <c r="B198" s="108" t="str">
        <f t="shared" si="38"/>
        <v xml:space="preserve">DUENAS VALASEK SERGIO                  </v>
      </c>
      <c r="C198" s="108" t="str">
        <f t="shared" si="39"/>
        <v>43900419</v>
      </c>
      <c r="D198" s="108" t="str">
        <f t="shared" si="40"/>
        <v>0001</v>
      </c>
      <c r="E198" s="108" t="str">
        <f t="shared" si="41"/>
        <v>68</v>
      </c>
      <c r="F198" s="137">
        <v>1.68</v>
      </c>
      <c r="G198" s="108" t="str">
        <f t="shared" si="42"/>
        <v>2021</v>
      </c>
      <c r="H198" s="108" t="str">
        <f t="shared" si="43"/>
        <v>12</v>
      </c>
      <c r="I198" s="108" t="str">
        <f t="shared" si="44"/>
        <v>24</v>
      </c>
      <c r="J198" s="108" t="str">
        <f t="shared" si="45"/>
        <v>2021-12-24</v>
      </c>
      <c r="K198" s="108" t="str">
        <f t="shared" si="46"/>
        <v>BMP</v>
      </c>
      <c r="L198" s="108">
        <v>19111</v>
      </c>
    </row>
    <row r="199" spans="1:12" x14ac:dyDescent="0.25">
      <c r="A199" s="108" t="s">
        <v>10019</v>
      </c>
      <c r="B199" s="108" t="str">
        <f t="shared" si="38"/>
        <v xml:space="preserve">DUENAS VALASEK SERGIO                  </v>
      </c>
      <c r="C199" s="108" t="str">
        <f t="shared" si="39"/>
        <v>43900415</v>
      </c>
      <c r="D199" s="108" t="str">
        <f t="shared" si="40"/>
        <v>0001</v>
      </c>
      <c r="E199" s="108" t="str">
        <f t="shared" si="41"/>
        <v>70</v>
      </c>
      <c r="F199" s="137">
        <v>1.7</v>
      </c>
      <c r="G199" s="108" t="str">
        <f t="shared" si="42"/>
        <v>2021</v>
      </c>
      <c r="H199" s="108" t="str">
        <f t="shared" si="43"/>
        <v>12</v>
      </c>
      <c r="I199" s="108" t="str">
        <f t="shared" si="44"/>
        <v>24</v>
      </c>
      <c r="J199" s="108" t="str">
        <f t="shared" si="45"/>
        <v>2021-12-24</v>
      </c>
      <c r="K199" s="108" t="str">
        <f t="shared" si="46"/>
        <v>BMP</v>
      </c>
      <c r="L199" s="108">
        <v>19112</v>
      </c>
    </row>
    <row r="200" spans="1:12" x14ac:dyDescent="0.25">
      <c r="A200" s="108" t="s">
        <v>10018</v>
      </c>
      <c r="B200" s="108" t="str">
        <f t="shared" si="38"/>
        <v xml:space="preserve">RUIZ RUIZ RAUL EDGARDO                 </v>
      </c>
      <c r="C200" s="108" t="str">
        <f t="shared" si="39"/>
        <v>43901712</v>
      </c>
      <c r="D200" s="108" t="str">
        <f t="shared" si="40"/>
        <v>0003</v>
      </c>
      <c r="E200" s="108" t="str">
        <f t="shared" si="41"/>
        <v>00</v>
      </c>
      <c r="F200" s="137">
        <v>3</v>
      </c>
      <c r="G200" s="108" t="str">
        <f t="shared" si="42"/>
        <v>2021</v>
      </c>
      <c r="H200" s="108" t="str">
        <f t="shared" si="43"/>
        <v>12</v>
      </c>
      <c r="I200" s="108" t="str">
        <f t="shared" si="44"/>
        <v>24</v>
      </c>
      <c r="J200" s="108" t="str">
        <f t="shared" si="45"/>
        <v>2021-12-24</v>
      </c>
      <c r="K200" s="108" t="str">
        <f t="shared" si="46"/>
        <v>BVP</v>
      </c>
      <c r="L200" s="108">
        <v>19113</v>
      </c>
    </row>
    <row r="201" spans="1:12" x14ac:dyDescent="0.25">
      <c r="A201" s="108" t="s">
        <v>10017</v>
      </c>
      <c r="B201" s="108" t="str">
        <f t="shared" si="38"/>
        <v xml:space="preserve">JIMENEZ FARFAN DENISE CRISTINA         </v>
      </c>
      <c r="C201" s="108" t="str">
        <f t="shared" si="39"/>
        <v>43946887</v>
      </c>
      <c r="D201" s="108" t="str">
        <f t="shared" si="40"/>
        <v>0008</v>
      </c>
      <c r="E201" s="108" t="str">
        <f t="shared" si="41"/>
        <v>38</v>
      </c>
      <c r="F201" s="137">
        <v>8.3800000000000008</v>
      </c>
      <c r="G201" s="108" t="str">
        <f t="shared" si="42"/>
        <v>2021</v>
      </c>
      <c r="H201" s="108" t="str">
        <f t="shared" si="43"/>
        <v>12</v>
      </c>
      <c r="I201" s="108" t="str">
        <f t="shared" si="44"/>
        <v>24</v>
      </c>
      <c r="J201" s="108" t="str">
        <f t="shared" si="45"/>
        <v>2021-12-24</v>
      </c>
      <c r="K201" s="108" t="str">
        <f t="shared" si="46"/>
        <v>BMP</v>
      </c>
      <c r="L201" s="108">
        <v>19114</v>
      </c>
    </row>
    <row r="202" spans="1:12" x14ac:dyDescent="0.25">
      <c r="A202" s="108" t="s">
        <v>10016</v>
      </c>
      <c r="B202" s="108" t="str">
        <f t="shared" si="38"/>
        <v xml:space="preserve">IVONN ROSARIO CARVAJAL ALARCON         </v>
      </c>
      <c r="C202" s="108" t="str">
        <f t="shared" si="39"/>
        <v>43909850</v>
      </c>
      <c r="D202" s="108" t="str">
        <f t="shared" si="40"/>
        <v>0002</v>
      </c>
      <c r="E202" s="108" t="str">
        <f t="shared" si="41"/>
        <v>72</v>
      </c>
      <c r="F202" s="137">
        <v>2.72</v>
      </c>
      <c r="G202" s="108" t="str">
        <f t="shared" si="42"/>
        <v>2021</v>
      </c>
      <c r="H202" s="108" t="str">
        <f t="shared" si="43"/>
        <v>12</v>
      </c>
      <c r="I202" s="108" t="str">
        <f t="shared" si="44"/>
        <v>24</v>
      </c>
      <c r="J202" s="108" t="str">
        <f t="shared" si="45"/>
        <v>2021-12-24</v>
      </c>
      <c r="K202" s="108" t="str">
        <f t="shared" si="46"/>
        <v>BVI</v>
      </c>
      <c r="L202" s="108">
        <v>19115</v>
      </c>
    </row>
    <row r="203" spans="1:12" x14ac:dyDescent="0.25">
      <c r="A203" s="108" t="s">
        <v>10015</v>
      </c>
      <c r="B203" s="108" t="str">
        <f t="shared" si="38"/>
        <v xml:space="preserve">PILLIGUA TORRES ADELAIDA DE LA         </v>
      </c>
      <c r="C203" s="108" t="str">
        <f t="shared" si="39"/>
        <v>43908058</v>
      </c>
      <c r="D203" s="108" t="str">
        <f t="shared" si="40"/>
        <v>0001</v>
      </c>
      <c r="E203" s="108" t="str">
        <f t="shared" si="41"/>
        <v>68</v>
      </c>
      <c r="F203" s="137">
        <v>1.68</v>
      </c>
      <c r="G203" s="108" t="str">
        <f t="shared" si="42"/>
        <v>2021</v>
      </c>
      <c r="H203" s="108" t="str">
        <f t="shared" si="43"/>
        <v>12</v>
      </c>
      <c r="I203" s="108" t="str">
        <f t="shared" si="44"/>
        <v>24</v>
      </c>
      <c r="J203" s="108" t="str">
        <f t="shared" si="45"/>
        <v>2021-12-24</v>
      </c>
      <c r="K203" s="108" t="str">
        <f t="shared" si="46"/>
        <v>BVP</v>
      </c>
      <c r="L203" s="108">
        <v>19116</v>
      </c>
    </row>
    <row r="204" spans="1:12" x14ac:dyDescent="0.25">
      <c r="A204" s="108" t="s">
        <v>10014</v>
      </c>
      <c r="B204" s="108" t="str">
        <f t="shared" si="38"/>
        <v xml:space="preserve">VIZCAINO ARMIJOS FELIPE                </v>
      </c>
      <c r="C204" s="108" t="str">
        <f t="shared" si="39"/>
        <v>43903729</v>
      </c>
      <c r="D204" s="108" t="str">
        <f t="shared" si="40"/>
        <v>0002</v>
      </c>
      <c r="E204" s="108" t="str">
        <f t="shared" si="41"/>
        <v>16</v>
      </c>
      <c r="F204" s="137">
        <v>2.16</v>
      </c>
      <c r="G204" s="108" t="str">
        <f t="shared" si="42"/>
        <v>2021</v>
      </c>
      <c r="H204" s="108" t="str">
        <f t="shared" si="43"/>
        <v>12</v>
      </c>
      <c r="I204" s="108" t="str">
        <f t="shared" si="44"/>
        <v>24</v>
      </c>
      <c r="J204" s="108" t="str">
        <f t="shared" si="45"/>
        <v>2021-12-24</v>
      </c>
      <c r="K204" s="108" t="str">
        <f t="shared" si="46"/>
        <v>BMP</v>
      </c>
      <c r="L204" s="108">
        <v>19117</v>
      </c>
    </row>
    <row r="205" spans="1:12" x14ac:dyDescent="0.25">
      <c r="A205" s="108" t="s">
        <v>10013</v>
      </c>
      <c r="B205" s="108" t="str">
        <f t="shared" si="38"/>
        <v xml:space="preserve">MERIZALDE MEDRANDA JONATHAN RA         </v>
      </c>
      <c r="C205" s="108" t="str">
        <f t="shared" si="39"/>
        <v>43909363</v>
      </c>
      <c r="D205" s="108" t="str">
        <f t="shared" si="40"/>
        <v>0003</v>
      </c>
      <c r="E205" s="108" t="str">
        <f t="shared" si="41"/>
        <v>68</v>
      </c>
      <c r="F205" s="137">
        <v>3.68</v>
      </c>
      <c r="G205" s="108" t="str">
        <f t="shared" si="42"/>
        <v>2021</v>
      </c>
      <c r="H205" s="108" t="str">
        <f t="shared" si="43"/>
        <v>12</v>
      </c>
      <c r="I205" s="108" t="str">
        <f t="shared" si="44"/>
        <v>25</v>
      </c>
      <c r="J205" s="108" t="str">
        <f t="shared" si="45"/>
        <v>2021-12-25</v>
      </c>
      <c r="K205" s="108" t="str">
        <f t="shared" si="46"/>
        <v>BMP</v>
      </c>
      <c r="L205" s="108">
        <v>19118</v>
      </c>
    </row>
    <row r="206" spans="1:12" x14ac:dyDescent="0.25">
      <c r="A206" s="108" t="s">
        <v>10012</v>
      </c>
      <c r="B206" s="108" t="str">
        <f t="shared" si="38"/>
        <v xml:space="preserve">LOPEZ GARCIA RAMON ALFREDO             </v>
      </c>
      <c r="C206" s="108" t="str">
        <f t="shared" si="39"/>
        <v>43909562</v>
      </c>
      <c r="D206" s="108" t="str">
        <f t="shared" si="40"/>
        <v>0003</v>
      </c>
      <c r="E206" s="108" t="str">
        <f t="shared" si="41"/>
        <v>68</v>
      </c>
      <c r="F206" s="137">
        <v>3.68</v>
      </c>
      <c r="G206" s="108" t="str">
        <f t="shared" si="42"/>
        <v>2021</v>
      </c>
      <c r="H206" s="108" t="str">
        <f t="shared" si="43"/>
        <v>12</v>
      </c>
      <c r="I206" s="108" t="str">
        <f t="shared" si="44"/>
        <v>25</v>
      </c>
      <c r="J206" s="108" t="str">
        <f t="shared" si="45"/>
        <v>2021-12-25</v>
      </c>
      <c r="K206" s="108" t="str">
        <f t="shared" si="46"/>
        <v>BMP</v>
      </c>
      <c r="L206" s="108">
        <v>19119</v>
      </c>
    </row>
    <row r="207" spans="1:12" x14ac:dyDescent="0.25">
      <c r="A207" s="108" t="s">
        <v>10011</v>
      </c>
      <c r="B207" s="108" t="str">
        <f t="shared" si="38"/>
        <v xml:space="preserve">RODRIGUEZ ALVARADO LUIS ALEJAN         </v>
      </c>
      <c r="C207" s="108" t="str">
        <f t="shared" si="39"/>
        <v>43909635</v>
      </c>
      <c r="D207" s="108" t="str">
        <f t="shared" si="40"/>
        <v>0001</v>
      </c>
      <c r="E207" s="108" t="str">
        <f t="shared" si="41"/>
        <v>68</v>
      </c>
      <c r="F207" s="137">
        <v>1.68</v>
      </c>
      <c r="G207" s="108" t="str">
        <f t="shared" si="42"/>
        <v>2021</v>
      </c>
      <c r="H207" s="108" t="str">
        <f t="shared" si="43"/>
        <v>12</v>
      </c>
      <c r="I207" s="108" t="str">
        <f t="shared" si="44"/>
        <v>26</v>
      </c>
      <c r="J207" s="108" t="str">
        <f t="shared" si="45"/>
        <v>2021-12-26</v>
      </c>
      <c r="K207" s="108" t="str">
        <f t="shared" si="46"/>
        <v>BMP</v>
      </c>
      <c r="L207" s="108">
        <v>19120</v>
      </c>
    </row>
    <row r="208" spans="1:12" x14ac:dyDescent="0.25">
      <c r="A208" s="108" t="s">
        <v>10010</v>
      </c>
      <c r="B208" s="108" t="str">
        <f t="shared" si="38"/>
        <v xml:space="preserve">LOPEZ CORDERO JUAN ANTONIO             </v>
      </c>
      <c r="C208" s="108" t="str">
        <f t="shared" si="39"/>
        <v>43901239</v>
      </c>
      <c r="D208" s="108" t="str">
        <f t="shared" si="40"/>
        <v>0001</v>
      </c>
      <c r="E208" s="108" t="str">
        <f t="shared" si="41"/>
        <v>78</v>
      </c>
      <c r="F208" s="137">
        <v>1.78</v>
      </c>
      <c r="G208" s="108" t="str">
        <f t="shared" si="42"/>
        <v>2021</v>
      </c>
      <c r="H208" s="108" t="str">
        <f t="shared" si="43"/>
        <v>12</v>
      </c>
      <c r="I208" s="108" t="str">
        <f t="shared" si="44"/>
        <v>26</v>
      </c>
      <c r="J208" s="108" t="str">
        <f t="shared" si="45"/>
        <v>2021-12-26</v>
      </c>
      <c r="K208" s="108" t="str">
        <f t="shared" si="46"/>
        <v>BVP</v>
      </c>
      <c r="L208" s="108">
        <v>19121</v>
      </c>
    </row>
    <row r="209" spans="1:12" x14ac:dyDescent="0.25">
      <c r="A209" s="108" t="s">
        <v>10009</v>
      </c>
      <c r="B209" s="108" t="str">
        <f t="shared" si="38"/>
        <v xml:space="preserve">MAYI CECIBEL VILLACRES GUZMAN          </v>
      </c>
      <c r="C209" s="108" t="str">
        <f t="shared" si="39"/>
        <v>43907840</v>
      </c>
      <c r="D209" s="108" t="str">
        <f t="shared" si="40"/>
        <v>0012</v>
      </c>
      <c r="E209" s="108" t="str">
        <f t="shared" si="41"/>
        <v>45</v>
      </c>
      <c r="F209" s="137">
        <v>12.45</v>
      </c>
      <c r="G209" s="108" t="str">
        <f t="shared" si="42"/>
        <v>2021</v>
      </c>
      <c r="H209" s="108" t="str">
        <f t="shared" si="43"/>
        <v>12</v>
      </c>
      <c r="I209" s="108" t="str">
        <f t="shared" si="44"/>
        <v>26</v>
      </c>
      <c r="J209" s="108" t="str">
        <f t="shared" si="45"/>
        <v>2021-12-26</v>
      </c>
      <c r="K209" s="108" t="str">
        <f t="shared" si="46"/>
        <v>BMP</v>
      </c>
      <c r="L209" s="108">
        <v>19122</v>
      </c>
    </row>
    <row r="210" spans="1:12" x14ac:dyDescent="0.25">
      <c r="A210" s="108" t="s">
        <v>10008</v>
      </c>
      <c r="B210" s="108" t="str">
        <f t="shared" si="38"/>
        <v xml:space="preserve">FIALLOS CUMBE ROSA MATILDE             </v>
      </c>
      <c r="C210" s="108" t="str">
        <f t="shared" si="39"/>
        <v>43903264</v>
      </c>
      <c r="D210" s="108" t="str">
        <f t="shared" si="40"/>
        <v>0001</v>
      </c>
      <c r="E210" s="108" t="str">
        <f t="shared" si="41"/>
        <v>74</v>
      </c>
      <c r="F210" s="137">
        <v>1.74</v>
      </c>
      <c r="G210" s="108" t="str">
        <f t="shared" si="42"/>
        <v>2021</v>
      </c>
      <c r="H210" s="108" t="str">
        <f t="shared" si="43"/>
        <v>12</v>
      </c>
      <c r="I210" s="108" t="str">
        <f t="shared" si="44"/>
        <v>26</v>
      </c>
      <c r="J210" s="108" t="str">
        <f t="shared" si="45"/>
        <v>2021-12-26</v>
      </c>
      <c r="K210" s="108" t="str">
        <f t="shared" si="46"/>
        <v>BMP</v>
      </c>
      <c r="L210" s="108">
        <v>19123</v>
      </c>
    </row>
    <row r="211" spans="1:12" x14ac:dyDescent="0.25">
      <c r="A211" s="108" t="s">
        <v>10007</v>
      </c>
      <c r="B211" s="108" t="str">
        <f t="shared" si="38"/>
        <v xml:space="preserve">PAREJA MADINYA EDUARDO JOSUE           </v>
      </c>
      <c r="C211" s="108" t="str">
        <f t="shared" si="39"/>
        <v>43908674</v>
      </c>
      <c r="D211" s="108" t="str">
        <f t="shared" si="40"/>
        <v>0001</v>
      </c>
      <c r="E211" s="108" t="str">
        <f t="shared" si="41"/>
        <v>68</v>
      </c>
      <c r="F211" s="137">
        <v>1.68</v>
      </c>
      <c r="G211" s="108" t="str">
        <f t="shared" si="42"/>
        <v>2021</v>
      </c>
      <c r="H211" s="108" t="str">
        <f t="shared" si="43"/>
        <v>12</v>
      </c>
      <c r="I211" s="108" t="str">
        <f t="shared" si="44"/>
        <v>26</v>
      </c>
      <c r="J211" s="108" t="str">
        <f t="shared" si="45"/>
        <v>2021-12-26</v>
      </c>
      <c r="K211" s="108" t="str">
        <f t="shared" si="46"/>
        <v>BMP</v>
      </c>
      <c r="L211" s="108">
        <v>19124</v>
      </c>
    </row>
    <row r="212" spans="1:12" x14ac:dyDescent="0.25">
      <c r="A212" s="108" t="s">
        <v>10006</v>
      </c>
      <c r="B212" s="108" t="str">
        <f t="shared" si="38"/>
        <v xml:space="preserve">BEATRIZ DEL PILAR GUERRERO YEP         </v>
      </c>
      <c r="C212" s="108" t="str">
        <f t="shared" si="39"/>
        <v>43945463</v>
      </c>
      <c r="D212" s="108" t="str">
        <f t="shared" si="40"/>
        <v>0008</v>
      </c>
      <c r="E212" s="108" t="str">
        <f t="shared" si="41"/>
        <v>38</v>
      </c>
      <c r="F212" s="137">
        <v>8.3800000000000008</v>
      </c>
      <c r="G212" s="108" t="str">
        <f t="shared" si="42"/>
        <v>2021</v>
      </c>
      <c r="H212" s="108" t="str">
        <f t="shared" si="43"/>
        <v>12</v>
      </c>
      <c r="I212" s="108" t="str">
        <f t="shared" si="44"/>
        <v>26</v>
      </c>
      <c r="J212" s="108" t="str">
        <f t="shared" si="45"/>
        <v>2021-12-26</v>
      </c>
      <c r="K212" s="108" t="str">
        <f t="shared" si="46"/>
        <v>BMP</v>
      </c>
      <c r="L212" s="108">
        <v>19125</v>
      </c>
    </row>
    <row r="213" spans="1:12" x14ac:dyDescent="0.25">
      <c r="A213" s="108" t="s">
        <v>10005</v>
      </c>
      <c r="B213" s="108" t="str">
        <f t="shared" si="38"/>
        <v xml:space="preserve">RUIZ NAVARRETE KENIA LIBERTAD          </v>
      </c>
      <c r="C213" s="108" t="str">
        <f t="shared" si="39"/>
        <v>43930410</v>
      </c>
      <c r="D213" s="108" t="str">
        <f t="shared" si="40"/>
        <v>0000</v>
      </c>
      <c r="E213" s="108" t="str">
        <f t="shared" si="41"/>
        <v>95</v>
      </c>
      <c r="F213" s="137">
        <v>0.95</v>
      </c>
      <c r="G213" s="108" t="str">
        <f t="shared" si="42"/>
        <v>2021</v>
      </c>
      <c r="H213" s="108" t="str">
        <f t="shared" si="43"/>
        <v>12</v>
      </c>
      <c r="I213" s="108" t="str">
        <f t="shared" si="44"/>
        <v>26</v>
      </c>
      <c r="J213" s="108" t="str">
        <f t="shared" si="45"/>
        <v>2021-12-26</v>
      </c>
      <c r="K213" s="108" t="str">
        <f t="shared" si="46"/>
        <v>BMP</v>
      </c>
      <c r="L213" s="108">
        <v>19126</v>
      </c>
    </row>
    <row r="214" spans="1:12" x14ac:dyDescent="0.25">
      <c r="A214" s="108" t="s">
        <v>10004</v>
      </c>
      <c r="B214" s="108" t="str">
        <f t="shared" si="38"/>
        <v xml:space="preserve">PIZA POZUELO FERNANDO                  </v>
      </c>
      <c r="C214" s="108" t="str">
        <f t="shared" si="39"/>
        <v>43901576</v>
      </c>
      <c r="D214" s="108" t="str">
        <f t="shared" si="40"/>
        <v>0042</v>
      </c>
      <c r="E214" s="108" t="str">
        <f t="shared" si="41"/>
        <v>42</v>
      </c>
      <c r="F214" s="137">
        <v>42.42</v>
      </c>
      <c r="G214" s="108" t="str">
        <f t="shared" si="42"/>
        <v>2021</v>
      </c>
      <c r="H214" s="108" t="str">
        <f t="shared" si="43"/>
        <v>12</v>
      </c>
      <c r="I214" s="108" t="str">
        <f t="shared" si="44"/>
        <v>26</v>
      </c>
      <c r="J214" s="108" t="str">
        <f t="shared" si="45"/>
        <v>2021-12-26</v>
      </c>
      <c r="K214" s="108" t="str">
        <f t="shared" si="46"/>
        <v>BMP</v>
      </c>
      <c r="L214" s="108">
        <v>19127</v>
      </c>
    </row>
    <row r="215" spans="1:12" x14ac:dyDescent="0.25">
      <c r="A215" s="108" t="s">
        <v>10003</v>
      </c>
      <c r="B215" s="108" t="str">
        <f t="shared" si="38"/>
        <v xml:space="preserve">WIGTON TIMOTHY PATRICK                 </v>
      </c>
      <c r="C215" s="108" t="str">
        <f t="shared" si="39"/>
        <v>43900943</v>
      </c>
      <c r="D215" s="108" t="str">
        <f t="shared" si="40"/>
        <v>0001</v>
      </c>
      <c r="E215" s="108" t="str">
        <f t="shared" si="41"/>
        <v>68</v>
      </c>
      <c r="F215" s="137">
        <v>1.68</v>
      </c>
      <c r="G215" s="108" t="str">
        <f t="shared" si="42"/>
        <v>2021</v>
      </c>
      <c r="H215" s="108" t="str">
        <f t="shared" si="43"/>
        <v>12</v>
      </c>
      <c r="I215" s="108" t="str">
        <f t="shared" si="44"/>
        <v>27</v>
      </c>
      <c r="J215" s="108" t="str">
        <f t="shared" si="45"/>
        <v>2021-12-27</v>
      </c>
      <c r="K215" s="108" t="str">
        <f t="shared" si="46"/>
        <v>BMP</v>
      </c>
      <c r="L215" s="108">
        <v>19128</v>
      </c>
    </row>
    <row r="216" spans="1:12" x14ac:dyDescent="0.25">
      <c r="A216" s="108" t="s">
        <v>10002</v>
      </c>
      <c r="B216" s="108" t="str">
        <f t="shared" si="38"/>
        <v xml:space="preserve">MARIA FERNANDA  SALAZAR LLOREN         </v>
      </c>
      <c r="C216" s="108" t="str">
        <f t="shared" si="39"/>
        <v>43950345</v>
      </c>
      <c r="D216" s="108" t="str">
        <f t="shared" si="40"/>
        <v>0008</v>
      </c>
      <c r="E216" s="108" t="str">
        <f t="shared" si="41"/>
        <v>38</v>
      </c>
      <c r="F216" s="137">
        <v>8.3800000000000008</v>
      </c>
      <c r="G216" s="108" t="str">
        <f t="shared" si="42"/>
        <v>2021</v>
      </c>
      <c r="H216" s="108" t="str">
        <f t="shared" si="43"/>
        <v>12</v>
      </c>
      <c r="I216" s="108" t="str">
        <f t="shared" si="44"/>
        <v>27</v>
      </c>
      <c r="J216" s="108" t="str">
        <f t="shared" si="45"/>
        <v>2021-12-27</v>
      </c>
      <c r="K216" s="108" t="str">
        <f t="shared" si="46"/>
        <v>BVP</v>
      </c>
      <c r="L216" s="108">
        <v>19129</v>
      </c>
    </row>
    <row r="217" spans="1:12" x14ac:dyDescent="0.25">
      <c r="A217" s="108" t="s">
        <v>10001</v>
      </c>
      <c r="B217" s="108" t="str">
        <f t="shared" si="38"/>
        <v xml:space="preserve">HERRERA ORTEGA JOHNNY ANDRES           </v>
      </c>
      <c r="C217" s="108" t="str">
        <f t="shared" si="39"/>
        <v>43908135</v>
      </c>
      <c r="D217" s="108" t="str">
        <f t="shared" si="40"/>
        <v>0001</v>
      </c>
      <c r="E217" s="108" t="str">
        <f t="shared" si="41"/>
        <v>83</v>
      </c>
      <c r="F217" s="137">
        <v>1.83</v>
      </c>
      <c r="G217" s="108" t="str">
        <f t="shared" si="42"/>
        <v>2021</v>
      </c>
      <c r="H217" s="108" t="str">
        <f t="shared" si="43"/>
        <v>12</v>
      </c>
      <c r="I217" s="108" t="str">
        <f t="shared" si="44"/>
        <v>27</v>
      </c>
      <c r="J217" s="108" t="str">
        <f t="shared" si="45"/>
        <v>2021-12-27</v>
      </c>
      <c r="K217" s="108" t="str">
        <f t="shared" si="46"/>
        <v>BMP</v>
      </c>
      <c r="L217" s="108">
        <v>19130</v>
      </c>
    </row>
    <row r="218" spans="1:12" x14ac:dyDescent="0.25">
      <c r="A218" s="108" t="s">
        <v>10000</v>
      </c>
      <c r="B218" s="108" t="str">
        <f t="shared" si="38"/>
        <v xml:space="preserve">ASENCIO PARRALES ANDREA CAROLI         </v>
      </c>
      <c r="C218" s="108" t="str">
        <f t="shared" si="39"/>
        <v>43900669</v>
      </c>
      <c r="D218" s="108" t="str">
        <f t="shared" si="40"/>
        <v>0002</v>
      </c>
      <c r="E218" s="108" t="str">
        <f t="shared" si="41"/>
        <v>07</v>
      </c>
      <c r="F218" s="137">
        <v>2.0699999999999998</v>
      </c>
      <c r="G218" s="108" t="str">
        <f t="shared" si="42"/>
        <v>2021</v>
      </c>
      <c r="H218" s="108" t="str">
        <f t="shared" si="43"/>
        <v>12</v>
      </c>
      <c r="I218" s="108" t="str">
        <f t="shared" si="44"/>
        <v>27</v>
      </c>
      <c r="J218" s="108" t="str">
        <f t="shared" si="45"/>
        <v>2021-12-27</v>
      </c>
      <c r="K218" s="108" t="str">
        <f t="shared" si="46"/>
        <v>BMP</v>
      </c>
      <c r="L218" s="108">
        <v>19131</v>
      </c>
    </row>
    <row r="219" spans="1:12" x14ac:dyDescent="0.25">
      <c r="A219" s="108" t="s">
        <v>9999</v>
      </c>
      <c r="B219" s="108" t="str">
        <f t="shared" si="38"/>
        <v xml:space="preserve">GUEVARA GUEVARA ORIOL FERNANDO         </v>
      </c>
      <c r="C219" s="108" t="str">
        <f t="shared" si="39"/>
        <v>43906002</v>
      </c>
      <c r="D219" s="108" t="str">
        <f t="shared" si="40"/>
        <v>0001</v>
      </c>
      <c r="E219" s="108" t="str">
        <f t="shared" si="41"/>
        <v>48</v>
      </c>
      <c r="F219" s="137">
        <v>1.48</v>
      </c>
      <c r="G219" s="108" t="str">
        <f t="shared" si="42"/>
        <v>2021</v>
      </c>
      <c r="H219" s="108" t="str">
        <f t="shared" si="43"/>
        <v>12</v>
      </c>
      <c r="I219" s="108" t="str">
        <f t="shared" si="44"/>
        <v>27</v>
      </c>
      <c r="J219" s="108" t="str">
        <f t="shared" si="45"/>
        <v>2021-12-27</v>
      </c>
      <c r="K219" s="108" t="str">
        <f t="shared" si="46"/>
        <v>BVP</v>
      </c>
      <c r="L219" s="108">
        <v>19132</v>
      </c>
    </row>
    <row r="220" spans="1:12" x14ac:dyDescent="0.25">
      <c r="A220" s="108" t="s">
        <v>9998</v>
      </c>
      <c r="B220" s="108" t="str">
        <f t="shared" si="38"/>
        <v xml:space="preserve">CHACHA MOREIRA SINTIA PAOLA            </v>
      </c>
      <c r="C220" s="108" t="str">
        <f t="shared" si="39"/>
        <v>43930260</v>
      </c>
      <c r="D220" s="108" t="str">
        <f t="shared" si="40"/>
        <v>0004</v>
      </c>
      <c r="E220" s="108" t="str">
        <f t="shared" si="41"/>
        <v>07</v>
      </c>
      <c r="F220" s="137">
        <v>4.07</v>
      </c>
      <c r="G220" s="108" t="str">
        <f t="shared" si="42"/>
        <v>2021</v>
      </c>
      <c r="H220" s="108" t="str">
        <f t="shared" si="43"/>
        <v>12</v>
      </c>
      <c r="I220" s="108" t="str">
        <f t="shared" si="44"/>
        <v>27</v>
      </c>
      <c r="J220" s="108" t="str">
        <f t="shared" si="45"/>
        <v>2021-12-27</v>
      </c>
      <c r="K220" s="108" t="str">
        <f t="shared" si="46"/>
        <v>BVP</v>
      </c>
      <c r="L220" s="108">
        <v>19133</v>
      </c>
    </row>
    <row r="221" spans="1:12" x14ac:dyDescent="0.25">
      <c r="A221" s="108" t="s">
        <v>9997</v>
      </c>
      <c r="B221" s="108" t="str">
        <f t="shared" si="38"/>
        <v xml:space="preserve">YOFFRE TEODORO ROQUE APOLO             </v>
      </c>
      <c r="C221" s="108" t="str">
        <f t="shared" si="39"/>
        <v>43907708</v>
      </c>
      <c r="D221" s="108" t="str">
        <f t="shared" si="40"/>
        <v>0005</v>
      </c>
      <c r="E221" s="108" t="str">
        <f t="shared" si="41"/>
        <v>20</v>
      </c>
      <c r="F221" s="137">
        <v>5.2</v>
      </c>
      <c r="G221" s="108" t="str">
        <f t="shared" si="42"/>
        <v>2021</v>
      </c>
      <c r="H221" s="108" t="str">
        <f t="shared" si="43"/>
        <v>12</v>
      </c>
      <c r="I221" s="108" t="str">
        <f t="shared" si="44"/>
        <v>27</v>
      </c>
      <c r="J221" s="108" t="str">
        <f t="shared" si="45"/>
        <v>2021-12-27</v>
      </c>
      <c r="K221" s="108" t="str">
        <f t="shared" si="46"/>
        <v>BMP</v>
      </c>
      <c r="L221" s="108">
        <v>19134</v>
      </c>
    </row>
    <row r="222" spans="1:12" x14ac:dyDescent="0.25">
      <c r="A222" s="108" t="s">
        <v>9996</v>
      </c>
      <c r="B222" s="108" t="str">
        <f t="shared" si="38"/>
        <v xml:space="preserve">ABARCA PACHAY GEOVANNY ANDRES          </v>
      </c>
      <c r="C222" s="108" t="str">
        <f t="shared" si="39"/>
        <v>43901591</v>
      </c>
      <c r="D222" s="108" t="str">
        <f t="shared" si="40"/>
        <v>0005</v>
      </c>
      <c r="E222" s="108" t="str">
        <f t="shared" si="41"/>
        <v>91</v>
      </c>
      <c r="F222" s="137">
        <v>5.91</v>
      </c>
      <c r="G222" s="108" t="str">
        <f t="shared" si="42"/>
        <v>2021</v>
      </c>
      <c r="H222" s="108" t="str">
        <f t="shared" si="43"/>
        <v>12</v>
      </c>
      <c r="I222" s="108" t="str">
        <f t="shared" si="44"/>
        <v>27</v>
      </c>
      <c r="J222" s="108" t="str">
        <f t="shared" si="45"/>
        <v>2021-12-27</v>
      </c>
      <c r="K222" s="108" t="str">
        <f t="shared" si="46"/>
        <v>BMP</v>
      </c>
      <c r="L222" s="108">
        <v>19135</v>
      </c>
    </row>
    <row r="223" spans="1:12" x14ac:dyDescent="0.25">
      <c r="A223" s="108" t="s">
        <v>9995</v>
      </c>
      <c r="B223" s="108" t="str">
        <f t="shared" si="38"/>
        <v xml:space="preserve">BOANERGES CUTHBERTO DE LA PARE         </v>
      </c>
      <c r="C223" s="108" t="str">
        <f t="shared" si="39"/>
        <v>43945188</v>
      </c>
      <c r="D223" s="108" t="str">
        <f t="shared" si="40"/>
        <v>0008</v>
      </c>
      <c r="E223" s="108" t="str">
        <f t="shared" si="41"/>
        <v>38</v>
      </c>
      <c r="F223" s="137">
        <v>8.3800000000000008</v>
      </c>
      <c r="G223" s="108" t="str">
        <f t="shared" si="42"/>
        <v>2021</v>
      </c>
      <c r="H223" s="108" t="str">
        <f t="shared" si="43"/>
        <v>12</v>
      </c>
      <c r="I223" s="108" t="str">
        <f t="shared" si="44"/>
        <v>27</v>
      </c>
      <c r="J223" s="108" t="str">
        <f t="shared" si="45"/>
        <v>2021-12-27</v>
      </c>
      <c r="K223" s="108" t="str">
        <f t="shared" si="46"/>
        <v>BVP</v>
      </c>
      <c r="L223" s="108">
        <v>19136</v>
      </c>
    </row>
    <row r="224" spans="1:12" x14ac:dyDescent="0.25">
      <c r="A224" s="108" t="s">
        <v>9994</v>
      </c>
      <c r="B224" s="108" t="str">
        <f t="shared" si="38"/>
        <v xml:space="preserve">BOANERGES CUTHBERTO DE LA PARE         </v>
      </c>
      <c r="C224" s="108" t="str">
        <f t="shared" si="39"/>
        <v>43945187</v>
      </c>
      <c r="D224" s="108" t="str">
        <f t="shared" si="40"/>
        <v>0008</v>
      </c>
      <c r="E224" s="108" t="str">
        <f t="shared" si="41"/>
        <v>38</v>
      </c>
      <c r="F224" s="137">
        <v>8.3800000000000008</v>
      </c>
      <c r="G224" s="108" t="str">
        <f t="shared" si="42"/>
        <v>2021</v>
      </c>
      <c r="H224" s="108" t="str">
        <f t="shared" si="43"/>
        <v>12</v>
      </c>
      <c r="I224" s="108" t="str">
        <f t="shared" si="44"/>
        <v>27</v>
      </c>
      <c r="J224" s="108" t="str">
        <f t="shared" si="45"/>
        <v>2021-12-27</v>
      </c>
      <c r="K224" s="108" t="str">
        <f t="shared" si="46"/>
        <v>BVP</v>
      </c>
      <c r="L224" s="108">
        <v>19137</v>
      </c>
    </row>
    <row r="225" spans="1:12" x14ac:dyDescent="0.25">
      <c r="A225" s="108"/>
      <c r="B225" s="169">
        <v>18</v>
      </c>
      <c r="C225" s="168" t="str">
        <f t="shared" si="39"/>
        <v/>
      </c>
      <c r="D225" s="168" t="str">
        <f t="shared" si="40"/>
        <v/>
      </c>
      <c r="E225" s="168" t="str">
        <f t="shared" si="41"/>
        <v/>
      </c>
      <c r="F225" s="167">
        <f>SUM(F192:F224)</f>
        <v>159.76999999999998</v>
      </c>
      <c r="G225" s="108" t="str">
        <f t="shared" si="42"/>
        <v/>
      </c>
      <c r="H225" s="108" t="str">
        <f t="shared" si="43"/>
        <v/>
      </c>
      <c r="I225" s="108" t="str">
        <f t="shared" si="44"/>
        <v/>
      </c>
      <c r="J225" s="108" t="str">
        <f t="shared" si="45"/>
        <v>--</v>
      </c>
      <c r="K225" s="108" t="str">
        <f t="shared" si="46"/>
        <v/>
      </c>
      <c r="L225" s="108"/>
    </row>
    <row r="226" spans="1:12" x14ac:dyDescent="0.25">
      <c r="A226" s="108" t="s">
        <v>9993</v>
      </c>
      <c r="B226" s="108" t="str">
        <f t="shared" ref="B226:B237" si="47">MID(A226,20,39)</f>
        <v xml:space="preserve">PABLO JAVIER BAQUE LOZANO              </v>
      </c>
      <c r="C226" s="108" t="str">
        <f t="shared" si="39"/>
        <v>43902215</v>
      </c>
      <c r="D226" s="108" t="str">
        <f t="shared" si="40"/>
        <v>0002</v>
      </c>
      <c r="E226" s="108" t="str">
        <f t="shared" si="41"/>
        <v>35</v>
      </c>
      <c r="F226" s="137">
        <v>2.35</v>
      </c>
      <c r="G226" s="108" t="str">
        <f t="shared" si="42"/>
        <v>2021</v>
      </c>
      <c r="H226" s="108" t="str">
        <f t="shared" si="43"/>
        <v>12</v>
      </c>
      <c r="I226" s="108" t="str">
        <f t="shared" si="44"/>
        <v>28</v>
      </c>
      <c r="J226" s="108" t="str">
        <f t="shared" si="45"/>
        <v>2021-12-28</v>
      </c>
      <c r="K226" s="108" t="str">
        <f t="shared" si="46"/>
        <v>BMP</v>
      </c>
      <c r="L226" s="108">
        <v>19174</v>
      </c>
    </row>
    <row r="227" spans="1:12" x14ac:dyDescent="0.25">
      <c r="A227" s="108" t="s">
        <v>9992</v>
      </c>
      <c r="B227" s="108" t="str">
        <f t="shared" si="47"/>
        <v xml:space="preserve">DANIEL ENRIQUE DURAN LAMA              </v>
      </c>
      <c r="C227" s="108" t="str">
        <f t="shared" si="39"/>
        <v>43908446</v>
      </c>
      <c r="D227" s="108" t="str">
        <f t="shared" si="40"/>
        <v>0006</v>
      </c>
      <c r="E227" s="108" t="str">
        <f t="shared" si="41"/>
        <v>36</v>
      </c>
      <c r="F227" s="137">
        <v>6.36</v>
      </c>
      <c r="G227" s="108" t="str">
        <f t="shared" si="42"/>
        <v>2021</v>
      </c>
      <c r="H227" s="108" t="str">
        <f t="shared" si="43"/>
        <v>12</v>
      </c>
      <c r="I227" s="108" t="str">
        <f t="shared" si="44"/>
        <v>27</v>
      </c>
      <c r="J227" s="108" t="str">
        <f t="shared" si="45"/>
        <v>2021-12-27</v>
      </c>
      <c r="K227" s="108" t="str">
        <f t="shared" si="46"/>
        <v>BMP</v>
      </c>
      <c r="L227" s="108">
        <v>19175</v>
      </c>
    </row>
    <row r="228" spans="1:12" x14ac:dyDescent="0.25">
      <c r="A228" s="108" t="s">
        <v>9991</v>
      </c>
      <c r="B228" s="108" t="str">
        <f t="shared" si="47"/>
        <v xml:space="preserve">DANIEL ENRIQUE DURAN LAMA              </v>
      </c>
      <c r="C228" s="108" t="str">
        <f t="shared" si="39"/>
        <v>43907804</v>
      </c>
      <c r="D228" s="108" t="str">
        <f t="shared" si="40"/>
        <v>0003</v>
      </c>
      <c r="E228" s="108" t="str">
        <f t="shared" si="41"/>
        <v>02</v>
      </c>
      <c r="F228" s="137">
        <v>3.02</v>
      </c>
      <c r="G228" s="108" t="str">
        <f t="shared" si="42"/>
        <v>2021</v>
      </c>
      <c r="H228" s="108" t="str">
        <f t="shared" si="43"/>
        <v>12</v>
      </c>
      <c r="I228" s="108" t="str">
        <f t="shared" si="44"/>
        <v>27</v>
      </c>
      <c r="J228" s="108" t="str">
        <f t="shared" si="45"/>
        <v>2021-12-27</v>
      </c>
      <c r="K228" s="108" t="str">
        <f t="shared" si="46"/>
        <v>BMP</v>
      </c>
      <c r="L228" s="108">
        <v>19176</v>
      </c>
    </row>
    <row r="229" spans="1:12" x14ac:dyDescent="0.25">
      <c r="A229" s="108" t="s">
        <v>9990</v>
      </c>
      <c r="B229" s="108" t="str">
        <f t="shared" si="47"/>
        <v xml:space="preserve">BUSTAMANTE LIMONES GREGORIO GU         </v>
      </c>
      <c r="C229" s="108" t="str">
        <f t="shared" si="39"/>
        <v>43930408</v>
      </c>
      <c r="D229" s="108" t="str">
        <f t="shared" si="40"/>
        <v>0003</v>
      </c>
      <c r="E229" s="108" t="str">
        <f t="shared" si="41"/>
        <v>74</v>
      </c>
      <c r="F229" s="137">
        <v>3.74</v>
      </c>
      <c r="G229" s="108" t="str">
        <f t="shared" si="42"/>
        <v>2021</v>
      </c>
      <c r="H229" s="108" t="str">
        <f t="shared" si="43"/>
        <v>12</v>
      </c>
      <c r="I229" s="108" t="str">
        <f t="shared" si="44"/>
        <v>27</v>
      </c>
      <c r="J229" s="108" t="str">
        <f t="shared" si="45"/>
        <v>2021-12-27</v>
      </c>
      <c r="K229" s="108" t="str">
        <f t="shared" si="46"/>
        <v>BMP</v>
      </c>
      <c r="L229" s="108">
        <v>19177</v>
      </c>
    </row>
    <row r="230" spans="1:12" x14ac:dyDescent="0.25">
      <c r="A230" s="108" t="s">
        <v>9989</v>
      </c>
      <c r="B230" s="108" t="str">
        <f t="shared" si="47"/>
        <v xml:space="preserve">ARREDONDO GUZMAN BORIS ERNESTO         </v>
      </c>
      <c r="C230" s="108" t="str">
        <f t="shared" si="39"/>
        <v>23923175</v>
      </c>
      <c r="D230" s="108" t="str">
        <f t="shared" si="40"/>
        <v>0001</v>
      </c>
      <c r="E230" s="108" t="str">
        <f t="shared" si="41"/>
        <v>92</v>
      </c>
      <c r="F230" s="137">
        <v>1.92</v>
      </c>
      <c r="G230" s="108" t="str">
        <f t="shared" si="42"/>
        <v>2021</v>
      </c>
      <c r="H230" s="108" t="str">
        <f t="shared" si="43"/>
        <v>12</v>
      </c>
      <c r="I230" s="108" t="str">
        <f t="shared" si="44"/>
        <v>28</v>
      </c>
      <c r="J230" s="108" t="str">
        <f t="shared" si="45"/>
        <v>2021-12-28</v>
      </c>
      <c r="K230" s="108" t="str">
        <f t="shared" si="46"/>
        <v>BMP</v>
      </c>
      <c r="L230" s="108">
        <v>19178</v>
      </c>
    </row>
    <row r="231" spans="1:12" x14ac:dyDescent="0.25">
      <c r="A231" s="108" t="s">
        <v>9988</v>
      </c>
      <c r="B231" s="108" t="str">
        <f t="shared" si="47"/>
        <v xml:space="preserve">BACA PATINO RAFAEL                     </v>
      </c>
      <c r="C231" s="108" t="str">
        <f t="shared" si="39"/>
        <v>43930248</v>
      </c>
      <c r="D231" s="108" t="str">
        <f t="shared" si="40"/>
        <v>0004</v>
      </c>
      <c r="E231" s="108" t="str">
        <f t="shared" si="41"/>
        <v>26</v>
      </c>
      <c r="F231" s="137">
        <v>4.26</v>
      </c>
      <c r="G231" s="108" t="str">
        <f t="shared" si="42"/>
        <v>2021</v>
      </c>
      <c r="H231" s="108" t="str">
        <f t="shared" si="43"/>
        <v>12</v>
      </c>
      <c r="I231" s="108" t="str">
        <f t="shared" si="44"/>
        <v>28</v>
      </c>
      <c r="J231" s="108" t="str">
        <f t="shared" si="45"/>
        <v>2021-12-28</v>
      </c>
      <c r="K231" s="108" t="str">
        <f t="shared" si="46"/>
        <v>BMP</v>
      </c>
      <c r="L231" s="108">
        <v>19179</v>
      </c>
    </row>
    <row r="232" spans="1:12" x14ac:dyDescent="0.25">
      <c r="A232" s="108" t="s">
        <v>9987</v>
      </c>
      <c r="B232" s="108" t="str">
        <f t="shared" si="47"/>
        <v xml:space="preserve">LUIS BENIGNO ROMERO ABAD               </v>
      </c>
      <c r="C232" s="108" t="str">
        <f t="shared" si="39"/>
        <v>43930137</v>
      </c>
      <c r="D232" s="108" t="str">
        <f t="shared" si="40"/>
        <v>0005</v>
      </c>
      <c r="E232" s="108" t="str">
        <f t="shared" si="41"/>
        <v>72</v>
      </c>
      <c r="F232" s="137">
        <v>5.72</v>
      </c>
      <c r="G232" s="108" t="str">
        <f t="shared" si="42"/>
        <v>2021</v>
      </c>
      <c r="H232" s="108" t="str">
        <f t="shared" si="43"/>
        <v>12</v>
      </c>
      <c r="I232" s="108" t="str">
        <f t="shared" si="44"/>
        <v>28</v>
      </c>
      <c r="J232" s="108" t="str">
        <f t="shared" si="45"/>
        <v>2021-12-28</v>
      </c>
      <c r="K232" s="108" t="str">
        <f t="shared" si="46"/>
        <v>BMP</v>
      </c>
      <c r="L232" s="108">
        <v>19180</v>
      </c>
    </row>
    <row r="233" spans="1:12" x14ac:dyDescent="0.25">
      <c r="A233" s="108" t="s">
        <v>9986</v>
      </c>
      <c r="B233" s="108" t="str">
        <f t="shared" si="47"/>
        <v xml:space="preserve">GARCIA PEREZ  JORGE LUIS               </v>
      </c>
      <c r="C233" s="108" t="str">
        <f t="shared" si="39"/>
        <v>43909082</v>
      </c>
      <c r="D233" s="108" t="str">
        <f t="shared" si="40"/>
        <v>0002</v>
      </c>
      <c r="E233" s="108" t="str">
        <f t="shared" si="41"/>
        <v>45</v>
      </c>
      <c r="F233" s="137">
        <v>2.4500000000000002</v>
      </c>
      <c r="G233" s="108" t="str">
        <f t="shared" si="42"/>
        <v>2021</v>
      </c>
      <c r="H233" s="108" t="str">
        <f t="shared" si="43"/>
        <v>12</v>
      </c>
      <c r="I233" s="108" t="str">
        <f t="shared" si="44"/>
        <v>28</v>
      </c>
      <c r="J233" s="108" t="str">
        <f t="shared" si="45"/>
        <v>2021-12-28</v>
      </c>
      <c r="K233" s="108" t="str">
        <f t="shared" si="46"/>
        <v>BVP</v>
      </c>
      <c r="L233" s="108">
        <v>19181</v>
      </c>
    </row>
    <row r="234" spans="1:12" x14ac:dyDescent="0.25">
      <c r="A234" s="108" t="s">
        <v>9985</v>
      </c>
      <c r="B234" s="108" t="str">
        <f t="shared" si="47"/>
        <v xml:space="preserve">EDISON GEOVANNY MEDINA SANGOLU         </v>
      </c>
      <c r="C234" s="108" t="str">
        <f t="shared" si="39"/>
        <v>43901931</v>
      </c>
      <c r="D234" s="108" t="str">
        <f t="shared" si="40"/>
        <v>0001</v>
      </c>
      <c r="E234" s="108" t="str">
        <f t="shared" si="41"/>
        <v>68</v>
      </c>
      <c r="F234" s="137">
        <v>1.68</v>
      </c>
      <c r="G234" s="108" t="str">
        <f t="shared" si="42"/>
        <v>2021</v>
      </c>
      <c r="H234" s="108" t="str">
        <f t="shared" si="43"/>
        <v>12</v>
      </c>
      <c r="I234" s="108" t="str">
        <f t="shared" si="44"/>
        <v>28</v>
      </c>
      <c r="J234" s="108" t="str">
        <f t="shared" si="45"/>
        <v>2021-12-28</v>
      </c>
      <c r="K234" s="108" t="str">
        <f t="shared" si="46"/>
        <v>VEN</v>
      </c>
      <c r="L234" s="108">
        <v>19182</v>
      </c>
    </row>
    <row r="235" spans="1:12" x14ac:dyDescent="0.25">
      <c r="A235" s="108" t="s">
        <v>9984</v>
      </c>
      <c r="B235" s="108" t="str">
        <f t="shared" si="47"/>
        <v xml:space="preserve">JURADO LEYTON YUL FRANK                </v>
      </c>
      <c r="C235" s="108" t="str">
        <f t="shared" si="39"/>
        <v>43908322</v>
      </c>
      <c r="D235" s="108" t="str">
        <f t="shared" si="40"/>
        <v>0002</v>
      </c>
      <c r="E235" s="108" t="str">
        <f t="shared" si="41"/>
        <v>24</v>
      </c>
      <c r="F235" s="137">
        <v>2.2400000000000002</v>
      </c>
      <c r="G235" s="108" t="str">
        <f t="shared" si="42"/>
        <v>2021</v>
      </c>
      <c r="H235" s="108" t="str">
        <f t="shared" si="43"/>
        <v>12</v>
      </c>
      <c r="I235" s="108" t="str">
        <f t="shared" si="44"/>
        <v>28</v>
      </c>
      <c r="J235" s="108" t="str">
        <f t="shared" si="45"/>
        <v>2021-12-28</v>
      </c>
      <c r="K235" s="108" t="str">
        <f t="shared" si="46"/>
        <v>BVP</v>
      </c>
      <c r="L235" s="108">
        <v>19183</v>
      </c>
    </row>
    <row r="236" spans="1:12" x14ac:dyDescent="0.25">
      <c r="A236" s="108" t="s">
        <v>9983</v>
      </c>
      <c r="B236" s="108" t="str">
        <f t="shared" si="47"/>
        <v xml:space="preserve">CAROL ROSANNA  CARBO MORA              </v>
      </c>
      <c r="C236" s="108" t="str">
        <f t="shared" si="39"/>
        <v>43960329</v>
      </c>
      <c r="D236" s="108" t="str">
        <f t="shared" si="40"/>
        <v>0007</v>
      </c>
      <c r="E236" s="108" t="str">
        <f t="shared" si="41"/>
        <v>82</v>
      </c>
      <c r="F236" s="137">
        <v>7.82</v>
      </c>
      <c r="G236" s="108" t="str">
        <f t="shared" si="42"/>
        <v>2021</v>
      </c>
      <c r="H236" s="108" t="str">
        <f t="shared" si="43"/>
        <v>12</v>
      </c>
      <c r="I236" s="108" t="str">
        <f t="shared" si="44"/>
        <v>28</v>
      </c>
      <c r="J236" s="108" t="str">
        <f t="shared" si="45"/>
        <v>2021-12-28</v>
      </c>
      <c r="K236" s="108" t="str">
        <f t="shared" si="46"/>
        <v>BMP</v>
      </c>
      <c r="L236" s="108">
        <v>19184</v>
      </c>
    </row>
    <row r="237" spans="1:12" x14ac:dyDescent="0.25">
      <c r="A237" s="108" t="s">
        <v>9982</v>
      </c>
      <c r="B237" s="108" t="str">
        <f t="shared" si="47"/>
        <v xml:space="preserve">PINO MAULME ENRIQUE GABRIEL            </v>
      </c>
      <c r="C237" s="108" t="str">
        <f t="shared" si="39"/>
        <v>43930044</v>
      </c>
      <c r="D237" s="108" t="str">
        <f t="shared" si="40"/>
        <v>0001</v>
      </c>
      <c r="E237" s="108" t="str">
        <f t="shared" si="41"/>
        <v>01</v>
      </c>
      <c r="F237" s="137">
        <v>1.01</v>
      </c>
      <c r="G237" s="108" t="str">
        <f t="shared" si="42"/>
        <v>2021</v>
      </c>
      <c r="H237" s="108" t="str">
        <f t="shared" si="43"/>
        <v>12</v>
      </c>
      <c r="I237" s="108" t="str">
        <f t="shared" si="44"/>
        <v>28</v>
      </c>
      <c r="J237" s="108" t="str">
        <f t="shared" si="45"/>
        <v>2021-12-28</v>
      </c>
      <c r="K237" s="108" t="str">
        <f t="shared" si="46"/>
        <v>BVP</v>
      </c>
      <c r="L237" s="108">
        <v>19185</v>
      </c>
    </row>
    <row r="238" spans="1:12" x14ac:dyDescent="0.25">
      <c r="A238" s="108"/>
      <c r="B238" s="169">
        <v>19</v>
      </c>
      <c r="C238" s="168" t="str">
        <f t="shared" si="39"/>
        <v/>
      </c>
      <c r="D238" s="168" t="str">
        <f t="shared" si="40"/>
        <v/>
      </c>
      <c r="E238" s="168" t="str">
        <f t="shared" si="41"/>
        <v/>
      </c>
      <c r="F238" s="167">
        <f>SUM(F226:F237)</f>
        <v>42.569999999999993</v>
      </c>
      <c r="G238" s="108" t="str">
        <f t="shared" si="42"/>
        <v/>
      </c>
      <c r="H238" s="108" t="str">
        <f t="shared" si="43"/>
        <v/>
      </c>
      <c r="I238" s="108" t="str">
        <f t="shared" si="44"/>
        <v/>
      </c>
      <c r="J238" s="108" t="str">
        <f t="shared" si="45"/>
        <v>--</v>
      </c>
      <c r="K238" s="108" t="str">
        <f t="shared" si="46"/>
        <v/>
      </c>
      <c r="L238" s="108"/>
    </row>
    <row r="239" spans="1:12" x14ac:dyDescent="0.25">
      <c r="A239" s="108" t="s">
        <v>9981</v>
      </c>
      <c r="B239" s="108" t="str">
        <f t="shared" ref="B239:B252" si="48">MID(A239,20,39)</f>
        <v xml:space="preserve">LENNY MADRID  CANTOS SANDOYA           </v>
      </c>
      <c r="C239" s="108" t="str">
        <f t="shared" si="39"/>
        <v>43960385</v>
      </c>
      <c r="D239" s="108" t="str">
        <f t="shared" si="40"/>
        <v>0008</v>
      </c>
      <c r="E239" s="108" t="str">
        <f t="shared" si="41"/>
        <v>38</v>
      </c>
      <c r="F239" s="137">
        <v>8.3800000000000008</v>
      </c>
      <c r="G239" s="108" t="str">
        <f t="shared" si="42"/>
        <v>2021</v>
      </c>
      <c r="H239" s="108" t="str">
        <f t="shared" si="43"/>
        <v>12</v>
      </c>
      <c r="I239" s="108" t="str">
        <f t="shared" si="44"/>
        <v>28</v>
      </c>
      <c r="J239" s="108" t="str">
        <f t="shared" si="45"/>
        <v>2021-12-28</v>
      </c>
      <c r="K239" s="108" t="str">
        <f t="shared" si="46"/>
        <v>BMP</v>
      </c>
      <c r="L239" s="108">
        <v>19256</v>
      </c>
    </row>
    <row r="240" spans="1:12" x14ac:dyDescent="0.25">
      <c r="A240" s="108" t="s">
        <v>9980</v>
      </c>
      <c r="B240" s="108" t="str">
        <f t="shared" si="48"/>
        <v xml:space="preserve">LUIS FERNANDO ECHEVERRIA ZAVAL         </v>
      </c>
      <c r="C240" s="108" t="str">
        <f t="shared" si="39"/>
        <v>43945426</v>
      </c>
      <c r="D240" s="108" t="str">
        <f t="shared" si="40"/>
        <v>0008</v>
      </c>
      <c r="E240" s="108" t="str">
        <f t="shared" si="41"/>
        <v>38</v>
      </c>
      <c r="F240" s="137">
        <v>8.3800000000000008</v>
      </c>
      <c r="G240" s="108" t="str">
        <f t="shared" si="42"/>
        <v>2021</v>
      </c>
      <c r="H240" s="108" t="str">
        <f t="shared" si="43"/>
        <v>12</v>
      </c>
      <c r="I240" s="108" t="str">
        <f t="shared" si="44"/>
        <v>28</v>
      </c>
      <c r="J240" s="108" t="str">
        <f t="shared" si="45"/>
        <v>2021-12-28</v>
      </c>
      <c r="K240" s="108" t="str">
        <f t="shared" si="46"/>
        <v>BVP</v>
      </c>
      <c r="L240" s="108">
        <v>19257</v>
      </c>
    </row>
    <row r="241" spans="1:12" x14ac:dyDescent="0.25">
      <c r="A241" s="108" t="s">
        <v>9979</v>
      </c>
      <c r="B241" s="108" t="str">
        <f t="shared" si="48"/>
        <v xml:space="preserve">GAMARRA PERALTA BARBARA GISELL         </v>
      </c>
      <c r="C241" s="108" t="str">
        <f t="shared" si="39"/>
        <v>43909359</v>
      </c>
      <c r="D241" s="108" t="str">
        <f t="shared" si="40"/>
        <v>0002</v>
      </c>
      <c r="E241" s="108" t="str">
        <f t="shared" si="41"/>
        <v>82</v>
      </c>
      <c r="F241" s="137">
        <v>2.82</v>
      </c>
      <c r="G241" s="108" t="str">
        <f t="shared" si="42"/>
        <v>2021</v>
      </c>
      <c r="H241" s="108" t="str">
        <f t="shared" si="43"/>
        <v>12</v>
      </c>
      <c r="I241" s="108" t="str">
        <f t="shared" si="44"/>
        <v>29</v>
      </c>
      <c r="J241" s="108" t="str">
        <f t="shared" si="45"/>
        <v>2021-12-29</v>
      </c>
      <c r="K241" s="108" t="str">
        <f t="shared" si="46"/>
        <v>BMP</v>
      </c>
      <c r="L241" s="108">
        <v>19258</v>
      </c>
    </row>
    <row r="242" spans="1:12" x14ac:dyDescent="0.25">
      <c r="A242" s="108" t="s">
        <v>9978</v>
      </c>
      <c r="B242" s="108" t="str">
        <f t="shared" si="48"/>
        <v xml:space="preserve">MACIAS LOPEZ VICENTE ARCADIO           </v>
      </c>
      <c r="C242" s="108" t="str">
        <f t="shared" si="39"/>
        <v>43908531</v>
      </c>
      <c r="D242" s="108" t="str">
        <f t="shared" si="40"/>
        <v>0002</v>
      </c>
      <c r="E242" s="108" t="str">
        <f t="shared" si="41"/>
        <v>79</v>
      </c>
      <c r="F242" s="137">
        <v>2.79</v>
      </c>
      <c r="G242" s="108" t="str">
        <f t="shared" si="42"/>
        <v>2021</v>
      </c>
      <c r="H242" s="108" t="str">
        <f t="shared" si="43"/>
        <v>12</v>
      </c>
      <c r="I242" s="108" t="str">
        <f t="shared" si="44"/>
        <v>29</v>
      </c>
      <c r="J242" s="108" t="str">
        <f t="shared" si="45"/>
        <v>2021-12-29</v>
      </c>
      <c r="K242" s="108" t="str">
        <f t="shared" si="46"/>
        <v>BMP</v>
      </c>
      <c r="L242" s="108">
        <v>19259</v>
      </c>
    </row>
    <row r="243" spans="1:12" x14ac:dyDescent="0.25">
      <c r="A243" s="108" t="s">
        <v>9977</v>
      </c>
      <c r="B243" s="108" t="str">
        <f t="shared" si="48"/>
        <v xml:space="preserve">SOLANO JIMENEZ PABLO EMILIO            </v>
      </c>
      <c r="C243" s="108" t="str">
        <f t="shared" si="39"/>
        <v>43908279</v>
      </c>
      <c r="D243" s="108" t="str">
        <f t="shared" si="40"/>
        <v>0001</v>
      </c>
      <c r="E243" s="108" t="str">
        <f t="shared" si="41"/>
        <v>68</v>
      </c>
      <c r="F243" s="137">
        <v>1.68</v>
      </c>
      <c r="G243" s="108" t="str">
        <f t="shared" si="42"/>
        <v>2021</v>
      </c>
      <c r="H243" s="108" t="str">
        <f t="shared" si="43"/>
        <v>12</v>
      </c>
      <c r="I243" s="108" t="str">
        <f t="shared" si="44"/>
        <v>29</v>
      </c>
      <c r="J243" s="108" t="str">
        <f t="shared" si="45"/>
        <v>2021-12-29</v>
      </c>
      <c r="K243" s="108" t="str">
        <f t="shared" si="46"/>
        <v>BMP</v>
      </c>
      <c r="L243" s="108">
        <v>19260</v>
      </c>
    </row>
    <row r="244" spans="1:12" x14ac:dyDescent="0.25">
      <c r="A244" s="108" t="s">
        <v>9976</v>
      </c>
      <c r="B244" s="108" t="str">
        <f t="shared" si="48"/>
        <v xml:space="preserve">ALVARADO VERA YADIRA FRANCISCA         </v>
      </c>
      <c r="C244" s="108" t="str">
        <f t="shared" si="39"/>
        <v>43908254</v>
      </c>
      <c r="D244" s="108" t="str">
        <f t="shared" si="40"/>
        <v>0001</v>
      </c>
      <c r="E244" s="108" t="str">
        <f t="shared" si="41"/>
        <v>68</v>
      </c>
      <c r="F244" s="137">
        <v>1.68</v>
      </c>
      <c r="G244" s="108" t="str">
        <f t="shared" si="42"/>
        <v>2021</v>
      </c>
      <c r="H244" s="108" t="str">
        <f t="shared" si="43"/>
        <v>12</v>
      </c>
      <c r="I244" s="108" t="str">
        <f t="shared" si="44"/>
        <v>29</v>
      </c>
      <c r="J244" s="108" t="str">
        <f t="shared" si="45"/>
        <v>2021-12-29</v>
      </c>
      <c r="K244" s="108" t="str">
        <f t="shared" si="46"/>
        <v>BVP</v>
      </c>
      <c r="L244" s="108">
        <v>19261</v>
      </c>
    </row>
    <row r="245" spans="1:12" x14ac:dyDescent="0.25">
      <c r="A245" s="108" t="s">
        <v>9975</v>
      </c>
      <c r="B245" s="108" t="str">
        <f t="shared" si="48"/>
        <v xml:space="preserve">CHOEZ SANTANA EUDOMAR AQUILES          </v>
      </c>
      <c r="C245" s="108" t="str">
        <f t="shared" si="39"/>
        <v>43901705</v>
      </c>
      <c r="D245" s="108" t="str">
        <f t="shared" si="40"/>
        <v>0011</v>
      </c>
      <c r="E245" s="108" t="str">
        <f t="shared" si="41"/>
        <v>68</v>
      </c>
      <c r="F245" s="137">
        <v>11.68</v>
      </c>
      <c r="G245" s="108" t="str">
        <f t="shared" si="42"/>
        <v>2021</v>
      </c>
      <c r="H245" s="108" t="str">
        <f t="shared" si="43"/>
        <v>12</v>
      </c>
      <c r="I245" s="108" t="str">
        <f t="shared" si="44"/>
        <v>29</v>
      </c>
      <c r="J245" s="108" t="str">
        <f t="shared" si="45"/>
        <v>2021-12-29</v>
      </c>
      <c r="K245" s="108" t="str">
        <f t="shared" si="46"/>
        <v>BMP</v>
      </c>
      <c r="L245" s="108">
        <v>19262</v>
      </c>
    </row>
    <row r="246" spans="1:12" x14ac:dyDescent="0.25">
      <c r="A246" s="108" t="s">
        <v>9974</v>
      </c>
      <c r="B246" s="108" t="str">
        <f t="shared" si="48"/>
        <v xml:space="preserve">CHOEZ SANTANA EUDOMAR AQUILES          </v>
      </c>
      <c r="C246" s="108" t="str">
        <f t="shared" si="39"/>
        <v>43901625</v>
      </c>
      <c r="D246" s="108" t="str">
        <f t="shared" si="40"/>
        <v>0001</v>
      </c>
      <c r="E246" s="108" t="str">
        <f t="shared" si="41"/>
        <v>68</v>
      </c>
      <c r="F246" s="137">
        <v>1.68</v>
      </c>
      <c r="G246" s="108" t="str">
        <f t="shared" si="42"/>
        <v>2021</v>
      </c>
      <c r="H246" s="108" t="str">
        <f t="shared" si="43"/>
        <v>12</v>
      </c>
      <c r="I246" s="108" t="str">
        <f t="shared" si="44"/>
        <v>29</v>
      </c>
      <c r="J246" s="108" t="str">
        <f t="shared" si="45"/>
        <v>2021-12-29</v>
      </c>
      <c r="K246" s="108" t="str">
        <f t="shared" si="46"/>
        <v>BMP</v>
      </c>
      <c r="L246" s="108">
        <v>19263</v>
      </c>
    </row>
    <row r="247" spans="1:12" x14ac:dyDescent="0.25">
      <c r="A247" s="108" t="s">
        <v>9973</v>
      </c>
      <c r="B247" s="108" t="str">
        <f t="shared" si="48"/>
        <v xml:space="preserve">QUEIROLO SECAIRA MICHELLE ALEJ         </v>
      </c>
      <c r="C247" s="108" t="str">
        <f t="shared" si="39"/>
        <v>43909229</v>
      </c>
      <c r="D247" s="108" t="str">
        <f t="shared" si="40"/>
        <v>0005</v>
      </c>
      <c r="E247" s="108" t="str">
        <f t="shared" si="41"/>
        <v>00</v>
      </c>
      <c r="F247" s="137">
        <v>5</v>
      </c>
      <c r="G247" s="108" t="str">
        <f t="shared" si="42"/>
        <v>2021</v>
      </c>
      <c r="H247" s="108" t="str">
        <f t="shared" si="43"/>
        <v>12</v>
      </c>
      <c r="I247" s="108" t="str">
        <f t="shared" si="44"/>
        <v>29</v>
      </c>
      <c r="J247" s="108" t="str">
        <f t="shared" si="45"/>
        <v>2021-12-29</v>
      </c>
      <c r="K247" s="108" t="str">
        <f t="shared" si="46"/>
        <v>BVP</v>
      </c>
      <c r="L247" s="108">
        <v>19264</v>
      </c>
    </row>
    <row r="248" spans="1:12" x14ac:dyDescent="0.25">
      <c r="A248" s="108" t="s">
        <v>9972</v>
      </c>
      <c r="B248" s="108" t="str">
        <f t="shared" si="48"/>
        <v xml:space="preserve">KARLA CECILIA VELASTEGUI WAGNE         </v>
      </c>
      <c r="C248" s="108" t="str">
        <f t="shared" si="39"/>
        <v>43902767</v>
      </c>
      <c r="D248" s="108" t="str">
        <f t="shared" si="40"/>
        <v>0006</v>
      </c>
      <c r="E248" s="108" t="str">
        <f t="shared" si="41"/>
        <v>94</v>
      </c>
      <c r="F248" s="137">
        <v>6.94</v>
      </c>
      <c r="G248" s="108" t="str">
        <f t="shared" si="42"/>
        <v>2021</v>
      </c>
      <c r="H248" s="108" t="str">
        <f t="shared" si="43"/>
        <v>12</v>
      </c>
      <c r="I248" s="108" t="str">
        <f t="shared" si="44"/>
        <v>29</v>
      </c>
      <c r="J248" s="108" t="str">
        <f t="shared" si="45"/>
        <v>2021-12-29</v>
      </c>
      <c r="K248" s="108" t="str">
        <f t="shared" si="46"/>
        <v>VEN</v>
      </c>
      <c r="L248" s="108">
        <v>19265</v>
      </c>
    </row>
    <row r="249" spans="1:12" x14ac:dyDescent="0.25">
      <c r="A249" s="108" t="s">
        <v>9971</v>
      </c>
      <c r="B249" s="108" t="str">
        <f t="shared" si="48"/>
        <v xml:space="preserve">LOPEZ ORTEGA ROCIO DEL CARMEN          </v>
      </c>
      <c r="C249" s="108" t="str">
        <f t="shared" si="39"/>
        <v>43903603</v>
      </c>
      <c r="D249" s="108" t="str">
        <f t="shared" si="40"/>
        <v>0004</v>
      </c>
      <c r="E249" s="108" t="str">
        <f t="shared" si="41"/>
        <v>14</v>
      </c>
      <c r="F249" s="137">
        <v>4.1399999999999997</v>
      </c>
      <c r="G249" s="108" t="str">
        <f t="shared" si="42"/>
        <v>2021</v>
      </c>
      <c r="H249" s="108" t="str">
        <f t="shared" si="43"/>
        <v>12</v>
      </c>
      <c r="I249" s="108" t="str">
        <f t="shared" si="44"/>
        <v>29</v>
      </c>
      <c r="J249" s="108" t="str">
        <f t="shared" si="45"/>
        <v>2021-12-29</v>
      </c>
      <c r="K249" s="108" t="str">
        <f t="shared" si="46"/>
        <v>VEN</v>
      </c>
      <c r="L249" s="108">
        <v>19266</v>
      </c>
    </row>
    <row r="250" spans="1:12" x14ac:dyDescent="0.25">
      <c r="A250" s="108" t="s">
        <v>9970</v>
      </c>
      <c r="B250" s="108" t="str">
        <f t="shared" si="48"/>
        <v xml:space="preserve">TORRES HERNANDEZ HECTOR BOLIVA         </v>
      </c>
      <c r="C250" s="108" t="str">
        <f t="shared" si="39"/>
        <v>43900513</v>
      </c>
      <c r="D250" s="108" t="str">
        <f t="shared" si="40"/>
        <v>0002</v>
      </c>
      <c r="E250" s="108" t="str">
        <f t="shared" si="41"/>
        <v>15</v>
      </c>
      <c r="F250" s="137">
        <v>2.15</v>
      </c>
      <c r="G250" s="108" t="str">
        <f t="shared" si="42"/>
        <v>2021</v>
      </c>
      <c r="H250" s="108" t="str">
        <f t="shared" si="43"/>
        <v>12</v>
      </c>
      <c r="I250" s="108" t="str">
        <f t="shared" si="44"/>
        <v>29</v>
      </c>
      <c r="J250" s="108" t="str">
        <f t="shared" si="45"/>
        <v>2021-12-29</v>
      </c>
      <c r="K250" s="108" t="str">
        <f t="shared" si="46"/>
        <v>BMP</v>
      </c>
      <c r="L250" s="108">
        <v>19267</v>
      </c>
    </row>
    <row r="251" spans="1:12" x14ac:dyDescent="0.25">
      <c r="A251" s="108" t="s">
        <v>9969</v>
      </c>
      <c r="B251" s="108" t="str">
        <f t="shared" si="48"/>
        <v xml:space="preserve">TORRES HERNANDEZ MARITZA ELIZA         </v>
      </c>
      <c r="C251" s="108" t="str">
        <f t="shared" si="39"/>
        <v>43900403</v>
      </c>
      <c r="D251" s="108" t="str">
        <f t="shared" si="40"/>
        <v>0001</v>
      </c>
      <c r="E251" s="108" t="str">
        <f t="shared" si="41"/>
        <v>69</v>
      </c>
      <c r="F251" s="137">
        <v>1.69</v>
      </c>
      <c r="G251" s="108" t="str">
        <f t="shared" si="42"/>
        <v>2021</v>
      </c>
      <c r="H251" s="108" t="str">
        <f t="shared" si="43"/>
        <v>12</v>
      </c>
      <c r="I251" s="108" t="str">
        <f t="shared" si="44"/>
        <v>29</v>
      </c>
      <c r="J251" s="108" t="str">
        <f t="shared" si="45"/>
        <v>2021-12-29</v>
      </c>
      <c r="K251" s="108" t="str">
        <f t="shared" si="46"/>
        <v>BMP</v>
      </c>
      <c r="L251" s="108">
        <v>19268</v>
      </c>
    </row>
    <row r="252" spans="1:12" x14ac:dyDescent="0.25">
      <c r="A252" s="108" t="s">
        <v>9968</v>
      </c>
      <c r="B252" s="108" t="str">
        <f t="shared" si="48"/>
        <v xml:space="preserve">MEDINA ALVARADO CARLOS VICENTE         </v>
      </c>
      <c r="C252" s="108" t="str">
        <f t="shared" si="39"/>
        <v>43907349</v>
      </c>
      <c r="D252" s="108" t="str">
        <f t="shared" si="40"/>
        <v>0004</v>
      </c>
      <c r="E252" s="108" t="str">
        <f t="shared" si="41"/>
        <v>65</v>
      </c>
      <c r="F252" s="137">
        <v>4.6500000000000004</v>
      </c>
      <c r="G252" s="108" t="str">
        <f t="shared" si="42"/>
        <v>2021</v>
      </c>
      <c r="H252" s="108" t="str">
        <f t="shared" si="43"/>
        <v>12</v>
      </c>
      <c r="I252" s="108" t="str">
        <f t="shared" si="44"/>
        <v>29</v>
      </c>
      <c r="J252" s="108" t="str">
        <f t="shared" si="45"/>
        <v>2021-12-29</v>
      </c>
      <c r="K252" s="108" t="str">
        <f t="shared" si="46"/>
        <v>BMP</v>
      </c>
      <c r="L252" s="108">
        <v>19269</v>
      </c>
    </row>
    <row r="253" spans="1:12" x14ac:dyDescent="0.25">
      <c r="A253" s="108"/>
      <c r="B253" s="169">
        <v>20</v>
      </c>
      <c r="C253" s="168" t="str">
        <f t="shared" si="39"/>
        <v/>
      </c>
      <c r="D253" s="168" t="str">
        <f t="shared" si="40"/>
        <v/>
      </c>
      <c r="E253" s="168" t="str">
        <f t="shared" si="41"/>
        <v/>
      </c>
      <c r="F253" s="167">
        <f>SUM(F239:F252)</f>
        <v>63.659999999999989</v>
      </c>
      <c r="G253" s="108" t="str">
        <f t="shared" si="42"/>
        <v/>
      </c>
      <c r="H253" s="108" t="str">
        <f t="shared" si="43"/>
        <v/>
      </c>
      <c r="I253" s="108" t="str">
        <f t="shared" si="44"/>
        <v/>
      </c>
      <c r="J253" s="108" t="str">
        <f t="shared" si="45"/>
        <v>--</v>
      </c>
      <c r="K253" s="108" t="str">
        <f t="shared" si="46"/>
        <v/>
      </c>
      <c r="L253" s="108"/>
    </row>
    <row r="254" spans="1:12" x14ac:dyDescent="0.25">
      <c r="A254" s="108" t="s">
        <v>9967</v>
      </c>
      <c r="B254" s="108" t="str">
        <f t="shared" ref="B254:B261" si="49">MID(A254,20,39)</f>
        <v xml:space="preserve">JESSICA KATHERINE GALLARDO ART         </v>
      </c>
      <c r="C254" s="108" t="str">
        <f t="shared" si="39"/>
        <v>43908632</v>
      </c>
      <c r="D254" s="108" t="str">
        <f t="shared" si="40"/>
        <v>0001</v>
      </c>
      <c r="E254" s="108" t="str">
        <f t="shared" si="41"/>
        <v>68</v>
      </c>
      <c r="F254" s="137">
        <v>1.68</v>
      </c>
      <c r="G254" s="108" t="str">
        <f t="shared" si="42"/>
        <v>2021</v>
      </c>
      <c r="H254" s="108" t="str">
        <f t="shared" si="43"/>
        <v>12</v>
      </c>
      <c r="I254" s="108" t="str">
        <f t="shared" si="44"/>
        <v>30</v>
      </c>
      <c r="J254" s="108" t="str">
        <f t="shared" si="45"/>
        <v>2021-12-30</v>
      </c>
      <c r="K254" s="108" t="str">
        <f t="shared" si="46"/>
        <v>BMP</v>
      </c>
      <c r="L254" s="108">
        <v>19306</v>
      </c>
    </row>
    <row r="255" spans="1:12" x14ac:dyDescent="0.25">
      <c r="A255" s="108" t="s">
        <v>9966</v>
      </c>
      <c r="B255" s="108" t="str">
        <f t="shared" si="49"/>
        <v xml:space="preserve">MARIA GUIOMAR BURGOS GARCIA            </v>
      </c>
      <c r="C255" s="108" t="str">
        <f t="shared" si="39"/>
        <v>43908685</v>
      </c>
      <c r="D255" s="108" t="str">
        <f t="shared" si="40"/>
        <v>0005</v>
      </c>
      <c r="E255" s="108" t="str">
        <f t="shared" si="41"/>
        <v>07</v>
      </c>
      <c r="F255" s="137">
        <v>5.07</v>
      </c>
      <c r="G255" s="108" t="str">
        <f t="shared" si="42"/>
        <v>2021</v>
      </c>
      <c r="H255" s="108" t="str">
        <f t="shared" si="43"/>
        <v>12</v>
      </c>
      <c r="I255" s="108" t="str">
        <f t="shared" si="44"/>
        <v>29</v>
      </c>
      <c r="J255" s="108" t="str">
        <f t="shared" si="45"/>
        <v>2021-12-29</v>
      </c>
      <c r="K255" s="108" t="str">
        <f t="shared" si="46"/>
        <v>BMP</v>
      </c>
      <c r="L255" s="108">
        <v>19307</v>
      </c>
    </row>
    <row r="256" spans="1:12" x14ac:dyDescent="0.25">
      <c r="A256" s="108" t="s">
        <v>9965</v>
      </c>
      <c r="B256" s="108" t="str">
        <f t="shared" si="49"/>
        <v xml:space="preserve">LOPEZ JIMENEZ ROSA MARGARITA           </v>
      </c>
      <c r="C256" s="108" t="str">
        <f t="shared" si="39"/>
        <v>43908116</v>
      </c>
      <c r="D256" s="108" t="str">
        <f t="shared" si="40"/>
        <v>0006</v>
      </c>
      <c r="E256" s="108" t="str">
        <f t="shared" si="41"/>
        <v>52</v>
      </c>
      <c r="F256" s="137">
        <v>6.52</v>
      </c>
      <c r="G256" s="108" t="str">
        <f t="shared" si="42"/>
        <v>2021</v>
      </c>
      <c r="H256" s="108" t="str">
        <f t="shared" si="43"/>
        <v>12</v>
      </c>
      <c r="I256" s="108" t="str">
        <f t="shared" si="44"/>
        <v>29</v>
      </c>
      <c r="J256" s="108" t="str">
        <f t="shared" si="45"/>
        <v>2021-12-29</v>
      </c>
      <c r="K256" s="108" t="str">
        <f t="shared" si="46"/>
        <v>BMP</v>
      </c>
      <c r="L256" s="108">
        <v>19308</v>
      </c>
    </row>
    <row r="257" spans="1:12" x14ac:dyDescent="0.25">
      <c r="A257" s="108" t="s">
        <v>9964</v>
      </c>
      <c r="B257" s="108" t="str">
        <f t="shared" si="49"/>
        <v xml:space="preserve">GEOVANNY JAVIER LEON CHONILLO          </v>
      </c>
      <c r="C257" s="108" t="str">
        <f t="shared" si="39"/>
        <v>43908897</v>
      </c>
      <c r="D257" s="108" t="str">
        <f t="shared" si="40"/>
        <v>0001</v>
      </c>
      <c r="E257" s="108" t="str">
        <f t="shared" si="41"/>
        <v>68</v>
      </c>
      <c r="F257" s="137">
        <v>1.68</v>
      </c>
      <c r="G257" s="108" t="str">
        <f t="shared" si="42"/>
        <v>2021</v>
      </c>
      <c r="H257" s="108" t="str">
        <f t="shared" si="43"/>
        <v>12</v>
      </c>
      <c r="I257" s="108" t="str">
        <f t="shared" si="44"/>
        <v>30</v>
      </c>
      <c r="J257" s="108" t="str">
        <f t="shared" si="45"/>
        <v>2021-12-30</v>
      </c>
      <c r="K257" s="108" t="str">
        <f t="shared" si="46"/>
        <v>BVP</v>
      </c>
      <c r="L257" s="108">
        <v>19309</v>
      </c>
    </row>
    <row r="258" spans="1:12" x14ac:dyDescent="0.25">
      <c r="A258" s="108" t="s">
        <v>9963</v>
      </c>
      <c r="B258" s="108" t="str">
        <f t="shared" si="49"/>
        <v xml:space="preserve">ROOSEVELT EDYM DELGADO TAMAYO          </v>
      </c>
      <c r="C258" s="108" t="str">
        <f t="shared" si="39"/>
        <v>43908853</v>
      </c>
      <c r="D258" s="108" t="str">
        <f t="shared" si="40"/>
        <v>0001</v>
      </c>
      <c r="E258" s="108" t="str">
        <f t="shared" si="41"/>
        <v>80</v>
      </c>
      <c r="F258" s="137">
        <v>1.8</v>
      </c>
      <c r="G258" s="108" t="str">
        <f t="shared" si="42"/>
        <v>2021</v>
      </c>
      <c r="H258" s="108" t="str">
        <f t="shared" si="43"/>
        <v>12</v>
      </c>
      <c r="I258" s="108" t="str">
        <f t="shared" si="44"/>
        <v>30</v>
      </c>
      <c r="J258" s="108" t="str">
        <f t="shared" si="45"/>
        <v>2021-12-30</v>
      </c>
      <c r="K258" s="108" t="str">
        <f t="shared" si="46"/>
        <v>BMP</v>
      </c>
      <c r="L258" s="108">
        <v>19310</v>
      </c>
    </row>
    <row r="259" spans="1:12" x14ac:dyDescent="0.25">
      <c r="A259" s="108" t="s">
        <v>9962</v>
      </c>
      <c r="B259" s="108" t="str">
        <f t="shared" si="49"/>
        <v xml:space="preserve">PEDRO ANGEL JIMENEZ NOBOA              </v>
      </c>
      <c r="C259" s="108" t="str">
        <f t="shared" si="39"/>
        <v>43945019</v>
      </c>
      <c r="D259" s="108" t="str">
        <f t="shared" si="40"/>
        <v>0024</v>
      </c>
      <c r="E259" s="108" t="str">
        <f t="shared" si="41"/>
        <v>60</v>
      </c>
      <c r="F259" s="137">
        <v>24.6</v>
      </c>
      <c r="G259" s="108" t="str">
        <f t="shared" si="42"/>
        <v>2021</v>
      </c>
      <c r="H259" s="108" t="str">
        <f t="shared" si="43"/>
        <v>12</v>
      </c>
      <c r="I259" s="108" t="str">
        <f t="shared" si="44"/>
        <v>30</v>
      </c>
      <c r="J259" s="108" t="str">
        <f t="shared" si="45"/>
        <v>2021-12-30</v>
      </c>
      <c r="K259" s="108" t="str">
        <f t="shared" si="46"/>
        <v>BMP</v>
      </c>
      <c r="L259" s="108">
        <v>19311</v>
      </c>
    </row>
    <row r="260" spans="1:12" x14ac:dyDescent="0.25">
      <c r="A260" s="108" t="s">
        <v>9961</v>
      </c>
      <c r="B260" s="108" t="str">
        <f t="shared" si="49"/>
        <v xml:space="preserve">BUESTAN BENAVIDES TATIANA ELIZ         </v>
      </c>
      <c r="C260" s="108" t="str">
        <f t="shared" si="39"/>
        <v>43909665</v>
      </c>
      <c r="D260" s="108" t="str">
        <f t="shared" si="40"/>
        <v>0005</v>
      </c>
      <c r="E260" s="108" t="str">
        <f t="shared" si="41"/>
        <v>05</v>
      </c>
      <c r="F260" s="137">
        <v>5.05</v>
      </c>
      <c r="G260" s="108" t="str">
        <f t="shared" si="42"/>
        <v>2021</v>
      </c>
      <c r="H260" s="108" t="str">
        <f t="shared" si="43"/>
        <v>12</v>
      </c>
      <c r="I260" s="108" t="str">
        <f t="shared" si="44"/>
        <v>30</v>
      </c>
      <c r="J260" s="108" t="str">
        <f t="shared" ref="J260:J323" si="50">CONCATENATE(G260,"-",H260,"-",I260)</f>
        <v>2021-12-30</v>
      </c>
      <c r="K260" s="108" t="str">
        <f t="shared" si="46"/>
        <v>BMP</v>
      </c>
      <c r="L260" s="108">
        <v>19312</v>
      </c>
    </row>
    <row r="261" spans="1:12" x14ac:dyDescent="0.25">
      <c r="A261" s="108" t="s">
        <v>9960</v>
      </c>
      <c r="B261" s="108" t="str">
        <f t="shared" si="49"/>
        <v xml:space="preserve">ALONSO RIGOBERTO VALENCIA CHIC         </v>
      </c>
      <c r="C261" s="108" t="str">
        <f t="shared" si="39"/>
        <v>43907730</v>
      </c>
      <c r="D261" s="108" t="str">
        <f t="shared" si="40"/>
        <v>0001</v>
      </c>
      <c r="E261" s="108" t="str">
        <f t="shared" si="41"/>
        <v>68</v>
      </c>
      <c r="F261" s="137">
        <v>1.68</v>
      </c>
      <c r="G261" s="108" t="str">
        <f t="shared" si="42"/>
        <v>2021</v>
      </c>
      <c r="H261" s="108" t="str">
        <f t="shared" si="43"/>
        <v>12</v>
      </c>
      <c r="I261" s="108" t="str">
        <f t="shared" si="44"/>
        <v>30</v>
      </c>
      <c r="J261" s="108" t="str">
        <f t="shared" si="50"/>
        <v>2021-12-30</v>
      </c>
      <c r="K261" s="108" t="str">
        <f t="shared" si="46"/>
        <v>BVP</v>
      </c>
      <c r="L261" s="108">
        <v>19313</v>
      </c>
    </row>
    <row r="262" spans="1:12" x14ac:dyDescent="0.25">
      <c r="A262" s="108"/>
      <c r="B262" s="169">
        <v>21</v>
      </c>
      <c r="C262" s="168" t="str">
        <f t="shared" si="39"/>
        <v/>
      </c>
      <c r="D262" s="168" t="str">
        <f t="shared" si="40"/>
        <v/>
      </c>
      <c r="E262" s="168" t="str">
        <f t="shared" si="41"/>
        <v/>
      </c>
      <c r="F262" s="167">
        <f>SUM(F254:F261)</f>
        <v>48.08</v>
      </c>
      <c r="G262" s="108" t="str">
        <f t="shared" si="42"/>
        <v/>
      </c>
      <c r="H262" s="108" t="str">
        <f t="shared" si="43"/>
        <v/>
      </c>
      <c r="I262" s="108" t="str">
        <f t="shared" si="44"/>
        <v/>
      </c>
      <c r="J262" s="108" t="str">
        <f t="shared" si="50"/>
        <v>--</v>
      </c>
      <c r="K262" s="108" t="str">
        <f t="shared" si="46"/>
        <v/>
      </c>
      <c r="L262" s="108"/>
    </row>
    <row r="263" spans="1:12" x14ac:dyDescent="0.25">
      <c r="B263" s="127"/>
      <c r="C263" s="133"/>
      <c r="D263" s="133"/>
      <c r="E263" s="133"/>
      <c r="F263" s="126"/>
    </row>
    <row r="264" spans="1:12" x14ac:dyDescent="0.25">
      <c r="B264" s="127"/>
      <c r="C264" s="133"/>
      <c r="D264" s="133"/>
      <c r="E264" s="133"/>
      <c r="F264" s="126"/>
    </row>
    <row r="265" spans="1:12" x14ac:dyDescent="0.25">
      <c r="F265" s="125"/>
    </row>
    <row r="266" spans="1:12" x14ac:dyDescent="0.25">
      <c r="F266" s="125"/>
    </row>
    <row r="267" spans="1:12" x14ac:dyDescent="0.25">
      <c r="F267" s="125"/>
    </row>
    <row r="268" spans="1:12" x14ac:dyDescent="0.25">
      <c r="F268" s="125"/>
    </row>
    <row r="269" spans="1:12" x14ac:dyDescent="0.25">
      <c r="F269" s="125"/>
    </row>
    <row r="270" spans="1:12" x14ac:dyDescent="0.25">
      <c r="F270" s="125"/>
    </row>
    <row r="271" spans="1:12" x14ac:dyDescent="0.25">
      <c r="F271" s="125"/>
    </row>
    <row r="272" spans="1:12" x14ac:dyDescent="0.25">
      <c r="F272" s="125"/>
    </row>
    <row r="273" spans="6:6" x14ac:dyDescent="0.25">
      <c r="F273" s="125"/>
    </row>
    <row r="274" spans="6:6" x14ac:dyDescent="0.25">
      <c r="F274" s="125"/>
    </row>
    <row r="275" spans="6:6" x14ac:dyDescent="0.25">
      <c r="F275" s="125"/>
    </row>
    <row r="276" spans="6:6" x14ac:dyDescent="0.25">
      <c r="F276" s="125"/>
    </row>
    <row r="277" spans="6:6" x14ac:dyDescent="0.25">
      <c r="F277" s="125"/>
    </row>
    <row r="278" spans="6:6" x14ac:dyDescent="0.25">
      <c r="F278" s="125"/>
    </row>
    <row r="279" spans="6:6" x14ac:dyDescent="0.25">
      <c r="F279" s="125"/>
    </row>
    <row r="280" spans="6:6" x14ac:dyDescent="0.25">
      <c r="F280" s="125"/>
    </row>
    <row r="281" spans="6:6" x14ac:dyDescent="0.25">
      <c r="F281" s="125"/>
    </row>
    <row r="282" spans="6:6" x14ac:dyDescent="0.25">
      <c r="F282" s="125"/>
    </row>
    <row r="283" spans="6:6" x14ac:dyDescent="0.25">
      <c r="F283" s="125"/>
    </row>
    <row r="284" spans="6:6" x14ac:dyDescent="0.25">
      <c r="F284" s="125"/>
    </row>
    <row r="285" spans="6:6" x14ac:dyDescent="0.25">
      <c r="F285" s="125"/>
    </row>
    <row r="286" spans="6:6" x14ac:dyDescent="0.25">
      <c r="F286" s="125"/>
    </row>
    <row r="287" spans="6:6" x14ac:dyDescent="0.25">
      <c r="F287" s="125"/>
    </row>
    <row r="288" spans="6:6" x14ac:dyDescent="0.25">
      <c r="F288" s="125"/>
    </row>
  </sheetData>
  <pageMargins left="0.70866141732283472" right="0.70866141732283472" top="0.74803149606299213" bottom="0.74803149606299213" header="0.31496062992125984" footer="0.31496062992125984"/>
  <pageSetup paperSize="9" scale="84" fitToHeight="0" orientation="portrait" horizontalDpi="0" verticalDpi="0" r:id="rId1"/>
  <headerFooter alignWithMargins="0">
    <oddFooter>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68B-0C10-4A25-BA5D-4095504C6CB9}">
  <sheetPr codeName="Hoja2">
    <pageSetUpPr fitToPage="1"/>
  </sheetPr>
  <dimension ref="A1:Q51"/>
  <sheetViews>
    <sheetView showGridLines="0" zoomScale="80" zoomScaleNormal="80" workbookViewId="0">
      <selection activeCell="D19" sqref="D19"/>
    </sheetView>
  </sheetViews>
  <sheetFormatPr baseColWidth="10" defaultRowHeight="15" x14ac:dyDescent="0.25"/>
  <cols>
    <col min="1" max="1" width="9" style="1" customWidth="1"/>
    <col min="2" max="2" width="35.5703125" customWidth="1"/>
    <col min="3" max="3" width="22.140625" customWidth="1"/>
    <col min="4" max="4" width="10.85546875" customWidth="1"/>
    <col min="5" max="5" width="9.28515625" style="1" customWidth="1"/>
    <col min="6" max="6" width="10.28515625" style="48" customWidth="1"/>
    <col min="7" max="7" width="14.42578125" customWidth="1"/>
    <col min="8" max="9" width="11.42578125" customWidth="1"/>
    <col min="10" max="10" width="11.7109375" customWidth="1"/>
  </cols>
  <sheetData>
    <row r="1" spans="1:8" ht="26.25" customHeight="1" x14ac:dyDescent="0.25">
      <c r="C1" s="2"/>
      <c r="D1" s="2"/>
      <c r="E1" s="2"/>
      <c r="F1" s="2"/>
      <c r="G1" s="2"/>
    </row>
    <row r="2" spans="1:8" ht="15" customHeight="1" x14ac:dyDescent="0.25">
      <c r="A2" s="189" t="s">
        <v>0</v>
      </c>
      <c r="B2" s="189"/>
      <c r="C2" s="189"/>
      <c r="D2" s="189"/>
      <c r="E2" s="3"/>
      <c r="F2" s="4"/>
      <c r="G2" s="5"/>
    </row>
    <row r="3" spans="1:8" ht="4.5" customHeight="1" x14ac:dyDescent="0.25">
      <c r="A3" s="6"/>
      <c r="B3" s="5"/>
      <c r="C3" s="6"/>
      <c r="D3" s="5"/>
      <c r="E3" s="3"/>
      <c r="F3" s="4"/>
      <c r="G3" s="5"/>
    </row>
    <row r="4" spans="1:8" ht="22.5" customHeight="1" x14ac:dyDescent="0.3">
      <c r="A4" s="190" t="s">
        <v>100</v>
      </c>
      <c r="B4" s="190"/>
      <c r="C4" s="190"/>
      <c r="D4" s="190"/>
      <c r="E4" s="7"/>
      <c r="F4" s="4"/>
      <c r="G4" s="5"/>
    </row>
    <row r="5" spans="1:8" ht="5.25" customHeight="1" x14ac:dyDescent="0.25">
      <c r="A5" s="3"/>
      <c r="B5" s="5"/>
      <c r="C5" s="5"/>
      <c r="D5" s="5"/>
      <c r="E5" s="3"/>
      <c r="F5" s="4"/>
      <c r="G5" s="5"/>
    </row>
    <row r="6" spans="1:8" ht="15" customHeight="1" x14ac:dyDescent="0.25">
      <c r="A6" s="191" t="s">
        <v>50</v>
      </c>
      <c r="B6" s="191"/>
      <c r="C6" s="191"/>
      <c r="D6" s="191"/>
      <c r="E6" s="3"/>
      <c r="F6" s="4"/>
      <c r="G6" s="5"/>
    </row>
    <row r="7" spans="1:8" ht="4.5" customHeight="1" x14ac:dyDescent="0.25">
      <c r="A7" s="3"/>
      <c r="B7" s="6"/>
      <c r="C7" s="5"/>
      <c r="D7" s="5"/>
      <c r="E7" s="3"/>
      <c r="F7" s="4"/>
      <c r="G7" s="5"/>
    </row>
    <row r="8" spans="1:8" ht="15" customHeight="1" x14ac:dyDescent="0.25">
      <c r="A8" s="192" t="s">
        <v>1</v>
      </c>
      <c r="B8" s="192"/>
      <c r="C8" s="192"/>
      <c r="D8" s="192"/>
      <c r="E8" s="3"/>
      <c r="F8" s="4"/>
      <c r="G8" s="5"/>
    </row>
    <row r="9" spans="1:8" ht="15.75" x14ac:dyDescent="0.25">
      <c r="A9" s="3"/>
      <c r="B9" s="6"/>
      <c r="C9" s="5"/>
      <c r="D9" s="5"/>
      <c r="E9" s="3"/>
      <c r="F9" s="4"/>
      <c r="G9" s="5"/>
    </row>
    <row r="10" spans="1:8" x14ac:dyDescent="0.25">
      <c r="A10" s="3"/>
      <c r="B10" s="8" t="s">
        <v>2</v>
      </c>
      <c r="C10" s="9"/>
      <c r="D10" s="5"/>
      <c r="E10" s="3"/>
      <c r="F10" s="4"/>
      <c r="G10" s="10">
        <v>45823.33</v>
      </c>
    </row>
    <row r="11" spans="1:8" x14ac:dyDescent="0.25">
      <c r="A11" s="3"/>
      <c r="B11" s="5"/>
      <c r="C11" s="5"/>
      <c r="D11" s="5"/>
      <c r="E11" s="3"/>
      <c r="F11" s="4"/>
      <c r="G11" s="5"/>
    </row>
    <row r="12" spans="1:8" x14ac:dyDescent="0.25">
      <c r="A12" s="3"/>
      <c r="B12" s="11" t="s">
        <v>3</v>
      </c>
      <c r="C12" s="5"/>
      <c r="D12" s="5"/>
      <c r="E12" s="3"/>
      <c r="F12" s="4"/>
      <c r="G12" s="5"/>
    </row>
    <row r="13" spans="1:8" x14ac:dyDescent="0.25">
      <c r="A13" s="3"/>
      <c r="B13" s="12" t="s">
        <v>4</v>
      </c>
      <c r="C13" s="5"/>
      <c r="D13" s="5"/>
      <c r="E13" s="3"/>
      <c r="F13" s="4"/>
      <c r="G13" s="5"/>
    </row>
    <row r="14" spans="1:8" x14ac:dyDescent="0.25">
      <c r="A14" s="75" t="s">
        <v>5</v>
      </c>
      <c r="B14" s="12" t="s">
        <v>6</v>
      </c>
      <c r="C14" s="12"/>
      <c r="D14" s="14" t="s">
        <v>7</v>
      </c>
      <c r="E14" s="14" t="s">
        <v>8</v>
      </c>
      <c r="F14" s="15" t="s">
        <v>9</v>
      </c>
      <c r="G14" s="5"/>
    </row>
    <row r="15" spans="1:8" x14ac:dyDescent="0.25">
      <c r="A15" s="85"/>
      <c r="B15" s="193"/>
      <c r="C15" s="193"/>
      <c r="D15" s="17"/>
      <c r="E15" s="18"/>
      <c r="F15" s="19"/>
      <c r="H15" s="20"/>
    </row>
    <row r="16" spans="1:8" x14ac:dyDescent="0.25">
      <c r="A16" s="85"/>
      <c r="B16" s="21"/>
      <c r="C16" s="21"/>
      <c r="D16" s="17"/>
      <c r="E16" s="18"/>
      <c r="F16" s="4"/>
      <c r="G16" s="22">
        <f>SUM(F15:F15)</f>
        <v>0</v>
      </c>
      <c r="H16" s="20"/>
    </row>
    <row r="17" spans="1:17" x14ac:dyDescent="0.25">
      <c r="A17" s="85"/>
      <c r="B17" s="23"/>
      <c r="C17" s="12"/>
      <c r="D17" s="24"/>
      <c r="E17" s="18"/>
      <c r="F17" s="4"/>
      <c r="G17" s="5"/>
    </row>
    <row r="18" spans="1:17" x14ac:dyDescent="0.25">
      <c r="A18" s="83"/>
      <c r="B18" s="26" t="s">
        <v>10</v>
      </c>
      <c r="C18" s="5"/>
      <c r="D18" s="27"/>
      <c r="E18" s="27"/>
      <c r="F18" s="4"/>
      <c r="G18" s="22"/>
      <c r="M18" s="28"/>
      <c r="N18" s="28"/>
      <c r="O18" s="28"/>
      <c r="P18" s="28"/>
      <c r="Q18" s="29"/>
    </row>
    <row r="19" spans="1:17" x14ac:dyDescent="0.25">
      <c r="A19" s="83" t="s">
        <v>5</v>
      </c>
      <c r="B19" s="30" t="s">
        <v>11</v>
      </c>
      <c r="C19" s="5"/>
      <c r="D19" s="27"/>
      <c r="E19" s="27"/>
      <c r="F19" s="15" t="s">
        <v>9</v>
      </c>
      <c r="G19" s="22"/>
    </row>
    <row r="20" spans="1:17" x14ac:dyDescent="0.25">
      <c r="A20" s="86"/>
      <c r="B20" s="32"/>
      <c r="C20" s="5"/>
      <c r="D20" s="5"/>
      <c r="E20" s="3"/>
      <c r="F20" s="19"/>
    </row>
    <row r="21" spans="1:17" x14ac:dyDescent="0.25">
      <c r="A21" s="86"/>
      <c r="B21" s="32"/>
      <c r="C21" s="5"/>
      <c r="D21" s="5"/>
      <c r="E21" s="3"/>
      <c r="F21" s="4"/>
      <c r="G21" s="22">
        <f>SUM(F20:F20)</f>
        <v>0</v>
      </c>
    </row>
    <row r="22" spans="1:17" x14ac:dyDescent="0.25">
      <c r="A22" s="76"/>
      <c r="B22" s="5"/>
      <c r="C22" s="5"/>
      <c r="D22" s="5"/>
      <c r="E22" s="3"/>
      <c r="F22" s="4"/>
      <c r="G22" s="22"/>
    </row>
    <row r="23" spans="1:17" x14ac:dyDescent="0.25">
      <c r="A23" s="76"/>
      <c r="B23" s="26" t="s">
        <v>3</v>
      </c>
      <c r="C23" s="5"/>
      <c r="D23" s="5"/>
      <c r="E23" s="3"/>
      <c r="F23" s="4"/>
      <c r="G23" s="5"/>
    </row>
    <row r="24" spans="1:17" x14ac:dyDescent="0.25">
      <c r="A24" s="75" t="s">
        <v>5</v>
      </c>
      <c r="B24" s="30" t="s">
        <v>12</v>
      </c>
      <c r="C24" s="12"/>
      <c r="D24" s="12"/>
      <c r="E24" s="13"/>
      <c r="F24" s="15" t="s">
        <v>9</v>
      </c>
      <c r="G24" s="5"/>
    </row>
    <row r="25" spans="1:17" x14ac:dyDescent="0.25">
      <c r="A25" s="85"/>
      <c r="B25" s="32"/>
      <c r="C25" s="5"/>
      <c r="D25" s="5"/>
      <c r="E25" s="3"/>
      <c r="F25" s="19"/>
    </row>
    <row r="26" spans="1:17" x14ac:dyDescent="0.25">
      <c r="A26" s="85"/>
      <c r="B26" s="32"/>
      <c r="C26" s="5"/>
      <c r="D26" s="5"/>
      <c r="E26" s="3"/>
      <c r="F26" s="4"/>
      <c r="G26" s="22">
        <f>SUM(F25:F25)</f>
        <v>0</v>
      </c>
    </row>
    <row r="27" spans="1:17" x14ac:dyDescent="0.25">
      <c r="A27" s="85"/>
      <c r="B27" s="5"/>
      <c r="C27" s="5"/>
      <c r="D27" s="5"/>
      <c r="E27" s="3"/>
      <c r="F27" s="4"/>
      <c r="G27" s="33"/>
    </row>
    <row r="28" spans="1:17" x14ac:dyDescent="0.25">
      <c r="A28" s="75"/>
      <c r="B28" s="11" t="s">
        <v>10</v>
      </c>
      <c r="C28" s="12"/>
      <c r="D28" s="12"/>
      <c r="E28" s="13"/>
      <c r="F28" s="4"/>
      <c r="G28" s="5"/>
    </row>
    <row r="29" spans="1:17" x14ac:dyDescent="0.25">
      <c r="A29" s="75" t="s">
        <v>5</v>
      </c>
      <c r="B29" s="30" t="s">
        <v>13</v>
      </c>
      <c r="C29" s="12"/>
      <c r="D29" s="14" t="s">
        <v>75</v>
      </c>
      <c r="E29" s="13"/>
      <c r="F29" s="15" t="s">
        <v>9</v>
      </c>
      <c r="G29" s="5"/>
    </row>
    <row r="30" spans="1:17" x14ac:dyDescent="0.25">
      <c r="A30" s="87">
        <v>44560</v>
      </c>
      <c r="B30" s="60" t="s">
        <v>203</v>
      </c>
      <c r="C30" s="80"/>
      <c r="D30" s="81" t="s">
        <v>204</v>
      </c>
      <c r="E30" s="84"/>
      <c r="F30" s="61">
        <v>4.67</v>
      </c>
      <c r="G30" s="5"/>
    </row>
    <row r="31" spans="1:17" x14ac:dyDescent="0.25">
      <c r="A31" s="87">
        <v>44560</v>
      </c>
      <c r="B31" s="60" t="s">
        <v>205</v>
      </c>
      <c r="C31" s="80"/>
      <c r="D31" s="81" t="s">
        <v>206</v>
      </c>
      <c r="E31" s="84"/>
      <c r="F31" s="61">
        <v>12.3</v>
      </c>
      <c r="G31" s="5"/>
    </row>
    <row r="32" spans="1:17" x14ac:dyDescent="0.25">
      <c r="A32" s="87">
        <v>44560</v>
      </c>
      <c r="B32" s="60" t="s">
        <v>207</v>
      </c>
      <c r="C32" s="80"/>
      <c r="D32" s="81" t="s">
        <v>208</v>
      </c>
      <c r="E32" s="84"/>
      <c r="F32" s="61">
        <v>1.99</v>
      </c>
      <c r="G32" s="5"/>
    </row>
    <row r="33" spans="1:7" x14ac:dyDescent="0.25">
      <c r="A33" s="87">
        <v>44561</v>
      </c>
      <c r="B33" s="60" t="s">
        <v>209</v>
      </c>
      <c r="C33" s="80"/>
      <c r="D33" s="81" t="s">
        <v>210</v>
      </c>
      <c r="E33" s="84"/>
      <c r="F33" s="61">
        <v>6.41</v>
      </c>
      <c r="G33" s="5"/>
    </row>
    <row r="34" spans="1:7" x14ac:dyDescent="0.25">
      <c r="A34" s="87">
        <v>44561</v>
      </c>
      <c r="B34" s="60" t="s">
        <v>211</v>
      </c>
      <c r="C34" s="80"/>
      <c r="D34" s="81" t="s">
        <v>212</v>
      </c>
      <c r="E34" s="84"/>
      <c r="F34" s="61">
        <v>1.68</v>
      </c>
      <c r="G34" s="5"/>
    </row>
    <row r="35" spans="1:7" x14ac:dyDescent="0.25">
      <c r="A35" s="87">
        <v>44561</v>
      </c>
      <c r="B35" s="60" t="s">
        <v>213</v>
      </c>
      <c r="C35" s="80"/>
      <c r="D35" s="81" t="s">
        <v>214</v>
      </c>
      <c r="E35" s="84"/>
      <c r="F35" s="61">
        <v>1.99</v>
      </c>
      <c r="G35" s="5"/>
    </row>
    <row r="36" spans="1:7" x14ac:dyDescent="0.25">
      <c r="A36" s="87">
        <v>44561</v>
      </c>
      <c r="B36" s="60" t="s">
        <v>215</v>
      </c>
      <c r="C36" s="80"/>
      <c r="D36" s="81" t="s">
        <v>216</v>
      </c>
      <c r="E36" s="84"/>
      <c r="F36" s="62">
        <v>0.8</v>
      </c>
    </row>
    <row r="37" spans="1:7" x14ac:dyDescent="0.25">
      <c r="A37" s="34"/>
      <c r="B37" s="35"/>
      <c r="C37" s="5"/>
      <c r="D37" s="36"/>
      <c r="E37" s="3"/>
      <c r="F37" s="38"/>
      <c r="G37" s="22">
        <f>SUM(F30:F36)</f>
        <v>29.839999999999996</v>
      </c>
    </row>
    <row r="38" spans="1:7" x14ac:dyDescent="0.25">
      <c r="A38" s="3"/>
      <c r="B38" s="5"/>
      <c r="C38" s="5"/>
      <c r="D38" s="5"/>
      <c r="E38" s="3"/>
      <c r="F38" s="4"/>
      <c r="G38" s="5"/>
    </row>
    <row r="39" spans="1:7" ht="15.75" thickBot="1" x14ac:dyDescent="0.3">
      <c r="A39" s="39"/>
      <c r="B39" s="40" t="s">
        <v>14</v>
      </c>
      <c r="C39" s="41"/>
      <c r="D39" s="42"/>
      <c r="E39" s="39"/>
      <c r="F39" s="43"/>
      <c r="G39" s="44">
        <f>+G10-G16+G21-G26+G37</f>
        <v>45853.17</v>
      </c>
    </row>
    <row r="40" spans="1:7" ht="15.75" thickTop="1" x14ac:dyDescent="0.25">
      <c r="A40" s="3"/>
      <c r="B40" s="5"/>
      <c r="C40" s="5"/>
      <c r="D40" s="5"/>
      <c r="E40" s="3"/>
      <c r="F40" s="4"/>
      <c r="G40" s="5"/>
    </row>
    <row r="41" spans="1:7" x14ac:dyDescent="0.25">
      <c r="A41" s="3"/>
      <c r="B41" s="5"/>
      <c r="C41" s="5"/>
      <c r="D41" s="5"/>
      <c r="E41" s="3"/>
      <c r="F41" s="4"/>
      <c r="G41" s="5"/>
    </row>
    <row r="42" spans="1:7" x14ac:dyDescent="0.25">
      <c r="A42" s="3"/>
      <c r="B42" s="5"/>
      <c r="C42" s="5"/>
      <c r="D42" s="5"/>
      <c r="E42" s="3"/>
      <c r="F42" s="4"/>
      <c r="G42" s="5"/>
    </row>
    <row r="43" spans="1:7" x14ac:dyDescent="0.25">
      <c r="A43" s="3"/>
      <c r="B43" s="14" t="s">
        <v>15</v>
      </c>
      <c r="C43" s="5"/>
      <c r="D43" s="32"/>
      <c r="E43" s="14" t="s">
        <v>16</v>
      </c>
      <c r="F43" s="4"/>
      <c r="G43" s="5"/>
    </row>
    <row r="44" spans="1:7" x14ac:dyDescent="0.25">
      <c r="A44" s="3"/>
      <c r="B44" s="14"/>
      <c r="C44" s="5"/>
      <c r="D44" s="32"/>
      <c r="E44" s="14"/>
      <c r="F44" s="4"/>
      <c r="G44" s="5"/>
    </row>
    <row r="45" spans="1:7" x14ac:dyDescent="0.25">
      <c r="A45" s="3"/>
      <c r="B45" s="14"/>
      <c r="C45" s="5"/>
      <c r="D45" s="32"/>
      <c r="E45" s="14"/>
      <c r="F45" s="4"/>
      <c r="G45" s="5"/>
    </row>
    <row r="46" spans="1:7" x14ac:dyDescent="0.25">
      <c r="A46" s="3"/>
      <c r="B46" s="45"/>
      <c r="C46" s="5"/>
      <c r="D46" s="45"/>
      <c r="E46" s="46"/>
      <c r="F46" s="19"/>
      <c r="G46" s="5"/>
    </row>
    <row r="47" spans="1:7" x14ac:dyDescent="0.25">
      <c r="A47" s="3"/>
      <c r="B47" s="5"/>
      <c r="C47" s="5"/>
      <c r="D47" s="5"/>
      <c r="E47" s="5"/>
      <c r="F47" s="27"/>
      <c r="G47" s="5"/>
    </row>
    <row r="48" spans="1:7" x14ac:dyDescent="0.25">
      <c r="A48" s="3"/>
      <c r="B48" s="5"/>
      <c r="C48" s="5"/>
      <c r="D48" s="5"/>
      <c r="E48" s="5"/>
      <c r="F48" s="27"/>
      <c r="G48" s="5"/>
    </row>
    <row r="49" spans="1:7" x14ac:dyDescent="0.25">
      <c r="A49" s="3"/>
      <c r="B49" s="5"/>
      <c r="C49" s="5"/>
      <c r="D49" s="5"/>
      <c r="E49" s="5"/>
      <c r="F49" s="27"/>
      <c r="G49" s="5"/>
    </row>
    <row r="50" spans="1:7" x14ac:dyDescent="0.25">
      <c r="E50"/>
      <c r="F50" s="47"/>
    </row>
    <row r="51" spans="1:7" x14ac:dyDescent="0.25">
      <c r="E51"/>
      <c r="F51" s="47"/>
    </row>
  </sheetData>
  <mergeCells count="5">
    <mergeCell ref="A2:D2"/>
    <mergeCell ref="A4:D4"/>
    <mergeCell ref="A6:D6"/>
    <mergeCell ref="A8:D8"/>
    <mergeCell ref="B15:C15"/>
  </mergeCells>
  <pageMargins left="0.70866141732283472" right="0.70866141732283472" top="0.74803149606299213" bottom="0.74803149606299213" header="0.31496062992125984" footer="0.31496062992125984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BG-ENE-21</vt:lpstr>
      <vt:lpstr>BG-DEP-ENE-2021</vt:lpstr>
      <vt:lpstr>BG-CON-ENE-21</vt:lpstr>
      <vt:lpstr>BG-FEB-21</vt:lpstr>
      <vt:lpstr>BG-DEP-FEB-2021</vt:lpstr>
      <vt:lpstr>BG-CON-FEB-21</vt:lpstr>
      <vt:lpstr>BG-MAR-21</vt:lpstr>
      <vt:lpstr>BG-DEP-MAR-2021</vt:lpstr>
      <vt:lpstr>BG-CON-MAR-21</vt:lpstr>
      <vt:lpstr>BG-ABR-21</vt:lpstr>
      <vt:lpstr>BG-DEP-ABR-21</vt:lpstr>
      <vt:lpstr>BG-CON-ABR-21</vt:lpstr>
      <vt:lpstr>BG-MAY-21</vt:lpstr>
      <vt:lpstr>BG-DEP-MAY-21</vt:lpstr>
      <vt:lpstr>BG-CON-MAY-21</vt:lpstr>
      <vt:lpstr>BG-JUN-21</vt:lpstr>
      <vt:lpstr>BG-DEP-JUN-21</vt:lpstr>
      <vt:lpstr>BG-CON-JUN-21</vt:lpstr>
      <vt:lpstr>BG.JUL-21</vt:lpstr>
      <vt:lpstr>BG-DEP-JUL-21</vt:lpstr>
      <vt:lpstr>BG-CON-JUL-21</vt:lpstr>
      <vt:lpstr>BG-AGO-21</vt:lpstr>
      <vt:lpstr>DG-DEP-AGO-21</vt:lpstr>
      <vt:lpstr>BP-CON-AGO-21</vt:lpstr>
      <vt:lpstr>BG-SEP-21</vt:lpstr>
      <vt:lpstr>DG-DEP-SEP-21</vt:lpstr>
      <vt:lpstr>BG-CON-SEP-21</vt:lpstr>
      <vt:lpstr>BG-OCT-21</vt:lpstr>
      <vt:lpstr>DG-DEP-OCT-21</vt:lpstr>
      <vt:lpstr>BG-CON-OCT-21</vt:lpstr>
      <vt:lpstr>BG-NOV-21</vt:lpstr>
      <vt:lpstr>DG-DEP-NOV-21</vt:lpstr>
      <vt:lpstr>BG-CON-NOV-21</vt:lpstr>
      <vt:lpstr>BG-DIC-21</vt:lpstr>
      <vt:lpstr>DG-DEP-DIC-21</vt:lpstr>
      <vt:lpstr>BG-CON-DIC-21 </vt:lpstr>
      <vt:lpstr>'BG-CON-ABR-21'!Área_de_impresión</vt:lpstr>
      <vt:lpstr>'BG-CON-DIC-21 '!Área_de_impresión</vt:lpstr>
      <vt:lpstr>'BG-CON-ENE-21'!Área_de_impresión</vt:lpstr>
      <vt:lpstr>'BG-CON-FEB-21'!Área_de_impresión</vt:lpstr>
      <vt:lpstr>'BG-CON-JUL-21'!Área_de_impresión</vt:lpstr>
      <vt:lpstr>'BG-CON-JUN-21'!Área_de_impresión</vt:lpstr>
      <vt:lpstr>'BG-CON-MAR-21'!Área_de_impresión</vt:lpstr>
      <vt:lpstr>'BG-CON-MAY-21'!Área_de_impresión</vt:lpstr>
      <vt:lpstr>'BG-CON-NOV-21'!Área_de_impresión</vt:lpstr>
      <vt:lpstr>'BG-CON-OCT-21'!Área_de_impresión</vt:lpstr>
      <vt:lpstr>'BG-CON-SEP-21'!Área_de_impresión</vt:lpstr>
      <vt:lpstr>'BG-DEP-ABR-21'!Área_de_impresión</vt:lpstr>
      <vt:lpstr>'BG-DEP-ENE-2021'!Área_de_impresión</vt:lpstr>
      <vt:lpstr>'BG-DEP-FEB-2021'!Área_de_impresión</vt:lpstr>
      <vt:lpstr>'BG-DEP-JUL-21'!Área_de_impresión</vt:lpstr>
      <vt:lpstr>'BG-DEP-JUN-21'!Área_de_impresión</vt:lpstr>
      <vt:lpstr>'BG-DEP-MAR-2021'!Área_de_impresión</vt:lpstr>
      <vt:lpstr>'BG-DEP-MAY-21'!Área_de_impresión</vt:lpstr>
      <vt:lpstr>'BP-CON-AGO-21'!Área_de_impresión</vt:lpstr>
      <vt:lpstr>'DG-DEP-AGO-21'!Área_de_impresión</vt:lpstr>
      <vt:lpstr>'DG-DEP-DIC-21'!Área_de_impresión</vt:lpstr>
      <vt:lpstr>'DG-DEP-NOV-21'!Área_de_impresión</vt:lpstr>
      <vt:lpstr>'DG-DEP-OCT-21'!Área_de_impresión</vt:lpstr>
      <vt:lpstr>'DG-DEP-SEP-21'!Área_de_impresión</vt:lpstr>
      <vt:lpstr>'BG-DEP-ABR-21'!Títulos_a_imprimir</vt:lpstr>
      <vt:lpstr>'BG-DEP-ENE-2021'!Títulos_a_imprimir</vt:lpstr>
      <vt:lpstr>'BG-DEP-FEB-2021'!Títulos_a_imprimir</vt:lpstr>
      <vt:lpstr>'BG-DEP-MAR-2021'!Títulos_a_imprimir</vt:lpstr>
      <vt:lpstr>'DG-DEP-DIC-21'!Títulos_a_imprimir</vt:lpstr>
      <vt:lpstr>'DG-DEP-NOV-21'!Títulos_a_imprimir</vt:lpstr>
      <vt:lpstr>'DG-DEP-OCT-21'!Títulos_a_imprimir</vt:lpstr>
      <vt:lpstr>'DG-DEP-SEP-21'!Títulos_a_imprimir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tsanchez</dc:creator>
  <cp:lastModifiedBy>tsanchez</cp:lastModifiedBy>
  <cp:lastPrinted>2022-03-14T17:35:09Z</cp:lastPrinted>
  <dcterms:created xsi:type="dcterms:W3CDTF">2022-03-14T01:47:38Z</dcterms:created>
  <dcterms:modified xsi:type="dcterms:W3CDTF">2022-03-14T18:20:43Z</dcterms:modified>
</cp:coreProperties>
</file>